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nnekwok/Desktop/2019_Semester2/Project_B/spinrt_5/experiment 2/"/>
    </mc:Choice>
  </mc:AlternateContent>
  <xr:revisionPtr revIDLastSave="0" documentId="13_ncr:1_{32C4ECF1-B731-7946-8D8D-C52EC4B180BB}" xr6:coauthVersionLast="43" xr6:coauthVersionMax="43" xr10:uidLastSave="{00000000-0000-0000-0000-000000000000}"/>
  <bookViews>
    <workbookView xWindow="0" yWindow="0" windowWidth="28800" windowHeight="18000" xr2:uid="{56D174F3-3BFC-CD4B-B22D-DED4E263DCAD}"/>
  </bookViews>
  <sheets>
    <sheet name="Ratio_NB" sheetId="2" r:id="rId1"/>
    <sheet name="RF" sheetId="4" state="hidden" r:id="rId2"/>
    <sheet name="NB" sheetId="5" state="hidden" r:id="rId3"/>
    <sheet name="Result-NB" sheetId="6" r:id="rId4"/>
    <sheet name="Ratio_RF" sheetId="1" state="hidden" r:id="rId5"/>
    <sheet name="Result-RF" sheetId="7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2" l="1"/>
  <c r="S5" i="2"/>
  <c r="AD5" i="2" s="1"/>
  <c r="T5" i="2"/>
  <c r="U5" i="2"/>
  <c r="V5" i="2"/>
  <c r="W5" i="2"/>
  <c r="X5" i="2"/>
  <c r="Y5" i="2"/>
  <c r="Z5" i="2"/>
  <c r="AA5" i="2"/>
  <c r="AB5" i="2"/>
  <c r="AC5" i="2"/>
  <c r="J11" i="2" l="1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BP34" i="2"/>
  <c r="BO34" i="2"/>
  <c r="BN34" i="2"/>
  <c r="BM34" i="2"/>
  <c r="BL34" i="2"/>
  <c r="BK34" i="2"/>
  <c r="BJ34" i="2"/>
  <c r="BI34" i="2"/>
  <c r="BH34" i="2"/>
  <c r="BG34" i="2"/>
  <c r="BF34" i="2"/>
  <c r="BQ34" i="2" s="1"/>
  <c r="BE34" i="2"/>
  <c r="BP33" i="2"/>
  <c r="BO33" i="2"/>
  <c r="BN33" i="2"/>
  <c r="BM33" i="2"/>
  <c r="BL33" i="2"/>
  <c r="BK33" i="2"/>
  <c r="BJ33" i="2"/>
  <c r="BI33" i="2"/>
  <c r="BH33" i="2"/>
  <c r="BG33" i="2"/>
  <c r="BF33" i="2"/>
  <c r="BQ33" i="2" s="1"/>
  <c r="BE33" i="2"/>
  <c r="BP32" i="2"/>
  <c r="BO32" i="2"/>
  <c r="BN32" i="2"/>
  <c r="BM32" i="2"/>
  <c r="BL32" i="2"/>
  <c r="BK32" i="2"/>
  <c r="BJ32" i="2"/>
  <c r="BI32" i="2"/>
  <c r="BH32" i="2"/>
  <c r="BG32" i="2"/>
  <c r="BF32" i="2"/>
  <c r="BQ32" i="2" s="1"/>
  <c r="BE32" i="2"/>
  <c r="BP31" i="2"/>
  <c r="BO31" i="2"/>
  <c r="BN31" i="2"/>
  <c r="BM31" i="2"/>
  <c r="BL31" i="2"/>
  <c r="BK31" i="2"/>
  <c r="BJ31" i="2"/>
  <c r="BI31" i="2"/>
  <c r="BH31" i="2"/>
  <c r="BG31" i="2"/>
  <c r="BF31" i="2"/>
  <c r="BQ31" i="2" s="1"/>
  <c r="BE31" i="2"/>
  <c r="BP30" i="2"/>
  <c r="BO30" i="2"/>
  <c r="BN30" i="2"/>
  <c r="BM30" i="2"/>
  <c r="BL30" i="2"/>
  <c r="BK30" i="2"/>
  <c r="BJ30" i="2"/>
  <c r="BI30" i="2"/>
  <c r="BH30" i="2"/>
  <c r="BG30" i="2"/>
  <c r="BF30" i="2"/>
  <c r="BQ30" i="2" s="1"/>
  <c r="BE30" i="2"/>
  <c r="BP29" i="2"/>
  <c r="BO29" i="2"/>
  <c r="BN29" i="2"/>
  <c r="BM29" i="2"/>
  <c r="BL29" i="2"/>
  <c r="BK29" i="2"/>
  <c r="BJ29" i="2"/>
  <c r="BI29" i="2"/>
  <c r="BH29" i="2"/>
  <c r="BG29" i="2"/>
  <c r="BF29" i="2"/>
  <c r="BQ29" i="2" s="1"/>
  <c r="BE29" i="2"/>
  <c r="BP28" i="2"/>
  <c r="BO28" i="2"/>
  <c r="BN28" i="2"/>
  <c r="BM28" i="2"/>
  <c r="BL28" i="2"/>
  <c r="BK28" i="2"/>
  <c r="BJ28" i="2"/>
  <c r="BI28" i="2"/>
  <c r="BH28" i="2"/>
  <c r="BG28" i="2"/>
  <c r="BF28" i="2"/>
  <c r="BQ28" i="2" s="1"/>
  <c r="BE28" i="2"/>
  <c r="BP26" i="2"/>
  <c r="BO26" i="2"/>
  <c r="BN26" i="2"/>
  <c r="BM26" i="2"/>
  <c r="BL26" i="2"/>
  <c r="BK26" i="2"/>
  <c r="BJ26" i="2"/>
  <c r="BI26" i="2"/>
  <c r="BH26" i="2"/>
  <c r="BG26" i="2"/>
  <c r="BF26" i="2"/>
  <c r="BQ26" i="2" s="1"/>
  <c r="BE26" i="2"/>
  <c r="BP25" i="2"/>
  <c r="BO25" i="2"/>
  <c r="BN25" i="2"/>
  <c r="BM25" i="2"/>
  <c r="BL25" i="2"/>
  <c r="BK25" i="2"/>
  <c r="BJ25" i="2"/>
  <c r="BI25" i="2"/>
  <c r="BH25" i="2"/>
  <c r="BG25" i="2"/>
  <c r="BF25" i="2"/>
  <c r="BQ25" i="2" s="1"/>
  <c r="BE25" i="2"/>
  <c r="BP24" i="2"/>
  <c r="BO24" i="2"/>
  <c r="BN24" i="2"/>
  <c r="BM24" i="2"/>
  <c r="BL24" i="2"/>
  <c r="BK24" i="2"/>
  <c r="BJ24" i="2"/>
  <c r="BI24" i="2"/>
  <c r="BH24" i="2"/>
  <c r="BG24" i="2"/>
  <c r="BF24" i="2"/>
  <c r="BQ24" i="2" s="1"/>
  <c r="BE24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P17" i="2"/>
  <c r="BO17" i="2"/>
  <c r="BN17" i="2"/>
  <c r="BM17" i="2"/>
  <c r="BL17" i="2"/>
  <c r="BK17" i="2"/>
  <c r="BJ17" i="2"/>
  <c r="BI17" i="2"/>
  <c r="BH17" i="2"/>
  <c r="BG17" i="2"/>
  <c r="BF17" i="2"/>
  <c r="BQ17" i="2" s="1"/>
  <c r="BE17" i="2"/>
  <c r="BP16" i="2"/>
  <c r="BO16" i="2"/>
  <c r="BN16" i="2"/>
  <c r="BM16" i="2"/>
  <c r="BL16" i="2"/>
  <c r="BK16" i="2"/>
  <c r="BJ16" i="2"/>
  <c r="BI16" i="2"/>
  <c r="BH16" i="2"/>
  <c r="BG16" i="2"/>
  <c r="BF16" i="2"/>
  <c r="BQ16" i="2" s="1"/>
  <c r="BE16" i="2"/>
  <c r="BP15" i="2"/>
  <c r="BO15" i="2"/>
  <c r="BN15" i="2"/>
  <c r="BM15" i="2"/>
  <c r="BL15" i="2"/>
  <c r="BK15" i="2"/>
  <c r="BJ15" i="2"/>
  <c r="BI15" i="2"/>
  <c r="BH15" i="2"/>
  <c r="BG15" i="2"/>
  <c r="BF15" i="2"/>
  <c r="BQ15" i="2" s="1"/>
  <c r="BE15" i="2"/>
  <c r="BP14" i="2"/>
  <c r="BO14" i="2"/>
  <c r="BN14" i="2"/>
  <c r="BM14" i="2"/>
  <c r="BL14" i="2"/>
  <c r="BK14" i="2"/>
  <c r="BJ14" i="2"/>
  <c r="BI14" i="2"/>
  <c r="BH14" i="2"/>
  <c r="BG14" i="2"/>
  <c r="BF14" i="2"/>
  <c r="BQ14" i="2" s="1"/>
  <c r="BE14" i="2"/>
  <c r="BP13" i="2"/>
  <c r="BO13" i="2"/>
  <c r="BN13" i="2"/>
  <c r="BM13" i="2"/>
  <c r="BL13" i="2"/>
  <c r="BK13" i="2"/>
  <c r="BJ13" i="2"/>
  <c r="BI13" i="2"/>
  <c r="BH13" i="2"/>
  <c r="BG13" i="2"/>
  <c r="BF13" i="2"/>
  <c r="BQ13" i="2" s="1"/>
  <c r="BE13" i="2"/>
  <c r="BP12" i="2"/>
  <c r="BO12" i="2"/>
  <c r="BN12" i="2"/>
  <c r="BM12" i="2"/>
  <c r="BL12" i="2"/>
  <c r="BK12" i="2"/>
  <c r="BJ12" i="2"/>
  <c r="BI12" i="2"/>
  <c r="BH12" i="2"/>
  <c r="BG12" i="2"/>
  <c r="BF12" i="2"/>
  <c r="BQ12" i="2" s="1"/>
  <c r="BE12" i="2"/>
  <c r="BP11" i="2"/>
  <c r="BO11" i="2"/>
  <c r="BN11" i="2"/>
  <c r="BM11" i="2"/>
  <c r="BL11" i="2"/>
  <c r="BK11" i="2"/>
  <c r="BJ11" i="2"/>
  <c r="BI11" i="2"/>
  <c r="BH11" i="2"/>
  <c r="BG11" i="2"/>
  <c r="BF11" i="2"/>
  <c r="BQ11" i="2" s="1"/>
  <c r="BE11" i="2"/>
  <c r="BP10" i="2"/>
  <c r="BO10" i="2"/>
  <c r="BN10" i="2"/>
  <c r="BM10" i="2"/>
  <c r="BL10" i="2"/>
  <c r="BK10" i="2"/>
  <c r="BJ10" i="2"/>
  <c r="BI10" i="2"/>
  <c r="BH10" i="2"/>
  <c r="BG10" i="2"/>
  <c r="BF10" i="2"/>
  <c r="BQ10" i="2" s="1"/>
  <c r="BE10" i="2"/>
  <c r="BP9" i="2"/>
  <c r="BO9" i="2"/>
  <c r="BN9" i="2"/>
  <c r="BM9" i="2"/>
  <c r="BL9" i="2"/>
  <c r="BK9" i="2"/>
  <c r="BJ9" i="2"/>
  <c r="BI9" i="2"/>
  <c r="BH9" i="2"/>
  <c r="BG9" i="2"/>
  <c r="BF9" i="2"/>
  <c r="BQ9" i="2" s="1"/>
  <c r="BE9" i="2"/>
  <c r="BP8" i="2"/>
  <c r="BO8" i="2"/>
  <c r="BN8" i="2"/>
  <c r="BM8" i="2"/>
  <c r="BL8" i="2"/>
  <c r="BK8" i="2"/>
  <c r="BJ8" i="2"/>
  <c r="BI8" i="2"/>
  <c r="BH8" i="2"/>
  <c r="BG8" i="2"/>
  <c r="BF8" i="2"/>
  <c r="BQ8" i="2" s="1"/>
  <c r="BE8" i="2"/>
  <c r="BP7" i="2"/>
  <c r="BO7" i="2"/>
  <c r="BN7" i="2"/>
  <c r="BM7" i="2"/>
  <c r="BL7" i="2"/>
  <c r="BK7" i="2"/>
  <c r="BJ7" i="2"/>
  <c r="BI7" i="2"/>
  <c r="BH7" i="2"/>
  <c r="BG7" i="2"/>
  <c r="BF7" i="2"/>
  <c r="BQ7" i="2" s="1"/>
  <c r="BE7" i="2"/>
  <c r="BP6" i="2"/>
  <c r="BO6" i="2"/>
  <c r="BN6" i="2"/>
  <c r="BM6" i="2"/>
  <c r="BL6" i="2"/>
  <c r="BK6" i="2"/>
  <c r="BJ6" i="2"/>
  <c r="BI6" i="2"/>
  <c r="BH6" i="2"/>
  <c r="BG6" i="2"/>
  <c r="BF6" i="2"/>
  <c r="BQ6" i="2" s="1"/>
  <c r="BE6" i="2"/>
  <c r="BP5" i="2"/>
  <c r="BO5" i="2"/>
  <c r="BN5" i="2"/>
  <c r="BM5" i="2"/>
  <c r="BL5" i="2"/>
  <c r="BK5" i="2"/>
  <c r="BJ5" i="2"/>
  <c r="BI5" i="2"/>
  <c r="BH5" i="2"/>
  <c r="BG5" i="2"/>
  <c r="BF5" i="2"/>
  <c r="BQ5" i="2" s="1"/>
  <c r="BE5" i="2"/>
  <c r="BC34" i="2"/>
  <c r="BB34" i="2"/>
  <c r="BA34" i="2"/>
  <c r="AZ34" i="2"/>
  <c r="AY34" i="2"/>
  <c r="AX34" i="2"/>
  <c r="AW34" i="2"/>
  <c r="AV34" i="2"/>
  <c r="AU34" i="2"/>
  <c r="AT34" i="2"/>
  <c r="AS34" i="2"/>
  <c r="BD34" i="2" s="1"/>
  <c r="AR34" i="2"/>
  <c r="BC33" i="2"/>
  <c r="BB33" i="2"/>
  <c r="BA33" i="2"/>
  <c r="AZ33" i="2"/>
  <c r="AY33" i="2"/>
  <c r="AX33" i="2"/>
  <c r="AW33" i="2"/>
  <c r="AV33" i="2"/>
  <c r="AU33" i="2"/>
  <c r="AT33" i="2"/>
  <c r="AS33" i="2"/>
  <c r="BD33" i="2" s="1"/>
  <c r="AR33" i="2"/>
  <c r="BC32" i="2"/>
  <c r="BB32" i="2"/>
  <c r="BA32" i="2"/>
  <c r="AZ32" i="2"/>
  <c r="AY32" i="2"/>
  <c r="AX32" i="2"/>
  <c r="AW32" i="2"/>
  <c r="AV32" i="2"/>
  <c r="AU32" i="2"/>
  <c r="AT32" i="2"/>
  <c r="AS32" i="2"/>
  <c r="BD32" i="2" s="1"/>
  <c r="AR32" i="2"/>
  <c r="BC31" i="2"/>
  <c r="BB31" i="2"/>
  <c r="BA31" i="2"/>
  <c r="AZ31" i="2"/>
  <c r="AY31" i="2"/>
  <c r="AX31" i="2"/>
  <c r="AW31" i="2"/>
  <c r="AV31" i="2"/>
  <c r="AU31" i="2"/>
  <c r="AT31" i="2"/>
  <c r="AS31" i="2"/>
  <c r="BD31" i="2" s="1"/>
  <c r="AR31" i="2"/>
  <c r="BC30" i="2"/>
  <c r="BB30" i="2"/>
  <c r="BA30" i="2"/>
  <c r="AZ30" i="2"/>
  <c r="AY30" i="2"/>
  <c r="AX30" i="2"/>
  <c r="AW30" i="2"/>
  <c r="AV30" i="2"/>
  <c r="AU30" i="2"/>
  <c r="AT30" i="2"/>
  <c r="AS30" i="2"/>
  <c r="BD30" i="2" s="1"/>
  <c r="AR30" i="2"/>
  <c r="BC29" i="2"/>
  <c r="BB29" i="2"/>
  <c r="BA29" i="2"/>
  <c r="AZ29" i="2"/>
  <c r="AY29" i="2"/>
  <c r="AX29" i="2"/>
  <c r="AW29" i="2"/>
  <c r="AV29" i="2"/>
  <c r="AU29" i="2"/>
  <c r="AT29" i="2"/>
  <c r="AS29" i="2"/>
  <c r="BD29" i="2" s="1"/>
  <c r="AR29" i="2"/>
  <c r="BC28" i="2"/>
  <c r="BB28" i="2"/>
  <c r="BA28" i="2"/>
  <c r="AZ28" i="2"/>
  <c r="AY28" i="2"/>
  <c r="AX28" i="2"/>
  <c r="AW28" i="2"/>
  <c r="AV28" i="2"/>
  <c r="AU28" i="2"/>
  <c r="AT28" i="2"/>
  <c r="AS28" i="2"/>
  <c r="BD28" i="2" s="1"/>
  <c r="AR28" i="2"/>
  <c r="BC26" i="2"/>
  <c r="BB26" i="2"/>
  <c r="BA26" i="2"/>
  <c r="AZ26" i="2"/>
  <c r="AY26" i="2"/>
  <c r="AX26" i="2"/>
  <c r="AW26" i="2"/>
  <c r="AV26" i="2"/>
  <c r="AU26" i="2"/>
  <c r="AT26" i="2"/>
  <c r="AS26" i="2"/>
  <c r="BD26" i="2" s="1"/>
  <c r="AR26" i="2"/>
  <c r="BC25" i="2"/>
  <c r="BB25" i="2"/>
  <c r="BA25" i="2"/>
  <c r="AZ25" i="2"/>
  <c r="AY25" i="2"/>
  <c r="AX25" i="2"/>
  <c r="AW25" i="2"/>
  <c r="AV25" i="2"/>
  <c r="AU25" i="2"/>
  <c r="AT25" i="2"/>
  <c r="AS25" i="2"/>
  <c r="BD25" i="2" s="1"/>
  <c r="AR25" i="2"/>
  <c r="BC24" i="2"/>
  <c r="BB24" i="2"/>
  <c r="BA24" i="2"/>
  <c r="AZ24" i="2"/>
  <c r="AY24" i="2"/>
  <c r="AX24" i="2"/>
  <c r="AW24" i="2"/>
  <c r="AV24" i="2"/>
  <c r="AU24" i="2"/>
  <c r="AT24" i="2"/>
  <c r="AS24" i="2"/>
  <c r="BD24" i="2" s="1"/>
  <c r="AR24" i="2"/>
  <c r="BC23" i="2"/>
  <c r="BB23" i="2"/>
  <c r="BA23" i="2"/>
  <c r="AZ23" i="2"/>
  <c r="AY23" i="2"/>
  <c r="AX23" i="2"/>
  <c r="AW23" i="2"/>
  <c r="AV23" i="2"/>
  <c r="AU23" i="2"/>
  <c r="AT23" i="2"/>
  <c r="AS23" i="2"/>
  <c r="BD23" i="2" s="1"/>
  <c r="AR23" i="2"/>
  <c r="BC22" i="2"/>
  <c r="BB22" i="2"/>
  <c r="BA22" i="2"/>
  <c r="AZ22" i="2"/>
  <c r="AY22" i="2"/>
  <c r="AX22" i="2"/>
  <c r="AW22" i="2"/>
  <c r="AV22" i="2"/>
  <c r="AU22" i="2"/>
  <c r="AT22" i="2"/>
  <c r="AS22" i="2"/>
  <c r="BD22" i="2" s="1"/>
  <c r="AR22" i="2"/>
  <c r="BC21" i="2"/>
  <c r="BB21" i="2"/>
  <c r="BA21" i="2"/>
  <c r="AZ21" i="2"/>
  <c r="AY21" i="2"/>
  <c r="AX21" i="2"/>
  <c r="AW21" i="2"/>
  <c r="AV21" i="2"/>
  <c r="AU21" i="2"/>
  <c r="AT21" i="2"/>
  <c r="AS21" i="2"/>
  <c r="BD21" i="2" s="1"/>
  <c r="AR21" i="2"/>
  <c r="BC20" i="2"/>
  <c r="BB20" i="2"/>
  <c r="BA20" i="2"/>
  <c r="AZ20" i="2"/>
  <c r="AY20" i="2"/>
  <c r="AX20" i="2"/>
  <c r="AW20" i="2"/>
  <c r="AV20" i="2"/>
  <c r="AU20" i="2"/>
  <c r="AT20" i="2"/>
  <c r="AS20" i="2"/>
  <c r="BD20" i="2" s="1"/>
  <c r="AR20" i="2"/>
  <c r="BC19" i="2"/>
  <c r="BB19" i="2"/>
  <c r="BA19" i="2"/>
  <c r="AZ19" i="2"/>
  <c r="AY19" i="2"/>
  <c r="AX19" i="2"/>
  <c r="AW19" i="2"/>
  <c r="AV19" i="2"/>
  <c r="AU19" i="2"/>
  <c r="AT19" i="2"/>
  <c r="AS19" i="2"/>
  <c r="BD19" i="2" s="1"/>
  <c r="AR19" i="2"/>
  <c r="BC18" i="2"/>
  <c r="BB18" i="2"/>
  <c r="BA18" i="2"/>
  <c r="AZ18" i="2"/>
  <c r="AY18" i="2"/>
  <c r="AX18" i="2"/>
  <c r="AW18" i="2"/>
  <c r="AV18" i="2"/>
  <c r="AU18" i="2"/>
  <c r="AT18" i="2"/>
  <c r="AS18" i="2"/>
  <c r="BD18" i="2" s="1"/>
  <c r="AR18" i="2"/>
  <c r="BC17" i="2"/>
  <c r="BB17" i="2"/>
  <c r="BA17" i="2"/>
  <c r="AZ17" i="2"/>
  <c r="AY17" i="2"/>
  <c r="AX17" i="2"/>
  <c r="AW17" i="2"/>
  <c r="AV17" i="2"/>
  <c r="AU17" i="2"/>
  <c r="AT17" i="2"/>
  <c r="AS17" i="2"/>
  <c r="BD17" i="2" s="1"/>
  <c r="AR17" i="2"/>
  <c r="BC16" i="2"/>
  <c r="BB16" i="2"/>
  <c r="BA16" i="2"/>
  <c r="AZ16" i="2"/>
  <c r="AY16" i="2"/>
  <c r="AX16" i="2"/>
  <c r="AW16" i="2"/>
  <c r="AV16" i="2"/>
  <c r="AU16" i="2"/>
  <c r="AT16" i="2"/>
  <c r="AS16" i="2"/>
  <c r="BD16" i="2" s="1"/>
  <c r="AR16" i="2"/>
  <c r="BC15" i="2"/>
  <c r="BB15" i="2"/>
  <c r="BA15" i="2"/>
  <c r="AZ15" i="2"/>
  <c r="AY15" i="2"/>
  <c r="AX15" i="2"/>
  <c r="AW15" i="2"/>
  <c r="AV15" i="2"/>
  <c r="AU15" i="2"/>
  <c r="AT15" i="2"/>
  <c r="AS15" i="2"/>
  <c r="BD15" i="2" s="1"/>
  <c r="AR15" i="2"/>
  <c r="BC14" i="2"/>
  <c r="BB14" i="2"/>
  <c r="BA14" i="2"/>
  <c r="AZ14" i="2"/>
  <c r="AY14" i="2"/>
  <c r="AX14" i="2"/>
  <c r="AW14" i="2"/>
  <c r="AV14" i="2"/>
  <c r="AU14" i="2"/>
  <c r="AT14" i="2"/>
  <c r="AS14" i="2"/>
  <c r="BD14" i="2" s="1"/>
  <c r="AR14" i="2"/>
  <c r="BC13" i="2"/>
  <c r="BB13" i="2"/>
  <c r="BA13" i="2"/>
  <c r="AZ13" i="2"/>
  <c r="AY13" i="2"/>
  <c r="AX13" i="2"/>
  <c r="AW13" i="2"/>
  <c r="AV13" i="2"/>
  <c r="AU13" i="2"/>
  <c r="AT13" i="2"/>
  <c r="AS13" i="2"/>
  <c r="BD13" i="2" s="1"/>
  <c r="AR13" i="2"/>
  <c r="BC12" i="2"/>
  <c r="BB12" i="2"/>
  <c r="BA12" i="2"/>
  <c r="AZ12" i="2"/>
  <c r="AY12" i="2"/>
  <c r="AX12" i="2"/>
  <c r="AW12" i="2"/>
  <c r="AV12" i="2"/>
  <c r="AU12" i="2"/>
  <c r="AT12" i="2"/>
  <c r="AS12" i="2"/>
  <c r="BD12" i="2" s="1"/>
  <c r="AR12" i="2"/>
  <c r="BC11" i="2"/>
  <c r="BB11" i="2"/>
  <c r="BA11" i="2"/>
  <c r="AZ11" i="2"/>
  <c r="AY11" i="2"/>
  <c r="AX11" i="2"/>
  <c r="AW11" i="2"/>
  <c r="AV11" i="2"/>
  <c r="AU11" i="2"/>
  <c r="AT11" i="2"/>
  <c r="AS11" i="2"/>
  <c r="BD11" i="2" s="1"/>
  <c r="AR11" i="2"/>
  <c r="BC10" i="2"/>
  <c r="BB10" i="2"/>
  <c r="BA10" i="2"/>
  <c r="AZ10" i="2"/>
  <c r="AY10" i="2"/>
  <c r="AX10" i="2"/>
  <c r="AW10" i="2"/>
  <c r="AV10" i="2"/>
  <c r="AU10" i="2"/>
  <c r="AT10" i="2"/>
  <c r="AS10" i="2"/>
  <c r="BD10" i="2" s="1"/>
  <c r="AR10" i="2"/>
  <c r="BC9" i="2"/>
  <c r="BB9" i="2"/>
  <c r="BA9" i="2"/>
  <c r="AZ9" i="2"/>
  <c r="AY9" i="2"/>
  <c r="AX9" i="2"/>
  <c r="AW9" i="2"/>
  <c r="AV9" i="2"/>
  <c r="AU9" i="2"/>
  <c r="AT9" i="2"/>
  <c r="AS9" i="2"/>
  <c r="BD9" i="2" s="1"/>
  <c r="AR9" i="2"/>
  <c r="BC8" i="2"/>
  <c r="BB8" i="2"/>
  <c r="BA8" i="2"/>
  <c r="AZ8" i="2"/>
  <c r="AY8" i="2"/>
  <c r="AX8" i="2"/>
  <c r="AW8" i="2"/>
  <c r="AV8" i="2"/>
  <c r="AU8" i="2"/>
  <c r="AT8" i="2"/>
  <c r="AS8" i="2"/>
  <c r="BD8" i="2" s="1"/>
  <c r="AR8" i="2"/>
  <c r="BC7" i="2"/>
  <c r="BB7" i="2"/>
  <c r="BA7" i="2"/>
  <c r="AZ7" i="2"/>
  <c r="AY7" i="2"/>
  <c r="AX7" i="2"/>
  <c r="AW7" i="2"/>
  <c r="AV7" i="2"/>
  <c r="AU7" i="2"/>
  <c r="AT7" i="2"/>
  <c r="AS7" i="2"/>
  <c r="BD7" i="2" s="1"/>
  <c r="AR7" i="2"/>
  <c r="BC6" i="2"/>
  <c r="BB6" i="2"/>
  <c r="BA6" i="2"/>
  <c r="AZ6" i="2"/>
  <c r="AY6" i="2"/>
  <c r="AX6" i="2"/>
  <c r="AW6" i="2"/>
  <c r="AV6" i="2"/>
  <c r="AU6" i="2"/>
  <c r="AT6" i="2"/>
  <c r="AS6" i="2"/>
  <c r="BD6" i="2" s="1"/>
  <c r="AR6" i="2"/>
  <c r="BC5" i="2"/>
  <c r="BB5" i="2"/>
  <c r="BA5" i="2"/>
  <c r="AZ5" i="2"/>
  <c r="AY5" i="2"/>
  <c r="AX5" i="2"/>
  <c r="AW5" i="2"/>
  <c r="AV5" i="2"/>
  <c r="AU5" i="2"/>
  <c r="AT5" i="2"/>
  <c r="AS5" i="2"/>
  <c r="BD5" i="2" s="1"/>
  <c r="AR5" i="2"/>
  <c r="AC34" i="2"/>
  <c r="AB34" i="2"/>
  <c r="AA34" i="2"/>
  <c r="Z34" i="2"/>
  <c r="Y34" i="2"/>
  <c r="X34" i="2"/>
  <c r="W34" i="2"/>
  <c r="V34" i="2"/>
  <c r="U34" i="2"/>
  <c r="T34" i="2"/>
  <c r="S34" i="2"/>
  <c r="AD34" i="2" s="1"/>
  <c r="R34" i="2"/>
  <c r="AC33" i="2"/>
  <c r="AB33" i="2"/>
  <c r="AA33" i="2"/>
  <c r="Z33" i="2"/>
  <c r="Y33" i="2"/>
  <c r="X33" i="2"/>
  <c r="W33" i="2"/>
  <c r="V33" i="2"/>
  <c r="U33" i="2"/>
  <c r="T33" i="2"/>
  <c r="S33" i="2"/>
  <c r="AD33" i="2" s="1"/>
  <c r="R33" i="2"/>
  <c r="AC32" i="2"/>
  <c r="AB32" i="2"/>
  <c r="AA32" i="2"/>
  <c r="Z32" i="2"/>
  <c r="Y32" i="2"/>
  <c r="X32" i="2"/>
  <c r="W32" i="2"/>
  <c r="V32" i="2"/>
  <c r="U32" i="2"/>
  <c r="T32" i="2"/>
  <c r="S32" i="2"/>
  <c r="AD32" i="2" s="1"/>
  <c r="R32" i="2"/>
  <c r="AC31" i="2"/>
  <c r="AB31" i="2"/>
  <c r="AA31" i="2"/>
  <c r="Z31" i="2"/>
  <c r="Y31" i="2"/>
  <c r="X31" i="2"/>
  <c r="W31" i="2"/>
  <c r="V31" i="2"/>
  <c r="U31" i="2"/>
  <c r="T31" i="2"/>
  <c r="S31" i="2"/>
  <c r="AD31" i="2" s="1"/>
  <c r="R31" i="2"/>
  <c r="AC30" i="2"/>
  <c r="AB30" i="2"/>
  <c r="AA30" i="2"/>
  <c r="Z30" i="2"/>
  <c r="Y30" i="2"/>
  <c r="X30" i="2"/>
  <c r="W30" i="2"/>
  <c r="V30" i="2"/>
  <c r="U30" i="2"/>
  <c r="T30" i="2"/>
  <c r="S30" i="2"/>
  <c r="AD30" i="2" s="1"/>
  <c r="R30" i="2"/>
  <c r="AC29" i="2"/>
  <c r="AB29" i="2"/>
  <c r="AA29" i="2"/>
  <c r="Z29" i="2"/>
  <c r="Y29" i="2"/>
  <c r="X29" i="2"/>
  <c r="W29" i="2"/>
  <c r="V29" i="2"/>
  <c r="U29" i="2"/>
  <c r="T29" i="2"/>
  <c r="S29" i="2"/>
  <c r="AD29" i="2" s="1"/>
  <c r="R29" i="2"/>
  <c r="AC28" i="2"/>
  <c r="AB28" i="2"/>
  <c r="AA28" i="2"/>
  <c r="Z28" i="2"/>
  <c r="Y28" i="2"/>
  <c r="X28" i="2"/>
  <c r="W28" i="2"/>
  <c r="V28" i="2"/>
  <c r="U28" i="2"/>
  <c r="T28" i="2"/>
  <c r="S28" i="2"/>
  <c r="AD28" i="2" s="1"/>
  <c r="R28" i="2"/>
  <c r="AC26" i="2"/>
  <c r="AB26" i="2"/>
  <c r="AA26" i="2"/>
  <c r="Z26" i="2"/>
  <c r="Y26" i="2"/>
  <c r="X26" i="2"/>
  <c r="W26" i="2"/>
  <c r="V26" i="2"/>
  <c r="U26" i="2"/>
  <c r="T26" i="2"/>
  <c r="S26" i="2"/>
  <c r="AD26" i="2" s="1"/>
  <c r="R26" i="2"/>
  <c r="AC25" i="2"/>
  <c r="AB25" i="2"/>
  <c r="AA25" i="2"/>
  <c r="Z25" i="2"/>
  <c r="Y25" i="2"/>
  <c r="X25" i="2"/>
  <c r="W25" i="2"/>
  <c r="V25" i="2"/>
  <c r="U25" i="2"/>
  <c r="T25" i="2"/>
  <c r="S25" i="2"/>
  <c r="AD25" i="2" s="1"/>
  <c r="R25" i="2"/>
  <c r="AC24" i="2"/>
  <c r="AB24" i="2"/>
  <c r="AA24" i="2"/>
  <c r="Z24" i="2"/>
  <c r="Y24" i="2"/>
  <c r="X24" i="2"/>
  <c r="W24" i="2"/>
  <c r="V24" i="2"/>
  <c r="U24" i="2"/>
  <c r="T24" i="2"/>
  <c r="S24" i="2"/>
  <c r="AD24" i="2" s="1"/>
  <c r="R24" i="2"/>
  <c r="AC23" i="2"/>
  <c r="AB23" i="2"/>
  <c r="AA23" i="2"/>
  <c r="Z23" i="2"/>
  <c r="Y23" i="2"/>
  <c r="X23" i="2"/>
  <c r="W23" i="2"/>
  <c r="V23" i="2"/>
  <c r="U23" i="2"/>
  <c r="T23" i="2"/>
  <c r="S23" i="2"/>
  <c r="AD23" i="2" s="1"/>
  <c r="R23" i="2"/>
  <c r="AC22" i="2"/>
  <c r="AB22" i="2"/>
  <c r="AA22" i="2"/>
  <c r="Z22" i="2"/>
  <c r="Y22" i="2"/>
  <c r="X22" i="2"/>
  <c r="W22" i="2"/>
  <c r="V22" i="2"/>
  <c r="U22" i="2"/>
  <c r="T22" i="2"/>
  <c r="S22" i="2"/>
  <c r="AD22" i="2" s="1"/>
  <c r="R22" i="2"/>
  <c r="AC21" i="2"/>
  <c r="AB21" i="2"/>
  <c r="AA21" i="2"/>
  <c r="Z21" i="2"/>
  <c r="Y21" i="2"/>
  <c r="X21" i="2"/>
  <c r="W21" i="2"/>
  <c r="V21" i="2"/>
  <c r="U21" i="2"/>
  <c r="T21" i="2"/>
  <c r="S21" i="2"/>
  <c r="AD21" i="2" s="1"/>
  <c r="R21" i="2"/>
  <c r="AC20" i="2"/>
  <c r="AB20" i="2"/>
  <c r="AA20" i="2"/>
  <c r="Z20" i="2"/>
  <c r="Y20" i="2"/>
  <c r="X20" i="2"/>
  <c r="W20" i="2"/>
  <c r="V20" i="2"/>
  <c r="U20" i="2"/>
  <c r="T20" i="2"/>
  <c r="S20" i="2"/>
  <c r="AD20" i="2" s="1"/>
  <c r="R20" i="2"/>
  <c r="AC19" i="2"/>
  <c r="AB19" i="2"/>
  <c r="AA19" i="2"/>
  <c r="Z19" i="2"/>
  <c r="Y19" i="2"/>
  <c r="X19" i="2"/>
  <c r="W19" i="2"/>
  <c r="V19" i="2"/>
  <c r="U19" i="2"/>
  <c r="T19" i="2"/>
  <c r="S19" i="2"/>
  <c r="AD19" i="2" s="1"/>
  <c r="R19" i="2"/>
  <c r="AC18" i="2"/>
  <c r="AB18" i="2"/>
  <c r="AA18" i="2"/>
  <c r="Z18" i="2"/>
  <c r="Y18" i="2"/>
  <c r="X18" i="2"/>
  <c r="W18" i="2"/>
  <c r="V18" i="2"/>
  <c r="U18" i="2"/>
  <c r="T18" i="2"/>
  <c r="S18" i="2"/>
  <c r="AD18" i="2" s="1"/>
  <c r="R18" i="2"/>
  <c r="AC17" i="2"/>
  <c r="AB17" i="2"/>
  <c r="AA17" i="2"/>
  <c r="Z17" i="2"/>
  <c r="Y17" i="2"/>
  <c r="X17" i="2"/>
  <c r="W17" i="2"/>
  <c r="V17" i="2"/>
  <c r="U17" i="2"/>
  <c r="T17" i="2"/>
  <c r="S17" i="2"/>
  <c r="AD17" i="2" s="1"/>
  <c r="R17" i="2"/>
  <c r="AC16" i="2"/>
  <c r="AB16" i="2"/>
  <c r="AA16" i="2"/>
  <c r="Z16" i="2"/>
  <c r="Y16" i="2"/>
  <c r="X16" i="2"/>
  <c r="W16" i="2"/>
  <c r="V16" i="2"/>
  <c r="U16" i="2"/>
  <c r="T16" i="2"/>
  <c r="S16" i="2"/>
  <c r="AD16" i="2" s="1"/>
  <c r="R16" i="2"/>
  <c r="AC15" i="2"/>
  <c r="AB15" i="2"/>
  <c r="AA15" i="2"/>
  <c r="Z15" i="2"/>
  <c r="Y15" i="2"/>
  <c r="X15" i="2"/>
  <c r="W15" i="2"/>
  <c r="V15" i="2"/>
  <c r="U15" i="2"/>
  <c r="T15" i="2"/>
  <c r="S15" i="2"/>
  <c r="AD15" i="2" s="1"/>
  <c r="R15" i="2"/>
  <c r="AC14" i="2"/>
  <c r="AB14" i="2"/>
  <c r="AA14" i="2"/>
  <c r="Z14" i="2"/>
  <c r="Y14" i="2"/>
  <c r="X14" i="2"/>
  <c r="W14" i="2"/>
  <c r="V14" i="2"/>
  <c r="U14" i="2"/>
  <c r="T14" i="2"/>
  <c r="S14" i="2"/>
  <c r="AD14" i="2" s="1"/>
  <c r="R14" i="2"/>
  <c r="AC13" i="2"/>
  <c r="AB13" i="2"/>
  <c r="AA13" i="2"/>
  <c r="Z13" i="2"/>
  <c r="Y13" i="2"/>
  <c r="X13" i="2"/>
  <c r="W13" i="2"/>
  <c r="V13" i="2"/>
  <c r="U13" i="2"/>
  <c r="T13" i="2"/>
  <c r="S13" i="2"/>
  <c r="AD13" i="2" s="1"/>
  <c r="R13" i="2"/>
  <c r="AC12" i="2"/>
  <c r="AB12" i="2"/>
  <c r="AA12" i="2"/>
  <c r="Z12" i="2"/>
  <c r="Y12" i="2"/>
  <c r="X12" i="2"/>
  <c r="W12" i="2"/>
  <c r="V12" i="2"/>
  <c r="U12" i="2"/>
  <c r="T12" i="2"/>
  <c r="S12" i="2"/>
  <c r="AD12" i="2" s="1"/>
  <c r="R12" i="2"/>
  <c r="AC11" i="2"/>
  <c r="AB11" i="2"/>
  <c r="AA11" i="2"/>
  <c r="Z11" i="2"/>
  <c r="Y11" i="2"/>
  <c r="X11" i="2"/>
  <c r="W11" i="2"/>
  <c r="V11" i="2"/>
  <c r="U11" i="2"/>
  <c r="T11" i="2"/>
  <c r="S11" i="2"/>
  <c r="AD11" i="2" s="1"/>
  <c r="R11" i="2"/>
  <c r="AC10" i="2"/>
  <c r="AB10" i="2"/>
  <c r="AA10" i="2"/>
  <c r="Z10" i="2"/>
  <c r="Y10" i="2"/>
  <c r="X10" i="2"/>
  <c r="W10" i="2"/>
  <c r="V10" i="2"/>
  <c r="U10" i="2"/>
  <c r="T10" i="2"/>
  <c r="S10" i="2"/>
  <c r="AD10" i="2" s="1"/>
  <c r="R10" i="2"/>
  <c r="AC9" i="2"/>
  <c r="AB9" i="2"/>
  <c r="AA9" i="2"/>
  <c r="Z9" i="2"/>
  <c r="Y9" i="2"/>
  <c r="X9" i="2"/>
  <c r="W9" i="2"/>
  <c r="V9" i="2"/>
  <c r="U9" i="2"/>
  <c r="T9" i="2"/>
  <c r="S9" i="2"/>
  <c r="AD9" i="2" s="1"/>
  <c r="R9" i="2"/>
  <c r="AC8" i="2"/>
  <c r="AB8" i="2"/>
  <c r="AA8" i="2"/>
  <c r="Z8" i="2"/>
  <c r="Y8" i="2"/>
  <c r="X8" i="2"/>
  <c r="W8" i="2"/>
  <c r="V8" i="2"/>
  <c r="U8" i="2"/>
  <c r="T8" i="2"/>
  <c r="S8" i="2"/>
  <c r="AD8" i="2" s="1"/>
  <c r="R8" i="2"/>
  <c r="AC7" i="2"/>
  <c r="AB7" i="2"/>
  <c r="AA7" i="2"/>
  <c r="Z7" i="2"/>
  <c r="Y7" i="2"/>
  <c r="X7" i="2"/>
  <c r="W7" i="2"/>
  <c r="V7" i="2"/>
  <c r="U7" i="2"/>
  <c r="T7" i="2"/>
  <c r="S7" i="2"/>
  <c r="AD7" i="2" s="1"/>
  <c r="R7" i="2"/>
  <c r="AC6" i="2"/>
  <c r="AB6" i="2"/>
  <c r="AA6" i="2"/>
  <c r="Z6" i="2"/>
  <c r="Y6" i="2"/>
  <c r="X6" i="2"/>
  <c r="W6" i="2"/>
  <c r="V6" i="2"/>
  <c r="U6" i="2"/>
  <c r="T6" i="2"/>
  <c r="S6" i="2"/>
  <c r="AD6" i="2" s="1"/>
  <c r="R6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P34" i="2"/>
  <c r="O34" i="2"/>
  <c r="N34" i="2"/>
  <c r="M34" i="2"/>
  <c r="L34" i="2"/>
  <c r="K34" i="2"/>
  <c r="J34" i="2"/>
  <c r="I34" i="2"/>
  <c r="H34" i="2"/>
  <c r="G34" i="2"/>
  <c r="F34" i="2"/>
  <c r="E34" i="2"/>
  <c r="P33" i="2"/>
  <c r="O33" i="2"/>
  <c r="N33" i="2"/>
  <c r="M33" i="2"/>
  <c r="L33" i="2"/>
  <c r="K33" i="2"/>
  <c r="J33" i="2"/>
  <c r="I33" i="2"/>
  <c r="H33" i="2"/>
  <c r="G33" i="2"/>
  <c r="F33" i="2"/>
  <c r="E33" i="2"/>
  <c r="P32" i="2"/>
  <c r="O32" i="2"/>
  <c r="N32" i="2"/>
  <c r="M32" i="2"/>
  <c r="L32" i="2"/>
  <c r="K32" i="2"/>
  <c r="J32" i="2"/>
  <c r="I32" i="2"/>
  <c r="H32" i="2"/>
  <c r="G32" i="2"/>
  <c r="F32" i="2"/>
  <c r="E32" i="2"/>
  <c r="P31" i="2"/>
  <c r="O31" i="2"/>
  <c r="N31" i="2"/>
  <c r="M31" i="2"/>
  <c r="L31" i="2"/>
  <c r="K31" i="2"/>
  <c r="J31" i="2"/>
  <c r="I31" i="2"/>
  <c r="H31" i="2"/>
  <c r="G31" i="2"/>
  <c r="F31" i="2"/>
  <c r="E31" i="2"/>
  <c r="P30" i="2"/>
  <c r="O30" i="2"/>
  <c r="N30" i="2"/>
  <c r="M30" i="2"/>
  <c r="L30" i="2"/>
  <c r="K30" i="2"/>
  <c r="J30" i="2"/>
  <c r="I30" i="2"/>
  <c r="H30" i="2"/>
  <c r="G30" i="2"/>
  <c r="F30" i="2"/>
  <c r="E30" i="2"/>
  <c r="P29" i="2"/>
  <c r="O29" i="2"/>
  <c r="N29" i="2"/>
  <c r="M29" i="2"/>
  <c r="L29" i="2"/>
  <c r="K29" i="2"/>
  <c r="J29" i="2"/>
  <c r="I29" i="2"/>
  <c r="H29" i="2"/>
  <c r="G29" i="2"/>
  <c r="F29" i="2"/>
  <c r="E29" i="2"/>
  <c r="P28" i="2"/>
  <c r="O28" i="2"/>
  <c r="N28" i="2"/>
  <c r="M28" i="2"/>
  <c r="L28" i="2"/>
  <c r="K28" i="2"/>
  <c r="J28" i="2"/>
  <c r="I28" i="2"/>
  <c r="H28" i="2"/>
  <c r="G28" i="2"/>
  <c r="F28" i="2"/>
  <c r="E28" i="2"/>
  <c r="P26" i="2"/>
  <c r="O26" i="2"/>
  <c r="N26" i="2"/>
  <c r="M26" i="2"/>
  <c r="L26" i="2"/>
  <c r="K26" i="2"/>
  <c r="H26" i="2"/>
  <c r="G26" i="2"/>
  <c r="F26" i="2"/>
  <c r="E26" i="2"/>
  <c r="P25" i="2"/>
  <c r="O25" i="2"/>
  <c r="N25" i="2"/>
  <c r="M25" i="2"/>
  <c r="L25" i="2"/>
  <c r="K25" i="2"/>
  <c r="H25" i="2"/>
  <c r="G25" i="2"/>
  <c r="F25" i="2"/>
  <c r="E25" i="2"/>
  <c r="P24" i="2"/>
  <c r="O24" i="2"/>
  <c r="N24" i="2"/>
  <c r="M24" i="2"/>
  <c r="L24" i="2"/>
  <c r="K24" i="2"/>
  <c r="H24" i="2"/>
  <c r="G24" i="2"/>
  <c r="F24" i="2"/>
  <c r="E24" i="2"/>
  <c r="P23" i="2"/>
  <c r="O23" i="2"/>
  <c r="N23" i="2"/>
  <c r="M23" i="2"/>
  <c r="L23" i="2"/>
  <c r="K23" i="2"/>
  <c r="H23" i="2"/>
  <c r="G23" i="2"/>
  <c r="F23" i="2"/>
  <c r="E23" i="2"/>
  <c r="P22" i="2"/>
  <c r="O22" i="2"/>
  <c r="N22" i="2"/>
  <c r="M22" i="2"/>
  <c r="L22" i="2"/>
  <c r="K22" i="2"/>
  <c r="H22" i="2"/>
  <c r="G22" i="2"/>
  <c r="F22" i="2"/>
  <c r="E22" i="2"/>
  <c r="P21" i="2"/>
  <c r="O21" i="2"/>
  <c r="N21" i="2"/>
  <c r="M21" i="2"/>
  <c r="L21" i="2"/>
  <c r="K21" i="2"/>
  <c r="H21" i="2"/>
  <c r="G21" i="2"/>
  <c r="F21" i="2"/>
  <c r="E21" i="2"/>
  <c r="P20" i="2"/>
  <c r="O20" i="2"/>
  <c r="N20" i="2"/>
  <c r="M20" i="2"/>
  <c r="L20" i="2"/>
  <c r="K20" i="2"/>
  <c r="H20" i="2"/>
  <c r="G20" i="2"/>
  <c r="F20" i="2"/>
  <c r="E20" i="2"/>
  <c r="P19" i="2"/>
  <c r="O19" i="2"/>
  <c r="N19" i="2"/>
  <c r="M19" i="2"/>
  <c r="L19" i="2"/>
  <c r="K19" i="2"/>
  <c r="H19" i="2"/>
  <c r="G19" i="2"/>
  <c r="F19" i="2"/>
  <c r="E19" i="2"/>
  <c r="P18" i="2"/>
  <c r="O18" i="2"/>
  <c r="N18" i="2"/>
  <c r="M18" i="2"/>
  <c r="L18" i="2"/>
  <c r="K18" i="2"/>
  <c r="H18" i="2"/>
  <c r="G18" i="2"/>
  <c r="F18" i="2"/>
  <c r="E18" i="2"/>
  <c r="P17" i="2"/>
  <c r="O17" i="2"/>
  <c r="N17" i="2"/>
  <c r="M17" i="2"/>
  <c r="L17" i="2"/>
  <c r="K17" i="2"/>
  <c r="H17" i="2"/>
  <c r="G17" i="2"/>
  <c r="F17" i="2"/>
  <c r="E17" i="2"/>
  <c r="P16" i="2"/>
  <c r="O16" i="2"/>
  <c r="N16" i="2"/>
  <c r="M16" i="2"/>
  <c r="L16" i="2"/>
  <c r="K16" i="2"/>
  <c r="H16" i="2"/>
  <c r="G16" i="2"/>
  <c r="F16" i="2"/>
  <c r="E16" i="2"/>
  <c r="P15" i="2"/>
  <c r="O15" i="2"/>
  <c r="N15" i="2"/>
  <c r="M15" i="2"/>
  <c r="L15" i="2"/>
  <c r="K15" i="2"/>
  <c r="H15" i="2"/>
  <c r="G15" i="2"/>
  <c r="F15" i="2"/>
  <c r="E15" i="2"/>
  <c r="P14" i="2"/>
  <c r="O14" i="2"/>
  <c r="N14" i="2"/>
  <c r="M14" i="2"/>
  <c r="L14" i="2"/>
  <c r="K14" i="2"/>
  <c r="H14" i="2"/>
  <c r="G14" i="2"/>
  <c r="F14" i="2"/>
  <c r="E14" i="2"/>
  <c r="P13" i="2"/>
  <c r="O13" i="2"/>
  <c r="N13" i="2"/>
  <c r="M13" i="2"/>
  <c r="L13" i="2"/>
  <c r="K13" i="2"/>
  <c r="H13" i="2"/>
  <c r="G13" i="2"/>
  <c r="F13" i="2"/>
  <c r="E13" i="2"/>
  <c r="P12" i="2"/>
  <c r="O12" i="2"/>
  <c r="N12" i="2"/>
  <c r="M12" i="2"/>
  <c r="L12" i="2"/>
  <c r="K12" i="2"/>
  <c r="H12" i="2"/>
  <c r="G12" i="2"/>
  <c r="F12" i="2"/>
  <c r="E12" i="2"/>
  <c r="P11" i="2"/>
  <c r="O11" i="2"/>
  <c r="N11" i="2"/>
  <c r="M11" i="2"/>
  <c r="L11" i="2"/>
  <c r="K11" i="2"/>
  <c r="H11" i="2"/>
  <c r="G11" i="2"/>
  <c r="F11" i="2"/>
  <c r="E11" i="2"/>
  <c r="P10" i="2"/>
  <c r="O10" i="2"/>
  <c r="N10" i="2"/>
  <c r="M10" i="2"/>
  <c r="L10" i="2"/>
  <c r="K10" i="2"/>
  <c r="J10" i="2"/>
  <c r="H10" i="2"/>
  <c r="G10" i="2"/>
  <c r="F10" i="2"/>
  <c r="Q10" i="2" s="1"/>
  <c r="E10" i="2"/>
  <c r="P9" i="2"/>
  <c r="O9" i="2"/>
  <c r="N9" i="2"/>
  <c r="M9" i="2"/>
  <c r="L9" i="2"/>
  <c r="K9" i="2"/>
  <c r="J9" i="2"/>
  <c r="H9" i="2"/>
  <c r="G9" i="2"/>
  <c r="F9" i="2"/>
  <c r="E9" i="2"/>
  <c r="P8" i="2"/>
  <c r="O8" i="2"/>
  <c r="N8" i="2"/>
  <c r="M8" i="2"/>
  <c r="L8" i="2"/>
  <c r="K8" i="2"/>
  <c r="J8" i="2"/>
  <c r="H8" i="2"/>
  <c r="G8" i="2"/>
  <c r="F8" i="2"/>
  <c r="E8" i="2"/>
  <c r="P7" i="2"/>
  <c r="O7" i="2"/>
  <c r="N7" i="2"/>
  <c r="M7" i="2"/>
  <c r="L7" i="2"/>
  <c r="K7" i="2"/>
  <c r="J7" i="2"/>
  <c r="H7" i="2"/>
  <c r="G7" i="2"/>
  <c r="F7" i="2"/>
  <c r="E7" i="2"/>
  <c r="P6" i="2"/>
  <c r="O6" i="2"/>
  <c r="N6" i="2"/>
  <c r="M6" i="2"/>
  <c r="L6" i="2"/>
  <c r="K6" i="2"/>
  <c r="J6" i="2"/>
  <c r="H6" i="2"/>
  <c r="G6" i="2"/>
  <c r="F6" i="2"/>
  <c r="Q6" i="2" s="1"/>
  <c r="E6" i="2"/>
  <c r="P5" i="2"/>
  <c r="O5" i="2"/>
  <c r="N5" i="2"/>
  <c r="M5" i="2"/>
  <c r="L5" i="2"/>
  <c r="K5" i="2"/>
  <c r="J5" i="2"/>
  <c r="H5" i="2"/>
  <c r="G5" i="2"/>
  <c r="F5" i="2"/>
  <c r="E5" i="2"/>
  <c r="AN34" i="2"/>
  <c r="AM34" i="2"/>
  <c r="AL34" i="2"/>
  <c r="AK34" i="2"/>
  <c r="AJ34" i="2"/>
  <c r="AI34" i="2"/>
  <c r="AH34" i="2"/>
  <c r="AG34" i="2"/>
  <c r="AF34" i="2"/>
  <c r="AE34" i="2"/>
  <c r="AN33" i="2"/>
  <c r="AM33" i="2"/>
  <c r="AL33" i="2"/>
  <c r="AK33" i="2"/>
  <c r="AJ33" i="2"/>
  <c r="AI33" i="2"/>
  <c r="AH33" i="2"/>
  <c r="AG33" i="2"/>
  <c r="AF33" i="2"/>
  <c r="AQ33" i="2" s="1"/>
  <c r="AE33" i="2"/>
  <c r="AN32" i="2"/>
  <c r="AM32" i="2"/>
  <c r="AL32" i="2"/>
  <c r="AK32" i="2"/>
  <c r="AJ32" i="2"/>
  <c r="AI32" i="2"/>
  <c r="AH32" i="2"/>
  <c r="AG32" i="2"/>
  <c r="AF32" i="2"/>
  <c r="AE32" i="2"/>
  <c r="AN31" i="2"/>
  <c r="AM31" i="2"/>
  <c r="AL31" i="2"/>
  <c r="AK31" i="2"/>
  <c r="AJ31" i="2"/>
  <c r="AI31" i="2"/>
  <c r="AH31" i="2"/>
  <c r="AG31" i="2"/>
  <c r="AF31" i="2"/>
  <c r="AQ31" i="2" s="1"/>
  <c r="AE31" i="2"/>
  <c r="AN30" i="2"/>
  <c r="AM30" i="2"/>
  <c r="AL30" i="2"/>
  <c r="AK30" i="2"/>
  <c r="AJ30" i="2"/>
  <c r="AI30" i="2"/>
  <c r="AH30" i="2"/>
  <c r="AG30" i="2"/>
  <c r="AF30" i="2"/>
  <c r="AE30" i="2"/>
  <c r="AN29" i="2"/>
  <c r="AM29" i="2"/>
  <c r="AL29" i="2"/>
  <c r="AK29" i="2"/>
  <c r="AJ29" i="2"/>
  <c r="AI29" i="2"/>
  <c r="AH29" i="2"/>
  <c r="AG29" i="2"/>
  <c r="AF29" i="2"/>
  <c r="AQ29" i="2" s="1"/>
  <c r="AE29" i="2"/>
  <c r="AN28" i="2"/>
  <c r="AM28" i="2"/>
  <c r="AL28" i="2"/>
  <c r="AK28" i="2"/>
  <c r="AJ28" i="2"/>
  <c r="AI28" i="2"/>
  <c r="AH28" i="2"/>
  <c r="AG28" i="2"/>
  <c r="AF28" i="2"/>
  <c r="AE28" i="2"/>
  <c r="AN26" i="2"/>
  <c r="AM26" i="2"/>
  <c r="AL26" i="2"/>
  <c r="AK26" i="2"/>
  <c r="AJ26" i="2"/>
  <c r="AI26" i="2"/>
  <c r="AH26" i="2"/>
  <c r="AG26" i="2"/>
  <c r="AF26" i="2"/>
  <c r="AQ26" i="2" s="1"/>
  <c r="AE26" i="2"/>
  <c r="AN25" i="2"/>
  <c r="AM25" i="2"/>
  <c r="AL25" i="2"/>
  <c r="AK25" i="2"/>
  <c r="AJ25" i="2"/>
  <c r="AI25" i="2"/>
  <c r="AH25" i="2"/>
  <c r="AG25" i="2"/>
  <c r="AF25" i="2"/>
  <c r="AE25" i="2"/>
  <c r="AN24" i="2"/>
  <c r="AM24" i="2"/>
  <c r="AL24" i="2"/>
  <c r="AK24" i="2"/>
  <c r="AJ24" i="2"/>
  <c r="AI24" i="2"/>
  <c r="AH24" i="2"/>
  <c r="AG24" i="2"/>
  <c r="AF24" i="2"/>
  <c r="AQ24" i="2" s="1"/>
  <c r="AE24" i="2"/>
  <c r="AN23" i="2"/>
  <c r="AM23" i="2"/>
  <c r="AL23" i="2"/>
  <c r="AK23" i="2"/>
  <c r="AJ23" i="2"/>
  <c r="AI23" i="2"/>
  <c r="AH23" i="2"/>
  <c r="AG23" i="2"/>
  <c r="AF23" i="2"/>
  <c r="AE23" i="2"/>
  <c r="AN22" i="2"/>
  <c r="AM22" i="2"/>
  <c r="AL22" i="2"/>
  <c r="AK22" i="2"/>
  <c r="AJ22" i="2"/>
  <c r="AI22" i="2"/>
  <c r="AH22" i="2"/>
  <c r="AG22" i="2"/>
  <c r="AF22" i="2"/>
  <c r="AQ22" i="2" s="1"/>
  <c r="AE22" i="2"/>
  <c r="AN21" i="2"/>
  <c r="AM21" i="2"/>
  <c r="AL21" i="2"/>
  <c r="AK21" i="2"/>
  <c r="AJ21" i="2"/>
  <c r="AI21" i="2"/>
  <c r="AH21" i="2"/>
  <c r="AG21" i="2"/>
  <c r="AF21" i="2"/>
  <c r="AE21" i="2"/>
  <c r="AN20" i="2"/>
  <c r="AM20" i="2"/>
  <c r="AL20" i="2"/>
  <c r="AK20" i="2"/>
  <c r="AJ20" i="2"/>
  <c r="AI20" i="2"/>
  <c r="AH20" i="2"/>
  <c r="AG20" i="2"/>
  <c r="AF20" i="2"/>
  <c r="AQ20" i="2" s="1"/>
  <c r="AE20" i="2"/>
  <c r="AN19" i="2"/>
  <c r="AM19" i="2"/>
  <c r="AL19" i="2"/>
  <c r="AK19" i="2"/>
  <c r="AJ19" i="2"/>
  <c r="AI19" i="2"/>
  <c r="AH19" i="2"/>
  <c r="AG19" i="2"/>
  <c r="AF19" i="2"/>
  <c r="AE19" i="2"/>
  <c r="AN18" i="2"/>
  <c r="AM18" i="2"/>
  <c r="AL18" i="2"/>
  <c r="AK18" i="2"/>
  <c r="AJ18" i="2"/>
  <c r="AI18" i="2"/>
  <c r="AH18" i="2"/>
  <c r="AG18" i="2"/>
  <c r="AF18" i="2"/>
  <c r="AQ18" i="2" s="1"/>
  <c r="AE18" i="2"/>
  <c r="AN17" i="2"/>
  <c r="AM17" i="2"/>
  <c r="AL17" i="2"/>
  <c r="AK17" i="2"/>
  <c r="AJ17" i="2"/>
  <c r="AI17" i="2"/>
  <c r="AH17" i="2"/>
  <c r="AG17" i="2"/>
  <c r="AF17" i="2"/>
  <c r="AE17" i="2"/>
  <c r="AN16" i="2"/>
  <c r="AM16" i="2"/>
  <c r="AL16" i="2"/>
  <c r="AK16" i="2"/>
  <c r="AJ16" i="2"/>
  <c r="AI16" i="2"/>
  <c r="AH16" i="2"/>
  <c r="AG16" i="2"/>
  <c r="AF16" i="2"/>
  <c r="AQ16" i="2" s="1"/>
  <c r="AE16" i="2"/>
  <c r="AN15" i="2"/>
  <c r="AM15" i="2"/>
  <c r="AL15" i="2"/>
  <c r="AK15" i="2"/>
  <c r="AJ15" i="2"/>
  <c r="AI15" i="2"/>
  <c r="AH15" i="2"/>
  <c r="AG15" i="2"/>
  <c r="AF15" i="2"/>
  <c r="AE15" i="2"/>
  <c r="AN14" i="2"/>
  <c r="AM14" i="2"/>
  <c r="AL14" i="2"/>
  <c r="AK14" i="2"/>
  <c r="AJ14" i="2"/>
  <c r="AI14" i="2"/>
  <c r="AH14" i="2"/>
  <c r="AG14" i="2"/>
  <c r="AF14" i="2"/>
  <c r="AQ14" i="2" s="1"/>
  <c r="AE14" i="2"/>
  <c r="AN13" i="2"/>
  <c r="AM13" i="2"/>
  <c r="AL13" i="2"/>
  <c r="AK13" i="2"/>
  <c r="AJ13" i="2"/>
  <c r="AI13" i="2"/>
  <c r="AH13" i="2"/>
  <c r="AG13" i="2"/>
  <c r="AF13" i="2"/>
  <c r="AE13" i="2"/>
  <c r="AN12" i="2"/>
  <c r="AM12" i="2"/>
  <c r="AL12" i="2"/>
  <c r="AK12" i="2"/>
  <c r="AJ12" i="2"/>
  <c r="AI12" i="2"/>
  <c r="AH12" i="2"/>
  <c r="AG12" i="2"/>
  <c r="AF12" i="2"/>
  <c r="AQ12" i="2" s="1"/>
  <c r="AE12" i="2"/>
  <c r="AN11" i="2"/>
  <c r="AM11" i="2"/>
  <c r="AL11" i="2"/>
  <c r="AK11" i="2"/>
  <c r="AJ11" i="2"/>
  <c r="AI11" i="2"/>
  <c r="AH11" i="2"/>
  <c r="AG11" i="2"/>
  <c r="AF11" i="2"/>
  <c r="AE11" i="2"/>
  <c r="AN10" i="2"/>
  <c r="AM10" i="2"/>
  <c r="AL10" i="2"/>
  <c r="AK10" i="2"/>
  <c r="AJ10" i="2"/>
  <c r="AI10" i="2"/>
  <c r="AH10" i="2"/>
  <c r="AG10" i="2"/>
  <c r="AF10" i="2"/>
  <c r="AQ10" i="2" s="1"/>
  <c r="AE10" i="2"/>
  <c r="AN9" i="2"/>
  <c r="AM9" i="2"/>
  <c r="AL9" i="2"/>
  <c r="AK9" i="2"/>
  <c r="AJ9" i="2"/>
  <c r="AI9" i="2"/>
  <c r="AH9" i="2"/>
  <c r="AG9" i="2"/>
  <c r="AF9" i="2"/>
  <c r="AE9" i="2"/>
  <c r="AN8" i="2"/>
  <c r="AM8" i="2"/>
  <c r="AL8" i="2"/>
  <c r="AK8" i="2"/>
  <c r="AJ8" i="2"/>
  <c r="AI8" i="2"/>
  <c r="AH8" i="2"/>
  <c r="AG8" i="2"/>
  <c r="AF8" i="2"/>
  <c r="AQ8" i="2" s="1"/>
  <c r="AE8" i="2"/>
  <c r="AN7" i="2"/>
  <c r="AM7" i="2"/>
  <c r="AL7" i="2"/>
  <c r="AK7" i="2"/>
  <c r="AJ7" i="2"/>
  <c r="AI7" i="2"/>
  <c r="AH7" i="2"/>
  <c r="AG7" i="2"/>
  <c r="AF7" i="2"/>
  <c r="AE7" i="2"/>
  <c r="AN6" i="2"/>
  <c r="AM6" i="2"/>
  <c r="AL6" i="2"/>
  <c r="AK6" i="2"/>
  <c r="AJ6" i="2"/>
  <c r="AI6" i="2"/>
  <c r="AH6" i="2"/>
  <c r="AG6" i="2"/>
  <c r="AF6" i="2"/>
  <c r="AQ6" i="2" s="1"/>
  <c r="AE6" i="2"/>
  <c r="AP34" i="2"/>
  <c r="AP33" i="2"/>
  <c r="AP32" i="2"/>
  <c r="AP31" i="2"/>
  <c r="AP30" i="2"/>
  <c r="AP29" i="2"/>
  <c r="AP28" i="2"/>
  <c r="AP26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11" i="2"/>
  <c r="AP10" i="2"/>
  <c r="AP9" i="2"/>
  <c r="AP8" i="2"/>
  <c r="AP7" i="2"/>
  <c r="AO34" i="2"/>
  <c r="AO33" i="2"/>
  <c r="AO32" i="2"/>
  <c r="AO31" i="2"/>
  <c r="AO30" i="2"/>
  <c r="AO29" i="2"/>
  <c r="AO28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0" i="2"/>
  <c r="AO9" i="2"/>
  <c r="AO6" i="2"/>
  <c r="AP6" i="2"/>
  <c r="AP5" i="2"/>
  <c r="AO5" i="2"/>
  <c r="AN5" i="2"/>
  <c r="AM5" i="2"/>
  <c r="AL5" i="2"/>
  <c r="AK5" i="2"/>
  <c r="AJ5" i="2"/>
  <c r="AI5" i="2"/>
  <c r="AH5" i="2"/>
  <c r="AG5" i="2"/>
  <c r="AF5" i="2"/>
  <c r="AE5" i="2"/>
  <c r="Q5" i="2" l="1"/>
  <c r="BQ18" i="2"/>
  <c r="BQ19" i="2"/>
  <c r="BQ20" i="2"/>
  <c r="BQ21" i="2"/>
  <c r="BQ22" i="2"/>
  <c r="BQ23" i="2"/>
  <c r="Q9" i="2"/>
  <c r="Q12" i="2"/>
  <c r="Q14" i="2"/>
  <c r="Q16" i="2"/>
  <c r="Q18" i="2"/>
  <c r="Q20" i="2"/>
  <c r="Q22" i="2"/>
  <c r="Q24" i="2"/>
  <c r="Q26" i="2"/>
  <c r="Q8" i="2"/>
  <c r="AQ5" i="2"/>
  <c r="AQ7" i="2"/>
  <c r="AQ9" i="2"/>
  <c r="AQ11" i="2"/>
  <c r="AQ13" i="2"/>
  <c r="AQ15" i="2"/>
  <c r="AQ17" i="2"/>
  <c r="AQ19" i="2"/>
  <c r="AQ21" i="2"/>
  <c r="AQ23" i="2"/>
  <c r="AQ25" i="2"/>
  <c r="AQ28" i="2"/>
  <c r="AQ30" i="2"/>
  <c r="AQ32" i="2"/>
  <c r="AQ34" i="2"/>
  <c r="Q7" i="2"/>
  <c r="Q11" i="2"/>
  <c r="Q13" i="2"/>
  <c r="Q15" i="2"/>
  <c r="Q17" i="2"/>
  <c r="Q19" i="2"/>
  <c r="Q21" i="2"/>
  <c r="Q23" i="2"/>
  <c r="Q25" i="2"/>
  <c r="Q28" i="2"/>
  <c r="Q29" i="2"/>
  <c r="Q30" i="2"/>
  <c r="Q31" i="2"/>
  <c r="Q32" i="2"/>
  <c r="Q33" i="2"/>
  <c r="Q34" i="2"/>
  <c r="N6" i="5"/>
  <c r="N38" i="5"/>
  <c r="N37" i="5"/>
  <c r="N36" i="5"/>
  <c r="N35" i="5"/>
  <c r="N34" i="5"/>
  <c r="N33" i="5"/>
  <c r="N32" i="5"/>
  <c r="N31" i="5"/>
  <c r="N30" i="5"/>
  <c r="N29" i="5"/>
  <c r="N27" i="5"/>
  <c r="N26" i="5"/>
  <c r="N25" i="5"/>
  <c r="N24" i="5"/>
  <c r="N23" i="5"/>
  <c r="N22" i="5"/>
  <c r="N21" i="5"/>
  <c r="N20" i="5"/>
  <c r="N19" i="5"/>
  <c r="N18" i="5"/>
  <c r="N17" i="5"/>
  <c r="N14" i="5"/>
  <c r="N13" i="5"/>
  <c r="N12" i="5"/>
  <c r="N11" i="5"/>
  <c r="N8" i="5"/>
  <c r="N7" i="5"/>
  <c r="N6" i="4"/>
  <c r="N27" i="4"/>
  <c r="N24" i="4" l="1"/>
  <c r="N38" i="4"/>
  <c r="N37" i="4"/>
  <c r="N36" i="4"/>
  <c r="N35" i="4"/>
  <c r="N34" i="4"/>
  <c r="N33" i="4"/>
  <c r="N32" i="4"/>
  <c r="N31" i="4"/>
  <c r="N30" i="4"/>
  <c r="N29" i="4"/>
  <c r="N26" i="4"/>
  <c r="N25" i="4"/>
  <c r="N23" i="4"/>
  <c r="N22" i="4"/>
  <c r="N7" i="4"/>
  <c r="N8" i="4"/>
  <c r="N14" i="4"/>
  <c r="N13" i="4"/>
  <c r="N12" i="4"/>
  <c r="N11" i="4"/>
  <c r="N17" i="4"/>
  <c r="N21" i="4"/>
  <c r="N20" i="4"/>
  <c r="N19" i="4"/>
  <c r="N18" i="4"/>
</calcChain>
</file>

<file path=xl/sharedStrings.xml><?xml version="1.0" encoding="utf-8"?>
<sst xmlns="http://schemas.openxmlformats.org/spreadsheetml/2006/main" count="561" uniqueCount="187">
  <si>
    <t>Configuration</t>
  </si>
  <si>
    <t>tuned value</t>
  </si>
  <si>
    <t>default value</t>
  </si>
  <si>
    <t>CIDDS001 + CIDDS002</t>
  </si>
  <si>
    <t>cpu</t>
  </si>
  <si>
    <t>memory</t>
  </si>
  <si>
    <t>disk read</t>
  </si>
  <si>
    <t>net send</t>
  </si>
  <si>
    <t>Bot-IoT</t>
  </si>
  <si>
    <t>mapreduce.output.fileoutputformat.compress</t>
  </si>
  <si>
    <t>mapreduce.map.output.compress</t>
  </si>
  <si>
    <t>mapreduce.tasktracker.map.tasks.maximum</t>
  </si>
  <si>
    <t>mapreduce.tasktracker.reduce.tasks.maximum</t>
  </si>
  <si>
    <t>mapred.child.java.opts</t>
  </si>
  <si>
    <t>mapreduce.input.fileinputformat.split.minsize</t>
  </si>
  <si>
    <t>mapreduce.map.speculative</t>
  </si>
  <si>
    <t>mapreduce.reduce.speculative</t>
  </si>
  <si>
    <t>mapreduce.task.io.sort.factor</t>
  </si>
  <si>
    <t>mapreduce.map.sort.spill.percent</t>
  </si>
  <si>
    <t>mapreduce.reduce.shuffle.input.buffer.percent</t>
  </si>
  <si>
    <t>mapreduce.reduce.shuffle.merge.percent</t>
  </si>
  <si>
    <t>RECORD</t>
  </si>
  <si>
    <t>DefaultCodec</t>
  </si>
  <si>
    <t>-Xmx200m</t>
  </si>
  <si>
    <t>Random Forest</t>
  </si>
  <si>
    <t>false</t>
  </si>
  <si>
    <t>true</t>
  </si>
  <si>
    <t>RF</t>
  </si>
  <si>
    <t>CIDD</t>
  </si>
  <si>
    <t>Generate descriptor</t>
  </si>
  <si>
    <t>Generate dataset</t>
  </si>
  <si>
    <t>Training start time</t>
  </si>
  <si>
    <t>Training End time</t>
  </si>
  <si>
    <t>Test start time</t>
  </si>
  <si>
    <t>Test end time</t>
  </si>
  <si>
    <t>Default</t>
  </si>
  <si>
    <t>All</t>
  </si>
  <si>
    <t>training time
 (ms)</t>
  </si>
  <si>
    <t>Testing time
(ms)</t>
  </si>
  <si>
    <t>BLOCK</t>
  </si>
  <si>
    <t>org.apache.hadoop.io.compress.SnappyCodec</t>
  </si>
  <si>
    <t>org.apache.hadoop.io.compress.GzipCodec</t>
  </si>
  <si>
    <t>org.apache.hadoop.io.compress.BZip2Codec</t>
  </si>
  <si>
    <t>org.apache.hadoop.io.compress.Lz4Codec</t>
  </si>
  <si>
    <t>mapreduce.output.fileoutputformat.compress.codec
(mapreduce.output.fileoutputformat.compress = true)</t>
  </si>
  <si>
    <t>mapreduce.output.fileoutputformat.compress.type
(mapreduce.output.fileoutputformat.compress = true)</t>
  </si>
  <si>
    <t>mapreduce.map.output.compress.codec
(mapreduce.map.output.compress=true)</t>
  </si>
  <si>
    <t>Job start time</t>
  </si>
  <si>
    <t>Job End</t>
  </si>
  <si>
    <t>Job Total</t>
  </si>
  <si>
    <t>com.hadoop.compression.lzo.LzoCodec</t>
  </si>
  <si>
    <t>06:53:46</t>
  </si>
  <si>
    <t>-Xmx1639m</t>
  </si>
  <si>
    <t>mapreduce.task.io.sort.mb
(mapred.child.java.opts=1639)</t>
  </si>
  <si>
    <t>pending</t>
  </si>
  <si>
    <t>null</t>
  </si>
  <si>
    <t>no reducer</t>
  </si>
  <si>
    <t>-D-Xmx1639m</t>
  </si>
  <si>
    <t>-D -Xmx1639m</t>
  </si>
  <si>
    <t>Got brand-new 
compressor</t>
  </si>
  <si>
    <t>hadoop jar RF_Cluster_withpath.jar randomforest.random.Cidd3 -D mapreduce.reduce.shuffle.merge.percent=0.8</t>
  </si>
  <si>
    <t>Command</t>
  </si>
  <si>
    <t>hadoop jar RF_Cluster_withpath.jar randomforest.random.Cidd3 -D mapreduce.reduce.shuffle.input.buffer.percent=0.8</t>
  </si>
  <si>
    <t>hadoop jar RF_Cluster_withpath.jar randomforest.random.Cidd3 -D mapreduce.reduce.shuffle.input.buffer.percent=0.9</t>
  </si>
  <si>
    <t>hadoop jar RF_Cluster_withpath.jar randomforest.random.Cidd3 -D mapreduce.map.sort.spill.percent=0.9</t>
  </si>
  <si>
    <t>hadoop jar RF_Cluster_withpath.jar randomforest.random.Cidd3 -D mapreduce.map.sort.spill.percent=0.5</t>
  </si>
  <si>
    <t>hadoop jar RF_Cluster_withpath.jar randomforest.random.Cidd3 -D mapreduce.map.sort.spill.percent=0.3</t>
  </si>
  <si>
    <t>hadoop jar RF_Cluster_withpath.jar randomforest.random.Cidd3 -D mapreduce.task.io.sort.factor=100</t>
  </si>
  <si>
    <t>hadoop jar RF_Cluster_withpath.jar randomforest.random.Cidd3 -D mapred.child.java.opts=-Xmx1639m -D mapreduce.task.io.sort.mb=1150</t>
  </si>
  <si>
    <t>hadoop jar RF_Cluster_withpath.jar randomforest.random.Cidd3 -D mapreduce.reduce.speculative=false</t>
  </si>
  <si>
    <t>hadoop jar RF_Cluster_withpath.jar randomforest.random.Cidd3 -D mapreduce.map.speculative=false</t>
  </si>
  <si>
    <t>hadoop jar RF_Cluster_withpath.jar randomforest.random.Cidd3 -Dmapred.child.java.opts=-Xmx1639m</t>
  </si>
  <si>
    <t>hadoop jar RF_Cluster_withpath.jar randomforest.random.Cidd3 -D mapred.child.java.opts=-Xmx1639m</t>
  </si>
  <si>
    <t>hadoop jar RF_Cluster_withpath.jar randomforest.random.Cidd3 -D mapreduce.tasktracker.reduce.tasks.maximum=1</t>
  </si>
  <si>
    <t>hadoop jar RF_Cluster_withpath.jar randomforest.random.Cidd3 -D mapreduce.tasktracker.reduce.tasks.maximum=2</t>
  </si>
  <si>
    <t>hadoop jar RF_Cluster_withpath.jar randomforest.random.Cidd3 -D mapreduce.tasktracker.reduce.tasks.maximum=4</t>
  </si>
  <si>
    <t>hadoop jar RF_Cluster_withpath.jar randomforest.random.Cidd3 -D mapreduce.tasktracker.map.tasks.maximum=4</t>
  </si>
  <si>
    <t>hadoop jar RF_Cluster_withpath.jar randomforest.random.Cidd3 -D mapreduce.tasktracker.map.tasks.maximum=2</t>
  </si>
  <si>
    <t>hadoop jar RF_Cluster_withpath.jar randomforest.random.Cidd3 -D mapreduce.tasktracker.map.tasks.maximum=1</t>
  </si>
  <si>
    <t>hadoop jar RF_Cluster_withpath.jar randomforest.random.Cidd3 -D mapreduce.map.output.compress=true -D mapreduce.map.output.compress.codec=org.apache.hadoop.io.compress.Lz4Codec</t>
  </si>
  <si>
    <t>hadoop jar RF_Cluster_withpath.jar randomforest.random.Cidd3 -D mapreduce.map.output.compress=true -D mapreduce.map.output.compress.codec=org.apache.hadoop.io.compress.BZip2Codec</t>
  </si>
  <si>
    <t>hadoop jar RF_Cluster_withpath.jar randomforest.random.Cidd3 -D mapreduce.map.output.compress=true -D mapreduce.map.output.compress.codec=org.apache.hadoop.io.compress.GzipCodec</t>
  </si>
  <si>
    <t>hadoop jar RF_Cluster_withpath.jar randomforest.random.Cidd3 -D mapreduce.map.output.compress=true</t>
  </si>
  <si>
    <t>hadoop jar RF_Cluster_withpath.jar randomforest.random.Cidd3 -D mapreduce.output.fileoutputformat.compress=true -D mapreduce.output.fileoutputformat.compress.codec=org.apache.hadoop.io.compress.Lz4Codec</t>
  </si>
  <si>
    <t>hadoop jar RF_Cluster_withpath.jar randomforest.random.Cidd3 -D mapreduce.output.fileoutputformat.compress=true -D mapreduce.output.fileoutputformat.compress.codec=org.apache.hadoop.io.compress.BZip2Codec</t>
  </si>
  <si>
    <t>hadoop jar RF_Cluster_withpath.jar randomforest.random.Cidd3 -D mapreduce.output.fileoutputformat.compress=true -D mapreduce.output.fileoutputformat.compress.codec=org.apache.hadoop.io.compress.GzipCodec</t>
  </si>
  <si>
    <t>hadoop jar RF_Cluster_withpath.jar randomforest.random.Cidd3 -D mapreduce.output.fileoutputformat.compress=true -D mapreduce.output.fileoutputformat.compress.type=BLOCK</t>
  </si>
  <si>
    <t>hadoop jar RF_Cluster_withpath.jar randomforest.random.Cidd3 -D mapreduce.output.fileoutputformat.compress=true</t>
  </si>
  <si>
    <t>hadoop jar RF_Cluster_withpath.jar randomforest.random.Cidd3</t>
  </si>
  <si>
    <t>Got brand-new 
decompressor</t>
  </si>
  <si>
    <t>hadoop jar NB_Cluster_withpath.jar naivebayes.hadoop_nb.naivebayes -D mapreduce.output.fileoutputformat.compress=true</t>
  </si>
  <si>
    <t>hadoop jar NB_Cluster_withpath.jar naivebayes.hadoop_nb.naivebayes -D mapreduce.output.fileoutputformat.compress=true -D mapreduce.output.fileoutputformat.compress.type=BLOCK</t>
  </si>
  <si>
    <t>hadoop jar NB_Cluster_withpath.jar naivebayes.hadoop_nb.naivebayes -D mapreduce.output.fileoutputformat.compress=true -D mapreduce.output.fileoutputformat.compress.codec=org.apache.hadoop.io.compress.BZip2Codec</t>
  </si>
  <si>
    <t>hadoop jar NB_Cluster_withpath.jar naivebayes.hadoop_nb.naivebayes -D mapreduce.output.fileoutputformat.compress=true -D mapreduce.output.fileoutputformat.compress.codec=org.apache.hadoop.io.compress.Lz4Codec</t>
  </si>
  <si>
    <t>hadoop jar NB_Cluster_withpath.jar naivebayes.hadoop_nb.naivebayes -D mapreduce.map.output.compress=true</t>
  </si>
  <si>
    <t>hadoop jar NB_Cluster_withpath.jar naivebayes.hadoop_nb.naivebayes -D mapreduce.map.output.compress=true -D mapreduce.map.output.compress.codec=org.apache.hadoop.io.compress.GzipCodec</t>
  </si>
  <si>
    <t>hadoop jar NB_Cluster_withpath.jar naivebayes.hadoop_nb.naivebayes -D mapreduce.map.output.compress=true -D mapreduce.map.output.compress.codec=org.apache.hadoop.io.compress.BZip2Codec</t>
  </si>
  <si>
    <t>mapreduce.task.io.sort.mb
(mapred.child.java.opts=1639) Java heap space</t>
  </si>
  <si>
    <t>net receive</t>
  </si>
  <si>
    <t>io read</t>
  </si>
  <si>
    <t>io write</t>
  </si>
  <si>
    <t>block io read</t>
  </si>
  <si>
    <t>block io write</t>
  </si>
  <si>
    <t>Training Time
(ms)</t>
  </si>
  <si>
    <t>Testing Time
(ms)</t>
  </si>
  <si>
    <t>memory
(byte)</t>
  </si>
  <si>
    <t>disk write
(byte)</t>
  </si>
  <si>
    <t>IOT</t>
  </si>
  <si>
    <t>training 
time</t>
  </si>
  <si>
    <t>training
 time</t>
  </si>
  <si>
    <t>i/o 
write</t>
  </si>
  <si>
    <t>i/o 
read</t>
  </si>
  <si>
    <t>net 
send</t>
  </si>
  <si>
    <t>net 
recv</t>
  </si>
  <si>
    <t>disk 
writ</t>
  </si>
  <si>
    <t>disk 
read</t>
  </si>
  <si>
    <t>All properties</t>
  </si>
  <si>
    <t>ratio between tuned value and default value</t>
  </si>
  <si>
    <t>CPU 
(%)</t>
  </si>
  <si>
    <t>utilization</t>
  </si>
  <si>
    <t>should make full use of: cpu &amp; memory</t>
  </si>
  <si>
    <t>CPU 
(usr%)</t>
  </si>
  <si>
    <t>net 
receive</t>
  </si>
  <si>
    <t>block 
io read</t>
  </si>
  <si>
    <t>block 
io write</t>
  </si>
  <si>
    <t>Training 
Time
(ms)</t>
  </si>
  <si>
    <t>Testing 
Time
(ms)</t>
  </si>
  <si>
    <t>Total Mapreduce
(s)</t>
  </si>
  <si>
    <t>CPU 
(sys%)</t>
  </si>
  <si>
    <t>CUT13</t>
  </si>
  <si>
    <t>KDD</t>
  </si>
  <si>
    <t>DARPA</t>
  </si>
  <si>
    <t>CIDDS</t>
  </si>
  <si>
    <t>usr</t>
  </si>
  <si>
    <t>sys</t>
  </si>
  <si>
    <t>map
reduce</t>
  </si>
  <si>
    <t>CTU13</t>
  </si>
  <si>
    <t>mem
ory</t>
  </si>
  <si>
    <t>reduce: disk, net</t>
  </si>
  <si>
    <t>weight</t>
  </si>
  <si>
    <t>𝜔_𝑐𝑝𝑢</t>
  </si>
  <si>
    <t>𝜔_𝑑𝑖𝑠𝑘𝑤𝑟𝑖𝑡</t>
  </si>
  <si>
    <t>𝜔_𝑛𝑒𝑡𝑟𝑒𝑐𝑣</t>
  </si>
  <si>
    <t>𝜔_𝑛𝑒𝑡𝑠𝑒𝑛𝑑</t>
  </si>
  <si>
    <t>𝜔_𝑚𝑒𝑚𝑜𝑟𝑦</t>
  </si>
  <si>
    <t>utility</t>
  </si>
  <si>
    <t>Fuzzy Rules</t>
  </si>
  <si>
    <t>If (No. of Features == S) &amp;&amp; (No. of instances == L ) =&gt; tune P1 to 'true'</t>
  </si>
  <si>
    <t>If (No. of Features == S) &amp;&amp; (No. of instances == M ) =&gt; tune P2 to 'BLOCK'</t>
  </si>
  <si>
    <t xml:space="preserve">If (No. of Features == S) &amp;&amp; (No. of instances == M ) =&gt; tune P3 to 'org.apache.hadoop.io.compress.GzipCodec'
If (No. of Features == S) &amp;&amp; (No. of instances == M ) =&gt; tune P3 to 'org.apache.hadoop.io.compress.Lz4Codec'
</t>
  </si>
  <si>
    <t>n/a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</si>
  <si>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</si>
  <si>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</si>
  <si>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</si>
  <si>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</si>
  <si>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</si>
  <si>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</si>
  <si>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</si>
  <si>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</si>
  <si>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</si>
  <si>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</si>
  <si>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</si>
  <si>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</si>
  <si>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</si>
  <si>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</si>
  <si>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</si>
  <si>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If (No. of Features == S) &amp;&amp; (No. of instances == M ) =&gt; tune P5 to 'org.apache.hadoop.io.compress.BZip2Codec'</t>
  </si>
  <si>
    <t>If (No. of Features == S) &amp;&amp; (No. of instances == M ) =&gt; tune P6 to '4'
If (No. of Features == S) &amp;&amp; (No. of instances == L ) =&gt; tune P6 to '4'</t>
  </si>
  <si>
    <t>If (No. of Features == S) &amp;&amp; (No. of instances == M ) =&gt; tune P7 to '2'</t>
  </si>
  <si>
    <t>If (No. of Features == S) &amp;&amp; (No. of instances == L ) =&gt; tune P10 to 'false'</t>
  </si>
  <si>
    <t>If (No. of Features == S) &amp;&amp; (No. of instances == L ) =&gt; tune P12 to '100'
If (No. of Features == L) &amp;&amp; (No. of instances == S ) =&gt; tune P12 to '100'</t>
  </si>
  <si>
    <t>If (No. of Features == S) &amp;&amp; (No. of instances == M ) =&gt; tune P13 to '0.5'</t>
  </si>
  <si>
    <t>If (No. of Features == S) &amp;&amp; (No. of instances == M ) =&gt; tune P14 to '0.8'
If (No. of Features == L) &amp;&amp; (No. of instances == S ) =&gt; tune P14 to '0.8'</t>
  </si>
  <si>
    <t>If (No. of Features == S) &amp;&amp; (No. of instances == M ) =&gt; tune P15 to '0.8'
If (No. of Features == M) &amp;&amp; (No. of instances == M ) =&gt; tune P15 to '0.8'</t>
  </si>
  <si>
    <t>No. of Instances</t>
  </si>
  <si>
    <t>No. of Features</t>
  </si>
  <si>
    <t>Datasets Info</t>
  </si>
  <si>
    <t>9 - small</t>
  </si>
  <si>
    <t>5912740 - large</t>
  </si>
  <si>
    <t>24 - medium</t>
  </si>
  <si>
    <t>2099931 - medium</t>
  </si>
  <si>
    <t>3242931 - medium</t>
  </si>
  <si>
    <t>13 - small</t>
  </si>
  <si>
    <t>39 - large</t>
  </si>
  <si>
    <t>494021 - small</t>
  </si>
  <si>
    <t>6 - small</t>
  </si>
  <si>
    <t>2723496 - 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</si>
</sst>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2"/>
      <color rgb="FFFF0000"/>
      <name val="Calibri"/>
      <family val="2"/>
      <scheme val="minor"/>
    </font>
    <font>
      <b/>
      <sz val="11"/>
      <color rgb="FFFF0000"/>
      <name val="Arial Narrow"/>
      <family val="2"/>
    </font>
    <font>
      <sz val="12"/>
      <color theme="5" tint="-0.499984740745262"/>
      <name val="Calibri"/>
      <family val="2"/>
      <scheme val="minor"/>
    </font>
    <font>
      <sz val="11"/>
      <color rgb="FFFF0000"/>
      <name val="Arial Narrow"/>
      <family val="2"/>
    </font>
    <font>
      <sz val="10"/>
      <color theme="1"/>
      <name val="Helvetica"/>
      <family val="2"/>
    </font>
    <font>
      <sz val="12"/>
      <color rgb="FF3F3F76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BB0D1"/>
        <bgColor indexed="64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FFD579"/>
        <bgColor indexed="64"/>
      </patternFill>
    </fill>
    <fill>
      <patternFill patternType="solid">
        <fgColor theme="4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rgb="FFB2B2B2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12" borderId="33" applyNumberFormat="0" applyFont="0" applyAlignment="0" applyProtection="0"/>
    <xf numFmtId="0" fontId="12" fillId="14" borderId="35" applyNumberFormat="0" applyAlignment="0" applyProtection="0"/>
  </cellStyleXfs>
  <cellXfs count="205">
    <xf numFmtId="0" fontId="0" fillId="0" borderId="0" xfId="0"/>
    <xf numFmtId="0" fontId="0" fillId="0" borderId="0" xfId="0" applyAlignment="1">
      <alignment horizontal="center" vertical="center"/>
    </xf>
    <xf numFmtId="0" fontId="4" fillId="6" borderId="1" xfId="3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6" borderId="1" xfId="3" applyFill="1" applyBorder="1" applyAlignment="1">
      <alignment horizontal="center" vertical="center" wrapText="1"/>
    </xf>
    <xf numFmtId="21" fontId="0" fillId="0" borderId="1" xfId="0" quotePrefix="1" applyNumberFormat="1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0" fontId="0" fillId="8" borderId="1" xfId="0" quotePrefix="1" applyFill="1" applyBorder="1" applyAlignment="1">
      <alignment horizontal="center" vertical="center"/>
    </xf>
    <xf numFmtId="0" fontId="0" fillId="0" borderId="0" xfId="0" applyFill="1"/>
    <xf numFmtId="0" fontId="0" fillId="0" borderId="1" xfId="0" quotePrefix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0" fillId="9" borderId="1" xfId="0" quotePrefix="1" applyFill="1" applyBorder="1" applyAlignment="1">
      <alignment horizontal="center" vertical="center"/>
    </xf>
    <xf numFmtId="21" fontId="0" fillId="9" borderId="1" xfId="0" quotePrefix="1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0" xfId="0" applyFill="1"/>
    <xf numFmtId="0" fontId="0" fillId="0" borderId="0" xfId="0" applyAlignment="1">
      <alignment vertical="center"/>
    </xf>
    <xf numFmtId="0" fontId="4" fillId="6" borderId="9" xfId="3" applyFill="1" applyBorder="1" applyAlignment="1">
      <alignment horizontal="center" vertical="center" wrapText="1"/>
    </xf>
    <xf numFmtId="0" fontId="7" fillId="0" borderId="1" xfId="0" quotePrefix="1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2" fontId="0" fillId="0" borderId="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  <xf numFmtId="0" fontId="7" fillId="0" borderId="0" xfId="0" applyFont="1"/>
    <xf numFmtId="0" fontId="4" fillId="6" borderId="2" xfId="3" applyFill="1" applyBorder="1"/>
    <xf numFmtId="0" fontId="6" fillId="0" borderId="2" xfId="0" quotePrefix="1" applyFont="1" applyBorder="1" applyAlignment="1">
      <alignment horizontal="center" vertical="center" wrapText="1"/>
    </xf>
    <xf numFmtId="0" fontId="0" fillId="0" borderId="2" xfId="0" quotePrefix="1" applyFill="1" applyBorder="1" applyAlignment="1">
      <alignment horizontal="center" vertical="center"/>
    </xf>
    <xf numFmtId="0" fontId="6" fillId="0" borderId="2" xfId="0" quotePrefix="1" applyFont="1" applyFill="1" applyBorder="1" applyAlignment="1">
      <alignment horizontal="center" vertical="center" wrapText="1"/>
    </xf>
    <xf numFmtId="0" fontId="4" fillId="6" borderId="14" xfId="3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0" xfId="0" applyFont="1"/>
    <xf numFmtId="0" fontId="4" fillId="6" borderId="15" xfId="3" applyFill="1" applyBorder="1" applyAlignment="1">
      <alignment horizontal="center" vertical="center" wrapText="1"/>
    </xf>
    <xf numFmtId="0" fontId="0" fillId="0" borderId="14" xfId="0" applyFill="1" applyBorder="1"/>
    <xf numFmtId="0" fontId="5" fillId="7" borderId="14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center" vertical="center" wrapText="1"/>
    </xf>
    <xf numFmtId="0" fontId="0" fillId="0" borderId="17" xfId="0" quotePrefix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2" fontId="0" fillId="0" borderId="14" xfId="0" quotePrefix="1" applyNumberFormat="1" applyBorder="1" applyAlignment="1">
      <alignment horizontal="center" vertical="center"/>
    </xf>
    <xf numFmtId="2" fontId="0" fillId="0" borderId="15" xfId="0" quotePrefix="1" applyNumberFormat="1" applyBorder="1" applyAlignment="1">
      <alignment horizontal="center" vertical="center"/>
    </xf>
    <xf numFmtId="2" fontId="0" fillId="0" borderId="16" xfId="0" quotePrefix="1" applyNumberFormat="1" applyBorder="1" applyAlignment="1">
      <alignment horizontal="center" vertical="center"/>
    </xf>
    <xf numFmtId="2" fontId="0" fillId="0" borderId="17" xfId="0" quotePrefix="1" applyNumberFormat="1" applyBorder="1" applyAlignment="1">
      <alignment horizontal="center" vertical="center"/>
    </xf>
    <xf numFmtId="2" fontId="0" fillId="0" borderId="18" xfId="0" quotePrefix="1" applyNumberFormat="1" applyBorder="1" applyAlignment="1">
      <alignment horizontal="center" vertical="center"/>
    </xf>
    <xf numFmtId="0" fontId="4" fillId="6" borderId="2" xfId="3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8" borderId="2" xfId="0" quotePrefix="1" applyFill="1" applyBorder="1" applyAlignment="1">
      <alignment horizontal="center" vertical="center"/>
    </xf>
    <xf numFmtId="0" fontId="7" fillId="0" borderId="2" xfId="0" quotePrefix="1" applyFont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 wrapText="1"/>
    </xf>
    <xf numFmtId="0" fontId="8" fillId="7" borderId="14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4" xfId="0" quotePrefix="1" applyBorder="1" applyAlignment="1">
      <alignment horizontal="center" vertical="center"/>
    </xf>
    <xf numFmtId="0" fontId="0" fillId="0" borderId="2" xfId="0" quotePrefix="1" applyFont="1" applyBorder="1" applyAlignment="1">
      <alignment horizontal="center" vertical="center"/>
    </xf>
    <xf numFmtId="0" fontId="4" fillId="6" borderId="14" xfId="3" applyFill="1" applyBorder="1" applyAlignment="1">
      <alignment horizontal="center" vertical="center" wrapText="1"/>
    </xf>
    <xf numFmtId="0" fontId="10" fillId="0" borderId="2" xfId="0" quotePrefix="1" applyFont="1" applyFill="1" applyBorder="1" applyAlignment="1">
      <alignment horizontal="center" vertical="center" wrapText="1"/>
    </xf>
    <xf numFmtId="0" fontId="4" fillId="6" borderId="2" xfId="3" applyFill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21" fontId="0" fillId="0" borderId="0" xfId="0" applyNumberFormat="1"/>
    <xf numFmtId="2" fontId="0" fillId="0" borderId="2" xfId="0" quotePrefix="1" applyNumberFormat="1" applyBorder="1" applyAlignment="1">
      <alignment horizontal="center" vertical="center"/>
    </xf>
    <xf numFmtId="2" fontId="0" fillId="0" borderId="24" xfId="0" quotePrefix="1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31" xfId="0" quotePrefix="1" applyNumberFormat="1" applyBorder="1" applyAlignment="1">
      <alignment horizontal="center" vertical="center"/>
    </xf>
    <xf numFmtId="2" fontId="0" fillId="0" borderId="32" xfId="0" quotePrefix="1" applyNumberFormat="1" applyBorder="1" applyAlignment="1">
      <alignment horizontal="center" vertical="center"/>
    </xf>
    <xf numFmtId="0" fontId="0" fillId="0" borderId="1" xfId="0" applyBorder="1"/>
    <xf numFmtId="0" fontId="7" fillId="0" borderId="1" xfId="0" applyFont="1" applyBorder="1"/>
    <xf numFmtId="11" fontId="0" fillId="0" borderId="0" xfId="0" applyNumberFormat="1"/>
    <xf numFmtId="0" fontId="4" fillId="6" borderId="31" xfId="3" applyFill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1" fillId="0" borderId="0" xfId="0" applyFont="1"/>
    <xf numFmtId="2" fontId="0" fillId="13" borderId="1" xfId="0" applyNumberFormat="1" applyFill="1" applyBorder="1" applyAlignment="1">
      <alignment horizontal="center" vertical="center"/>
    </xf>
    <xf numFmtId="2" fontId="0" fillId="13" borderId="17" xfId="0" applyNumberFormat="1" applyFill="1" applyBorder="1" applyAlignment="1">
      <alignment horizontal="center" vertical="center"/>
    </xf>
    <xf numFmtId="2" fontId="0" fillId="13" borderId="2" xfId="0" applyNumberFormat="1" applyFill="1" applyBorder="1" applyAlignment="1">
      <alignment horizontal="center" vertical="center"/>
    </xf>
    <xf numFmtId="2" fontId="0" fillId="13" borderId="24" xfId="0" applyNumberFormat="1" applyFill="1" applyBorder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12" borderId="33" xfId="4" applyFont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0" fillId="0" borderId="17" xfId="0" applyNumberFormat="1" applyFill="1" applyBorder="1" applyAlignment="1">
      <alignment horizontal="center" vertical="center"/>
    </xf>
    <xf numFmtId="2" fontId="0" fillId="0" borderId="24" xfId="0" applyNumberForma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0" fontId="7" fillId="0" borderId="15" xfId="0" applyFont="1" applyBorder="1"/>
    <xf numFmtId="2" fontId="0" fillId="12" borderId="33" xfId="4" applyNumberFormat="1" applyFont="1" applyAlignment="1">
      <alignment horizontal="center" vertical="center"/>
    </xf>
    <xf numFmtId="0" fontId="6" fillId="0" borderId="2" xfId="0" quotePrefix="1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2" fontId="7" fillId="0" borderId="14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2" fontId="7" fillId="0" borderId="15" xfId="0" applyNumberFormat="1" applyFont="1" applyBorder="1" applyAlignment="1">
      <alignment horizontal="center" vertical="center"/>
    </xf>
    <xf numFmtId="2" fontId="7" fillId="0" borderId="27" xfId="0" applyNumberFormat="1" applyFont="1" applyFill="1" applyBorder="1" applyAlignment="1">
      <alignment horizontal="center" vertical="center"/>
    </xf>
    <xf numFmtId="2" fontId="7" fillId="0" borderId="3" xfId="0" applyNumberFormat="1" applyFont="1" applyFill="1" applyBorder="1" applyAlignment="1">
      <alignment horizontal="center" vertical="center"/>
    </xf>
    <xf numFmtId="2" fontId="7" fillId="0" borderId="28" xfId="0" applyNumberFormat="1" applyFont="1" applyFill="1" applyBorder="1" applyAlignment="1">
      <alignment horizontal="center" vertical="center"/>
    </xf>
    <xf numFmtId="0" fontId="0" fillId="5" borderId="20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28" xfId="0" applyNumberFormat="1" applyFont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 wrapText="1"/>
    </xf>
    <xf numFmtId="0" fontId="5" fillId="7" borderId="22" xfId="0" applyFont="1" applyFill="1" applyBorder="1" applyAlignment="1">
      <alignment horizontal="center" vertical="center" wrapText="1"/>
    </xf>
    <xf numFmtId="0" fontId="5" fillId="7" borderId="23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0" borderId="9" xfId="0" quotePrefix="1" applyFont="1" applyBorder="1" applyAlignment="1">
      <alignment horizontal="center" vertical="center" wrapText="1"/>
    </xf>
    <xf numFmtId="0" fontId="1" fillId="3" borderId="27" xfId="2" applyFont="1" applyBorder="1" applyAlignment="1">
      <alignment horizontal="center"/>
    </xf>
    <xf numFmtId="0" fontId="1" fillId="3" borderId="3" xfId="2" applyFont="1" applyBorder="1" applyAlignment="1">
      <alignment horizontal="center"/>
    </xf>
    <xf numFmtId="0" fontId="6" fillId="0" borderId="2" xfId="0" quotePrefix="1" applyFont="1" applyBorder="1" applyAlignment="1">
      <alignment horizontal="center" vertical="center" wrapText="1"/>
    </xf>
    <xf numFmtId="0" fontId="6" fillId="0" borderId="4" xfId="0" quotePrefix="1" applyFont="1" applyFill="1" applyBorder="1" applyAlignment="1">
      <alignment horizontal="center" vertical="center" wrapText="1"/>
    </xf>
    <xf numFmtId="0" fontId="6" fillId="0" borderId="9" xfId="0" quotePrefix="1" applyFont="1" applyFill="1" applyBorder="1" applyAlignment="1">
      <alignment horizontal="center" vertical="center" wrapText="1"/>
    </xf>
    <xf numFmtId="0" fontId="6" fillId="0" borderId="10" xfId="0" quotePrefix="1" applyFont="1" applyFill="1" applyBorder="1" applyAlignment="1">
      <alignment horizontal="center" vertical="center" wrapText="1"/>
    </xf>
    <xf numFmtId="0" fontId="0" fillId="11" borderId="27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28" xfId="0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10" xfId="0" quotePrefix="1" applyFont="1" applyBorder="1" applyAlignment="1">
      <alignment horizontal="center" vertical="center" wrapText="1"/>
    </xf>
    <xf numFmtId="0" fontId="2" fillId="2" borderId="1" xfId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11" xfId="1" applyBorder="1" applyAlignment="1">
      <alignment horizontal="center"/>
    </xf>
    <xf numFmtId="0" fontId="2" fillId="2" borderId="30" xfId="1" applyBorder="1" applyAlignment="1">
      <alignment horizontal="center"/>
    </xf>
    <xf numFmtId="0" fontId="2" fillId="2" borderId="12" xfId="1" applyBorder="1" applyAlignment="1">
      <alignment horizontal="center"/>
    </xf>
    <xf numFmtId="0" fontId="2" fillId="2" borderId="29" xfId="1" applyBorder="1" applyAlignment="1">
      <alignment horizontal="center"/>
    </xf>
    <xf numFmtId="0" fontId="9" fillId="10" borderId="11" xfId="1" applyFont="1" applyFill="1" applyBorder="1" applyAlignment="1">
      <alignment horizontal="center"/>
    </xf>
    <xf numFmtId="0" fontId="9" fillId="10" borderId="12" xfId="1" applyFont="1" applyFill="1" applyBorder="1" applyAlignment="1">
      <alignment horizontal="center"/>
    </xf>
    <xf numFmtId="0" fontId="9" fillId="10" borderId="13" xfId="1" applyFont="1" applyFill="1" applyBorder="1" applyAlignment="1">
      <alignment horizontal="center"/>
    </xf>
    <xf numFmtId="0" fontId="7" fillId="0" borderId="2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2" borderId="13" xfId="1" applyBorder="1" applyAlignment="1">
      <alignment horizontal="center"/>
    </xf>
    <xf numFmtId="0" fontId="7" fillId="0" borderId="28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/>
    </xf>
    <xf numFmtId="0" fontId="1" fillId="3" borderId="14" xfId="2" applyFont="1" applyBorder="1" applyAlignment="1">
      <alignment horizontal="center"/>
    </xf>
    <xf numFmtId="0" fontId="1" fillId="3" borderId="1" xfId="2" applyFont="1" applyBorder="1" applyAlignment="1">
      <alignment horizontal="center"/>
    </xf>
    <xf numFmtId="0" fontId="1" fillId="3" borderId="2" xfId="2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15" borderId="15" xfId="0" applyNumberFormat="1" applyFill="1" applyBorder="1" applyAlignment="1">
      <alignment horizontal="center" vertical="center"/>
    </xf>
    <xf numFmtId="2" fontId="0" fillId="15" borderId="18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2" fontId="0" fillId="15" borderId="2" xfId="0" applyNumberFormat="1" applyFill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0" fontId="4" fillId="16" borderId="36" xfId="3" applyFill="1" applyBorder="1" applyAlignment="1">
      <alignment horizontal="center" vertical="center" wrapText="1"/>
    </xf>
    <xf numFmtId="0" fontId="4" fillId="16" borderId="37" xfId="3" applyFill="1" applyBorder="1" applyAlignment="1">
      <alignment horizontal="center" vertical="center" wrapText="1"/>
    </xf>
    <xf numFmtId="0" fontId="4" fillId="16" borderId="38" xfId="3" applyFill="1" applyBorder="1" applyAlignment="1">
      <alignment horizontal="center" vertical="center" wrapText="1"/>
    </xf>
    <xf numFmtId="0" fontId="0" fillId="0" borderId="41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0" fillId="0" borderId="38" xfId="0" applyBorder="1" applyAlignment="1">
      <alignment horizontal="left" vertical="top" wrapText="1"/>
    </xf>
    <xf numFmtId="0" fontId="0" fillId="0" borderId="42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39" xfId="0" applyBorder="1" applyAlignment="1">
      <alignment horizontal="left" vertical="top" wrapText="1"/>
    </xf>
    <xf numFmtId="0" fontId="7" fillId="0" borderId="39" xfId="0" applyFont="1" applyBorder="1" applyAlignment="1">
      <alignment horizontal="left" vertical="top" wrapText="1"/>
    </xf>
    <xf numFmtId="0" fontId="0" fillId="0" borderId="40" xfId="0" applyBorder="1" applyAlignment="1">
      <alignment horizontal="left" vertical="top" wrapText="1"/>
    </xf>
    <xf numFmtId="0" fontId="0" fillId="0" borderId="43" xfId="0" applyBorder="1" applyAlignment="1">
      <alignment horizontal="center" vertical="center"/>
    </xf>
    <xf numFmtId="0" fontId="12" fillId="14" borderId="35" xfId="5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12" fillId="14" borderId="47" xfId="5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48" xfId="0" applyFill="1" applyBorder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51" xfId="0" applyBorder="1" applyAlignment="1">
      <alignment horizontal="center"/>
    </xf>
  </cellXfs>
  <cellStyles count="6">
    <cellStyle name="Accent6" xfId="3" builtinId="49"/>
    <cellStyle name="Good" xfId="1" builtinId="26"/>
    <cellStyle name="Input" xfId="5" builtinId="20"/>
    <cellStyle name="Neutral" xfId="2" builtinId="28"/>
    <cellStyle name="Normal" xfId="0" builtinId="0"/>
    <cellStyle name="Note" xfId="4" builtinId="10"/>
  </cellStyles>
  <dxfs count="0"/>
  <tableStyles count="0" defaultTableStyle="TableStyleMedium2" defaultPivotStyle="PivotStyleLight16"/>
  <colors>
    <mruColors>
      <color rgb="FFFFD579"/>
      <color rgb="FFEBB0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100495</xdr:colOff>
      <xdr:row>45</xdr:row>
      <xdr:rowOff>56322</xdr:rowOff>
    </xdr:from>
    <xdr:ext cx="6028636" cy="4227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C8E5D53-A462-1A44-92DB-C83906A10A34}"/>
                </a:ext>
              </a:extLst>
            </xdr:cNvPr>
            <xdr:cNvSpPr txBox="1"/>
          </xdr:nvSpPr>
          <xdr:spPr>
            <a:xfrm>
              <a:off x="928756" y="8846931"/>
              <a:ext cx="6028636" cy="422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𝑢𝑡𝑖𝑙𝑖𝑡𝑦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en-US" sz="1100" b="0" i="1">
                <a:latin typeface="Cambria Math" panose="02040503050406030204" pitchFamily="18" charset="0"/>
              </a:endParaRPr>
            </a:p>
            <a:p>
              <a14:m>
                <m:oMath xmlns:m="http://schemas.openxmlformats.org/officeDocument/2006/math"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𝜔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𝑐𝑝𝑢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∗ 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𝑢𝑠𝑟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𝜔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𝑚𝑒𝑚𝑜𝑟𝑦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∗ 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𝑚𝑒𝑚𝑜𝑟𝑦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𝜔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𝑑𝑖𝑠𝑘𝑤𝑟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∗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𝑑𝑖𝑠𝑘𝑤𝑟𝑖𝑡</m:t>
                          </m:r>
                        </m:e>
                      </m:d>
                    </m:den>
                  </m:f>
                </m:oMath>
              </a14:m>
              <a:r>
                <a:rPr lang="en-GB" sz="1100"/>
                <a:t> +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𝜔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𝑛𝑒𝑡𝑟𝑒𝑐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∗ 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𝑛𝑒𝑡𝑟𝑒𝑐𝑣</m:t>
                      </m:r>
                    </m:den>
                  </m:f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𝜔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𝑛𝑒𝑡𝑠𝑒𝑛𝑑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 ∗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𝑛𝑒𝑡𝑠𝑒𝑛𝑑</m:t>
                      </m:r>
                    </m:den>
                  </m:f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C8E5D53-A462-1A44-92DB-C83906A10A34}"/>
                </a:ext>
              </a:extLst>
            </xdr:cNvPr>
            <xdr:cNvSpPr txBox="1"/>
          </xdr:nvSpPr>
          <xdr:spPr>
            <a:xfrm>
              <a:off x="928756" y="8846931"/>
              <a:ext cx="6028636" cy="422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𝑢𝑡𝑖𝑙𝑖𝑡𝑦= </a:t>
              </a:r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(𝜔_𝑐𝑝𝑢∗ 𝑢𝑠𝑟+𝜔_𝑚𝑒𝑚𝑜𝑟𝑦∗ 𝑚𝑒𝑚𝑜𝑟𝑦)+𝜔_𝑑𝑖𝑠𝑘𝑤𝑟∗1/((𝑑𝑖𝑠𝑘𝑤𝑟𝑖𝑡) )</a:t>
              </a:r>
              <a:r>
                <a:rPr lang="en-GB" sz="1100"/>
                <a:t> + </a:t>
              </a:r>
              <a:r>
                <a:rPr lang="en-US" sz="1100" b="0" i="0">
                  <a:latin typeface="Cambria Math" panose="02040503050406030204" pitchFamily="18" charset="0"/>
                </a:rPr>
                <a:t>+𝜔_𝑛𝑒𝑡𝑟𝑒𝑐∗  1/𝑛𝑒𝑡𝑟𝑒𝑐𝑣+ 𝜔_𝑛𝑒𝑡𝑠𝑒𝑛𝑑  ∗1/𝑛𝑒𝑡𝑠𝑒𝑛𝑑  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7E330-4E7E-3A41-B10F-D57E1203010C}">
  <dimension ref="A1:BR48"/>
  <sheetViews>
    <sheetView tabSelected="1" zoomScale="115" zoomScaleNormal="115" workbookViewId="0">
      <pane xSplit="4" ySplit="4" topLeftCell="E27" activePane="bottomRight" state="frozen"/>
      <selection pane="topRight" activeCell="E1" sqref="E1"/>
      <selection pane="bottomLeft" activeCell="A5" sqref="A5"/>
      <selection pane="bottomRight" activeCell="H42" sqref="H42"/>
    </sheetView>
  </sheetViews>
  <sheetFormatPr baseColWidth="10" defaultRowHeight="16" x14ac:dyDescent="0.2"/>
  <cols>
    <col min="1" max="1" width="10.83203125" style="1"/>
    <col min="2" max="2" width="47" customWidth="1"/>
    <col min="3" max="3" width="39.33203125" style="1" bestFit="1" customWidth="1"/>
    <col min="4" max="4" width="11.83203125" bestFit="1" customWidth="1"/>
    <col min="5" max="5" width="4.6640625" bestFit="1" customWidth="1"/>
    <col min="6" max="7" width="4.6640625" customWidth="1"/>
    <col min="8" max="8" width="5.5" bestFit="1" customWidth="1"/>
    <col min="9" max="9" width="7.5" bestFit="1" customWidth="1"/>
    <col min="10" max="11" width="4.6640625" bestFit="1" customWidth="1"/>
    <col min="12" max="12" width="5" bestFit="1" customWidth="1"/>
    <col min="13" max="13" width="7.5" bestFit="1" customWidth="1"/>
    <col min="14" max="14" width="5.5" bestFit="1" customWidth="1"/>
    <col min="15" max="15" width="7.5" bestFit="1" customWidth="1"/>
    <col min="16" max="16" width="6.6640625" bestFit="1" customWidth="1"/>
    <col min="17" max="17" width="7.5" bestFit="1" customWidth="1"/>
    <col min="18" max="20" width="4.6640625" bestFit="1" customWidth="1"/>
    <col min="21" max="21" width="5.5" bestFit="1" customWidth="1"/>
    <col min="22" max="22" width="7.5" bestFit="1" customWidth="1"/>
    <col min="23" max="23" width="5" bestFit="1" customWidth="1"/>
    <col min="24" max="24" width="4.83203125" bestFit="1" customWidth="1"/>
    <col min="25" max="25" width="5.5" bestFit="1" customWidth="1"/>
    <col min="26" max="26" width="7.5" bestFit="1" customWidth="1"/>
    <col min="27" max="27" width="5.5" style="1" bestFit="1" customWidth="1"/>
    <col min="28" max="28" width="7.5" bestFit="1" customWidth="1"/>
    <col min="29" max="29" width="6.6640625" bestFit="1" customWidth="1"/>
    <col min="30" max="30" width="7.5" bestFit="1" customWidth="1"/>
    <col min="31" max="33" width="4.6640625" bestFit="1" customWidth="1"/>
    <col min="34" max="34" width="5.5" bestFit="1" customWidth="1"/>
    <col min="35" max="35" width="4.83203125" bestFit="1" customWidth="1"/>
    <col min="36" max="37" width="4.6640625" bestFit="1" customWidth="1"/>
    <col min="38" max="38" width="5" bestFit="1" customWidth="1"/>
    <col min="39" max="39" width="4.83203125" bestFit="1" customWidth="1"/>
    <col min="40" max="40" width="5.5" bestFit="1" customWidth="1"/>
    <col min="41" max="41" width="7.5" bestFit="1" customWidth="1"/>
    <col min="42" max="42" width="6.6640625" bestFit="1" customWidth="1"/>
    <col min="43" max="43" width="7.5" bestFit="1" customWidth="1"/>
    <col min="44" max="46" width="4.6640625" bestFit="1" customWidth="1"/>
    <col min="47" max="47" width="5.5" bestFit="1" customWidth="1"/>
    <col min="48" max="48" width="7.5" bestFit="1" customWidth="1"/>
    <col min="49" max="49" width="5.6640625" bestFit="1" customWidth="1"/>
    <col min="50" max="50" width="4.6640625" bestFit="1" customWidth="1"/>
    <col min="51" max="51" width="5" bestFit="1" customWidth="1"/>
    <col min="52" max="52" width="7.5" bestFit="1" customWidth="1"/>
    <col min="53" max="53" width="5.5" bestFit="1" customWidth="1"/>
    <col min="54" max="54" width="7.5" bestFit="1" customWidth="1"/>
    <col min="55" max="55" width="6.6640625" bestFit="1" customWidth="1"/>
    <col min="56" max="56" width="7.5" bestFit="1" customWidth="1"/>
    <col min="57" max="59" width="4.6640625" bestFit="1" customWidth="1"/>
    <col min="60" max="60" width="5.5" bestFit="1" customWidth="1"/>
    <col min="61" max="61" width="7.5" bestFit="1" customWidth="1"/>
    <col min="62" max="63" width="4.6640625" bestFit="1" customWidth="1"/>
    <col min="64" max="64" width="5" bestFit="1" customWidth="1"/>
    <col min="65" max="65" width="7.5" bestFit="1" customWidth="1"/>
    <col min="66" max="66" width="5.5" bestFit="1" customWidth="1"/>
    <col min="67" max="67" width="7.5" bestFit="1" customWidth="1"/>
    <col min="68" max="68" width="6.6640625" bestFit="1" customWidth="1"/>
    <col min="69" max="69" width="7.5" bestFit="1" customWidth="1"/>
    <col min="70" max="70" width="64.33203125" customWidth="1"/>
  </cols>
  <sheetData>
    <row r="1" spans="1:70" ht="17" thickBot="1" x14ac:dyDescent="0.25">
      <c r="A1" s="185"/>
      <c r="B1" s="83"/>
      <c r="C1" s="88"/>
      <c r="D1" s="63"/>
      <c r="O1" s="1"/>
      <c r="P1" s="1"/>
      <c r="Q1" s="1"/>
      <c r="Z1" s="1"/>
    </row>
    <row r="2" spans="1:70" x14ac:dyDescent="0.2">
      <c r="B2" s="43"/>
      <c r="C2" s="98"/>
      <c r="D2" s="44"/>
      <c r="E2" s="99" t="s">
        <v>132</v>
      </c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1"/>
      <c r="R2" s="113" t="s">
        <v>8</v>
      </c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5"/>
      <c r="AE2" s="111" t="s">
        <v>136</v>
      </c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2"/>
      <c r="AR2" s="113" t="s">
        <v>130</v>
      </c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5"/>
      <c r="BE2" s="99" t="s">
        <v>131</v>
      </c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66"/>
      <c r="BR2" s="178" t="s">
        <v>146</v>
      </c>
    </row>
    <row r="3" spans="1:70" ht="34" customHeight="1" x14ac:dyDescent="0.2">
      <c r="B3" s="30" t="s">
        <v>0</v>
      </c>
      <c r="C3" s="2" t="s">
        <v>1</v>
      </c>
      <c r="D3" s="50" t="s">
        <v>2</v>
      </c>
      <c r="E3" s="30" t="s">
        <v>4</v>
      </c>
      <c r="F3" s="2" t="s">
        <v>133</v>
      </c>
      <c r="G3" s="2" t="s">
        <v>134</v>
      </c>
      <c r="H3" s="6" t="s">
        <v>137</v>
      </c>
      <c r="I3" s="6" t="s">
        <v>115</v>
      </c>
      <c r="J3" s="6" t="s">
        <v>114</v>
      </c>
      <c r="K3" s="6" t="s">
        <v>113</v>
      </c>
      <c r="L3" s="6" t="s">
        <v>112</v>
      </c>
      <c r="M3" s="6" t="s">
        <v>111</v>
      </c>
      <c r="N3" s="6" t="s">
        <v>110</v>
      </c>
      <c r="O3" s="6" t="s">
        <v>109</v>
      </c>
      <c r="P3" s="6" t="s">
        <v>135</v>
      </c>
      <c r="Q3" s="37" t="s">
        <v>145</v>
      </c>
      <c r="R3" s="30" t="s">
        <v>4</v>
      </c>
      <c r="S3" s="2" t="s">
        <v>133</v>
      </c>
      <c r="T3" s="2" t="s">
        <v>134</v>
      </c>
      <c r="U3" s="6" t="s">
        <v>137</v>
      </c>
      <c r="V3" s="6" t="s">
        <v>115</v>
      </c>
      <c r="W3" s="6" t="s">
        <v>114</v>
      </c>
      <c r="X3" s="6" t="s">
        <v>113</v>
      </c>
      <c r="Y3" s="6" t="s">
        <v>112</v>
      </c>
      <c r="Z3" s="6" t="s">
        <v>111</v>
      </c>
      <c r="AA3" s="6" t="s">
        <v>110</v>
      </c>
      <c r="AB3" s="6" t="s">
        <v>109</v>
      </c>
      <c r="AC3" s="6" t="s">
        <v>135</v>
      </c>
      <c r="AD3" s="37" t="s">
        <v>145</v>
      </c>
      <c r="AE3" s="72" t="s">
        <v>4</v>
      </c>
      <c r="AF3" s="72" t="s">
        <v>133</v>
      </c>
      <c r="AG3" s="72" t="s">
        <v>134</v>
      </c>
      <c r="AH3" s="6" t="s">
        <v>137</v>
      </c>
      <c r="AI3" s="6" t="s">
        <v>115</v>
      </c>
      <c r="AJ3" s="6" t="s">
        <v>114</v>
      </c>
      <c r="AK3" s="6" t="s">
        <v>113</v>
      </c>
      <c r="AL3" s="6" t="s">
        <v>112</v>
      </c>
      <c r="AM3" s="6" t="s">
        <v>111</v>
      </c>
      <c r="AN3" s="6" t="s">
        <v>110</v>
      </c>
      <c r="AO3" s="6" t="s">
        <v>109</v>
      </c>
      <c r="AP3" s="61" t="s">
        <v>135</v>
      </c>
      <c r="AQ3" s="37" t="s">
        <v>145</v>
      </c>
      <c r="AR3" s="30" t="s">
        <v>4</v>
      </c>
      <c r="AS3" s="2" t="s">
        <v>133</v>
      </c>
      <c r="AT3" s="2" t="s">
        <v>134</v>
      </c>
      <c r="AU3" s="6" t="s">
        <v>137</v>
      </c>
      <c r="AV3" s="6" t="s">
        <v>115</v>
      </c>
      <c r="AW3" s="6" t="s">
        <v>114</v>
      </c>
      <c r="AX3" s="6" t="s">
        <v>113</v>
      </c>
      <c r="AY3" s="6" t="s">
        <v>112</v>
      </c>
      <c r="AZ3" s="6" t="s">
        <v>111</v>
      </c>
      <c r="BA3" s="6" t="s">
        <v>110</v>
      </c>
      <c r="BB3" s="6" t="s">
        <v>109</v>
      </c>
      <c r="BC3" s="6" t="s">
        <v>135</v>
      </c>
      <c r="BD3" s="37" t="s">
        <v>145</v>
      </c>
      <c r="BE3" s="30" t="s">
        <v>4</v>
      </c>
      <c r="BF3" s="2" t="s">
        <v>133</v>
      </c>
      <c r="BG3" s="2" t="s">
        <v>134</v>
      </c>
      <c r="BH3" s="6" t="s">
        <v>137</v>
      </c>
      <c r="BI3" s="6" t="s">
        <v>115</v>
      </c>
      <c r="BJ3" s="6" t="s">
        <v>114</v>
      </c>
      <c r="BK3" s="6" t="s">
        <v>113</v>
      </c>
      <c r="BL3" s="6" t="s">
        <v>112</v>
      </c>
      <c r="BM3" s="6" t="s">
        <v>111</v>
      </c>
      <c r="BN3" s="6" t="s">
        <v>110</v>
      </c>
      <c r="BO3" s="6" t="s">
        <v>109</v>
      </c>
      <c r="BP3" s="6" t="s">
        <v>135</v>
      </c>
      <c r="BQ3" s="61" t="s">
        <v>145</v>
      </c>
      <c r="BR3" s="179"/>
    </row>
    <row r="4" spans="1:70" x14ac:dyDescent="0.2">
      <c r="B4" s="130" t="s">
        <v>116</v>
      </c>
      <c r="C4" s="131"/>
      <c r="D4" s="131"/>
      <c r="E4" s="102" t="s">
        <v>117</v>
      </c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4"/>
      <c r="R4" s="136" t="s">
        <v>117</v>
      </c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8"/>
      <c r="AE4" s="116" t="s">
        <v>117</v>
      </c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7"/>
      <c r="AR4" s="118" t="s">
        <v>117</v>
      </c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20"/>
      <c r="BE4" s="102" t="s">
        <v>117</v>
      </c>
      <c r="BF4" s="103"/>
      <c r="BG4" s="103"/>
      <c r="BH4" s="103"/>
      <c r="BI4" s="103"/>
      <c r="BJ4" s="103"/>
      <c r="BK4" s="103"/>
      <c r="BL4" s="103"/>
      <c r="BM4" s="103"/>
      <c r="BN4" s="103"/>
      <c r="BO4" s="103"/>
      <c r="BP4" s="103"/>
      <c r="BQ4" s="174"/>
      <c r="BR4" s="180"/>
    </row>
    <row r="5" spans="1:70" ht="17" x14ac:dyDescent="0.2">
      <c r="A5" s="1" t="s">
        <v>151</v>
      </c>
      <c r="B5" s="39" t="s">
        <v>9</v>
      </c>
      <c r="C5" s="4" t="s">
        <v>26</v>
      </c>
      <c r="D5" s="97" t="s">
        <v>25</v>
      </c>
      <c r="E5" s="31">
        <f>'Result-NB'!D7/'Result-NB'!D$6</f>
        <v>0.92634978814110069</v>
      </c>
      <c r="F5" s="23">
        <f>'Result-NB'!E7/'Result-NB'!E$6</f>
        <v>0.93465220935171689</v>
      </c>
      <c r="G5" s="23">
        <f>'Result-NB'!F7/'Result-NB'!F$6</f>
        <v>0.8465631592736097</v>
      </c>
      <c r="H5" s="23">
        <f>'Result-NB'!G7/'Result-NB'!G$6</f>
        <v>1.0245369843680185</v>
      </c>
      <c r="I5" s="23" t="e">
        <f>'Result-NB'!H7/'Result-NB'!H$6</f>
        <v>#DIV/0!</v>
      </c>
      <c r="J5" s="23">
        <f>'Result-NB'!I7/'Result-NB'!I$6</f>
        <v>0.82345709256537281</v>
      </c>
      <c r="K5" s="23">
        <f>'Result-NB'!J7/'Result-NB'!J$6</f>
        <v>1.0723336956415517</v>
      </c>
      <c r="L5" s="23">
        <f>'Result-NB'!K7/'Result-NB'!K$6</f>
        <v>3.7035978960458432E-2</v>
      </c>
      <c r="M5" s="23" t="e">
        <f>'Result-NB'!L7/'Result-NB'!L$6</f>
        <v>#DIV/0!</v>
      </c>
      <c r="N5" s="23">
        <f>'Result-NB'!M7/'Result-NB'!M$6</f>
        <v>0.91760324643877023</v>
      </c>
      <c r="O5" s="84">
        <f>'Result-NB'!P7/'Result-NB'!P$6</f>
        <v>0.96809582937696292</v>
      </c>
      <c r="P5" s="84">
        <f>'Result-NB'!Q7/'Result-NB'!Q$6</f>
        <v>0.95744680851063835</v>
      </c>
      <c r="Q5" s="172">
        <f>($C$38*F5+$C$39*H5+$C$40*1/J5+$C$41*1/K5+$C$42*1/L5)</f>
        <v>1.1481767803881255</v>
      </c>
      <c r="R5" s="31">
        <f>'Result-NB'!S7/'Result-NB'!S$6</f>
        <v>1.063891342756184</v>
      </c>
      <c r="S5" s="66">
        <f>'Result-NB'!T7/'Result-NB'!T$6</f>
        <v>1.0645718965151194</v>
      </c>
      <c r="T5" s="66">
        <f>'Result-NB'!U7/'Result-NB'!U$6</f>
        <v>1.0569626284579512</v>
      </c>
      <c r="U5" s="66">
        <f>'Result-NB'!V7/'Result-NB'!V$6</f>
        <v>1.0454477023616617</v>
      </c>
      <c r="V5" s="66" t="e">
        <f>'Result-NB'!W7/'Result-NB'!W$6</f>
        <v>#DIV/0!</v>
      </c>
      <c r="W5" s="66">
        <f>'Result-NB'!X7/'Result-NB'!X$6</f>
        <v>0.37877297635622775</v>
      </c>
      <c r="X5" s="66">
        <f>'Result-NB'!Y7/'Result-NB'!Y$6</f>
        <v>0.75913834719641582</v>
      </c>
      <c r="Y5" s="66">
        <f>'Result-NB'!Z7/'Result-NB'!Z$6</f>
        <v>0.81004481311975596</v>
      </c>
      <c r="Z5" s="66" t="e">
        <f>'Result-NB'!AA7/'Result-NB'!AA$6</f>
        <v>#DIV/0!</v>
      </c>
      <c r="AA5" s="66">
        <f>'Result-NB'!AB7/'Result-NB'!AB$6</f>
        <v>0.63652515058649473</v>
      </c>
      <c r="AB5" s="23">
        <f>'Result-NB'!AE7/'Result-NB'!AE$6</f>
        <v>1.4329711576451996</v>
      </c>
      <c r="AC5" s="23">
        <f>'Result-NB'!AF7/'Result-NB'!AF$6</f>
        <v>1.5641025641025641</v>
      </c>
      <c r="AD5" s="172">
        <f>($C$38*S5+$C$39*U5+$C$40*1/W5+$C$41*1/X5+$C$42*1/Y5)</f>
        <v>1.1853052637075057</v>
      </c>
      <c r="AE5" s="66">
        <f>'Result-NB'!AH7/'Result-NB'!AH$6</f>
        <v>0.98152884342142654</v>
      </c>
      <c r="AF5" s="23">
        <f>'Result-NB'!AI7/'Result-NB'!AI$6</f>
        <v>1.0095954844778929</v>
      </c>
      <c r="AG5" s="23">
        <f>'Result-NB'!AJ7/'Result-NB'!AJ$6</f>
        <v>0.87071138588903341</v>
      </c>
      <c r="AH5" s="23">
        <f>'Result-NB'!AK7/'Result-NB'!AK$6</f>
        <v>1.1376350047743458</v>
      </c>
      <c r="AI5" s="23">
        <f>'Result-NB'!AL7/'Result-NB'!AL$6</f>
        <v>0.5047509930776144</v>
      </c>
      <c r="AJ5" s="23">
        <f>'Result-NB'!AM7/'Result-NB'!AM$6</f>
        <v>0.46412699415075426</v>
      </c>
      <c r="AK5" s="23">
        <f>'Result-NB'!AN7/'Result-NB'!AN$6</f>
        <v>1.4971724336240775</v>
      </c>
      <c r="AL5" s="23">
        <f>'Result-NB'!AO7/'Result-NB'!AO$6</f>
        <v>2.6876110732574232E-2</v>
      </c>
      <c r="AM5" s="23">
        <f>'Result-NB'!AP7/'Result-NB'!AP$6</f>
        <v>0.4560965276006852</v>
      </c>
      <c r="AN5" s="23">
        <f>'Result-NB'!AQ7/'Result-NB'!AQ$6</f>
        <v>0.9629723742507168</v>
      </c>
      <c r="AO5" s="23">
        <f>'Result-NB'!AT7/'Result-NB'!AT$6</f>
        <v>2.3863107709058515</v>
      </c>
      <c r="AP5" s="62">
        <f>'Result-NB'!AU7/'Result-NB'!AU$6</f>
        <v>2.8043478260869565</v>
      </c>
      <c r="AQ5" s="172">
        <f>($C$38*AF5+$C$39*AH5+$C$40*1/AJ5+$C$41*1/AK5+$C$42*1/AL5)</f>
        <v>1.3888818925177511</v>
      </c>
      <c r="AR5" s="31">
        <f>'Result-NB'!AW7/'Result-NB'!AW$6</f>
        <v>1.050974158029194</v>
      </c>
      <c r="AS5" s="23">
        <f>'Result-NB'!AX7/'Result-NB'!AX$6</f>
        <v>1.0672384081716475</v>
      </c>
      <c r="AT5" s="23">
        <f>'Result-NB'!AY7/'Result-NB'!AY$6</f>
        <v>0.91498213005734308</v>
      </c>
      <c r="AU5" s="23">
        <f>'Result-NB'!AZ7/'Result-NB'!AZ$6</f>
        <v>1.0142910537460195</v>
      </c>
      <c r="AV5" s="23" t="e">
        <f>'Result-NB'!BA7/'Result-NB'!BA$6</f>
        <v>#DIV/0!</v>
      </c>
      <c r="AW5" s="23">
        <f>'Result-NB'!BB7/'Result-NB'!BB$6</f>
        <v>0.77595898431066035</v>
      </c>
      <c r="AX5" s="23">
        <f>'Result-NB'!BC7/'Result-NB'!BC$6</f>
        <v>0.82686127919022889</v>
      </c>
      <c r="AY5" s="23">
        <f>'Result-NB'!BD7/'Result-NB'!BD$6</f>
        <v>0.75803589770080282</v>
      </c>
      <c r="AZ5" s="23" t="e">
        <f>'Result-NB'!BE7/'Result-NB'!BE$6</f>
        <v>#DIV/0!</v>
      </c>
      <c r="BA5" s="23">
        <f>'Result-NB'!BF7/'Result-NB'!BF$6</f>
        <v>0.31220445996775931</v>
      </c>
      <c r="BB5" s="23">
        <f>'Result-NB'!BI7/'Result-NB'!BI$6</f>
        <v>1.0270770597818037</v>
      </c>
      <c r="BC5" s="23">
        <f>'Result-NB'!BJ7/'Result-NB'!BJ$6</f>
        <v>1.0263157894736843</v>
      </c>
      <c r="BD5" s="32">
        <f>($C$38*AS5+$C$39*AU5+$C$40*1/AW5+$C$41*1/AX5+$C$42*1/AY5)</f>
        <v>0.98624375081777482</v>
      </c>
      <c r="BE5" s="31">
        <f>'Result-NB'!BL7/'Result-NB'!BL$6</f>
        <v>0.98777711525619794</v>
      </c>
      <c r="BF5" s="23">
        <f>'Result-NB'!BM7/'Result-NB'!BM$6</f>
        <v>0.97266627153502949</v>
      </c>
      <c r="BG5" s="23">
        <f>'Result-NB'!BN7/'Result-NB'!BN$6</f>
        <v>1.1213367370386509</v>
      </c>
      <c r="BH5" s="23">
        <f>'Result-NB'!BO7/'Result-NB'!BO$6</f>
        <v>0.96173069805868439</v>
      </c>
      <c r="BI5" s="23" t="e">
        <f>'Result-NB'!BP7/'Result-NB'!BP$6</f>
        <v>#DIV/0!</v>
      </c>
      <c r="BJ5" s="23">
        <f>'Result-NB'!BQ7/'Result-NB'!BQ$6</f>
        <v>1.1579977159211305</v>
      </c>
      <c r="BK5" s="23">
        <f>'Result-NB'!BR7/'Result-NB'!BR$6</f>
        <v>1.6032676212641994</v>
      </c>
      <c r="BL5" s="23">
        <f>'Result-NB'!BS7/'Result-NB'!BS$6</f>
        <v>0.7900830445808088</v>
      </c>
      <c r="BM5" s="23" t="e">
        <f>'Result-NB'!BT7/'Result-NB'!BT$6</f>
        <v>#DIV/0!</v>
      </c>
      <c r="BN5" s="23">
        <f>'Result-NB'!BU7/'Result-NB'!BU$6</f>
        <v>1.4334866132910062</v>
      </c>
      <c r="BO5" s="23">
        <f>'Result-NB'!BX7/'Result-NB'!BX$6</f>
        <v>1.0349432330149577</v>
      </c>
      <c r="BP5" s="23">
        <f>'Result-NB'!BY7/'Result-NB'!BY$6</f>
        <v>1.0434782608695652</v>
      </c>
      <c r="BQ5" s="62">
        <f>($C$38*BF5+$C$39*BH5+$C$40*1/BJ5+$C$41*1/BK5+$C$42*1/BL5)</f>
        <v>0.79072568649428476</v>
      </c>
      <c r="BR5" s="187" t="s">
        <v>147</v>
      </c>
    </row>
    <row r="6" spans="1:70" ht="30" x14ac:dyDescent="0.2">
      <c r="A6" s="1" t="s">
        <v>152</v>
      </c>
      <c r="B6" s="39" t="s">
        <v>45</v>
      </c>
      <c r="C6" s="4" t="s">
        <v>39</v>
      </c>
      <c r="D6" s="97" t="s">
        <v>21</v>
      </c>
      <c r="E6" s="31">
        <f>'Result-NB'!D8/'Result-NB'!D$6</f>
        <v>0.9881852920533416</v>
      </c>
      <c r="F6" s="23">
        <f>'Result-NB'!E8/'Result-NB'!E$6</f>
        <v>0.99420540255088585</v>
      </c>
      <c r="G6" s="23">
        <f>'Result-NB'!F8/'Result-NB'!F$6</f>
        <v>0.93033658287715626</v>
      </c>
      <c r="H6" s="23">
        <f>'Result-NB'!G8/'Result-NB'!G$6</f>
        <v>1.0221726492259853</v>
      </c>
      <c r="I6" s="23" t="e">
        <f>'Result-NB'!H8/'Result-NB'!H$6</f>
        <v>#DIV/0!</v>
      </c>
      <c r="J6" s="23">
        <f>'Result-NB'!I8/'Result-NB'!I$6</f>
        <v>9.3271272252163975</v>
      </c>
      <c r="K6" s="23">
        <f>'Result-NB'!J8/'Result-NB'!J$6</f>
        <v>1.2414677500442479</v>
      </c>
      <c r="L6" s="23">
        <f>'Result-NB'!K8/'Result-NB'!K$6</f>
        <v>1.1951871208429261</v>
      </c>
      <c r="M6" s="23" t="e">
        <f>'Result-NB'!L8/'Result-NB'!L$6</f>
        <v>#DIV/0!</v>
      </c>
      <c r="N6" s="23">
        <f>'Result-NB'!M8/'Result-NB'!M$6</f>
        <v>3.2022399982186895</v>
      </c>
      <c r="O6" s="23">
        <f>'Result-NB'!P8/'Result-NB'!P$6</f>
        <v>1.3147615221678475</v>
      </c>
      <c r="P6" s="23">
        <f>'Result-NB'!Q8/'Result-NB'!Q$6</f>
        <v>1.4680851063829787</v>
      </c>
      <c r="Q6" s="32">
        <f t="shared" ref="Q6:Q34" si="0">($C$38*F6+$C$39*H6+$C$40*1/J6+$C$41*1/K6+$C$42*1/L6)</f>
        <v>0.73297947991026524</v>
      </c>
      <c r="R6" s="31">
        <f>'Result-NB'!S8/'Result-NB'!S$6</f>
        <v>0.98996935733215552</v>
      </c>
      <c r="S6" s="66">
        <f>'Result-NB'!T8/'Result-NB'!T$6</f>
        <v>0.99492736040763108</v>
      </c>
      <c r="T6" s="66">
        <f>'Result-NB'!U8/'Result-NB'!U$6</f>
        <v>0.93977116578184505</v>
      </c>
      <c r="U6" s="66">
        <f>'Result-NB'!V8/'Result-NB'!V$6</f>
        <v>1.0392023867530673</v>
      </c>
      <c r="V6" s="66" t="e">
        <f>'Result-NB'!W8/'Result-NB'!W$6</f>
        <v>#DIV/0!</v>
      </c>
      <c r="W6" s="66">
        <f>'Result-NB'!X8/'Result-NB'!X$6</f>
        <v>6.8784727988043998E-2</v>
      </c>
      <c r="X6" s="66">
        <f>'Result-NB'!Y8/'Result-NB'!Y$6</f>
        <v>1.2337485022661365</v>
      </c>
      <c r="Y6" s="66">
        <f>'Result-NB'!Z8/'Result-NB'!Z$6</f>
        <v>32.773312356979403</v>
      </c>
      <c r="Z6" s="66" t="e">
        <f>'Result-NB'!AA8/'Result-NB'!AA$6</f>
        <v>#DIV/0!</v>
      </c>
      <c r="AA6" s="66">
        <f>'Result-NB'!AB8/'Result-NB'!AB$6</f>
        <v>1.0347306615238296</v>
      </c>
      <c r="AB6" s="23">
        <f>'Result-NB'!AE8/'Result-NB'!AE$6</f>
        <v>1.0063808771236666</v>
      </c>
      <c r="AC6" s="23">
        <f>'Result-NB'!AF8/'Result-NB'!AF$6</f>
        <v>1</v>
      </c>
      <c r="AD6" s="172">
        <f t="shared" ref="AD6:AD33" si="1">($C$38*S6+$C$39*U6+$C$40*1/W6+$C$41*1/X6+$C$42*1/Y6)</f>
        <v>2.6427409769268206</v>
      </c>
      <c r="AE6" s="66">
        <f>'Result-NB'!AH8/'Result-NB'!AH$6</f>
        <v>1.0064153088087846</v>
      </c>
      <c r="AF6" s="23">
        <f>'Result-NB'!AI8/'Result-NB'!AI$6</f>
        <v>1.1180822470098104</v>
      </c>
      <c r="AG6" s="23">
        <f>'Result-NB'!AJ8/'Result-NB'!AJ$6</f>
        <v>0.56548809934460165</v>
      </c>
      <c r="AH6" s="23">
        <f>'Result-NB'!AK8/'Result-NB'!AK$6</f>
        <v>1.0267805789139133</v>
      </c>
      <c r="AI6" s="23">
        <f>'Result-NB'!AL8/'Result-NB'!AL$6</f>
        <v>0.79603660837409695</v>
      </c>
      <c r="AJ6" s="23">
        <f>'Result-NB'!AM8/'Result-NB'!AM$6</f>
        <v>0.42596744104049739</v>
      </c>
      <c r="AK6" s="23">
        <f>'Result-NB'!AN8/'Result-NB'!AN$6</f>
        <v>0.47829097633447337</v>
      </c>
      <c r="AL6" s="23">
        <f>'Result-NB'!AO8/'Result-NB'!AO$6</f>
        <v>3.5105260569959471</v>
      </c>
      <c r="AM6" s="23">
        <f>'Result-NB'!AP8/'Result-NB'!AP$6</f>
        <v>0.74831781499679739</v>
      </c>
      <c r="AN6" s="23">
        <f>'Result-NB'!AQ8/'Result-NB'!AQ$6</f>
        <v>0.57724459212926771</v>
      </c>
      <c r="AO6" s="84">
        <f>'Result-NB'!AT8/'Result-NB'!AT$6</f>
        <v>0.97695365986439453</v>
      </c>
      <c r="AP6" s="86">
        <f>'Result-NB'!AU8/'Result-NB'!AU$6</f>
        <v>0.95652173913043481</v>
      </c>
      <c r="AQ6" s="172">
        <f t="shared" ref="AQ6:AQ33" si="2">($C$38*AF6+$C$39*AH6+$C$40*1/AJ6+$C$41*1/AK6+$C$42*1/AL6)</f>
        <v>1.2750713746077345</v>
      </c>
      <c r="AR6" s="31">
        <f>'Result-NB'!AW8/'Result-NB'!AW$6</f>
        <v>1.0215500397425639</v>
      </c>
      <c r="AS6" s="23">
        <f>'Result-NB'!AX8/'Result-NB'!AX$6</f>
        <v>1.0241464801140507</v>
      </c>
      <c r="AT6" s="23">
        <f>'Result-NB'!AY8/'Result-NB'!AY$6</f>
        <v>0.99988302405224594</v>
      </c>
      <c r="AU6" s="23">
        <f>'Result-NB'!AZ8/'Result-NB'!AZ$6</f>
        <v>0.99399345998439093</v>
      </c>
      <c r="AV6" s="23" t="e">
        <f>'Result-NB'!BA8/'Result-NB'!BA$6</f>
        <v>#DIV/0!</v>
      </c>
      <c r="AW6" s="23">
        <f>'Result-NB'!BB8/'Result-NB'!BB$6</f>
        <v>0.95655858721074749</v>
      </c>
      <c r="AX6" s="23">
        <f>'Result-NB'!BC8/'Result-NB'!BC$6</f>
        <v>1.0565229727678838</v>
      </c>
      <c r="AY6" s="23">
        <f>'Result-NB'!BD8/'Result-NB'!BD$6</f>
        <v>0.22614278111676664</v>
      </c>
      <c r="AZ6" s="23" t="e">
        <f>'Result-NB'!BE8/'Result-NB'!BE$6</f>
        <v>#DIV/0!</v>
      </c>
      <c r="BA6" s="23">
        <f>'Result-NB'!BF8/'Result-NB'!BF$6</f>
        <v>0.41909789170907485</v>
      </c>
      <c r="BB6" s="23">
        <f>'Result-NB'!BI8/'Result-NB'!BI$6</f>
        <v>1.0096016191933652</v>
      </c>
      <c r="BC6" s="23">
        <f>'Result-NB'!BJ8/'Result-NB'!BJ$6</f>
        <v>1</v>
      </c>
      <c r="BD6" s="32">
        <f t="shared" ref="BD6:BD33" si="3">($C$38*AS6+$C$39*AU6+$C$40*1/AW6+$C$41*1/AX6+$C$42*1/AY6)</f>
        <v>0.92445940054247622</v>
      </c>
      <c r="BE6" s="31">
        <f>'Result-NB'!BL8/'Result-NB'!BL$6</f>
        <v>1.0698541757373248</v>
      </c>
      <c r="BF6" s="23">
        <f>'Result-NB'!BM8/'Result-NB'!BM$6</f>
        <v>1.0853228495529186</v>
      </c>
      <c r="BG6" s="23">
        <f>'Result-NB'!BN8/'Result-NB'!BN$6</f>
        <v>0.93323346563919296</v>
      </c>
      <c r="BH6" s="23">
        <f>'Result-NB'!BO8/'Result-NB'!BO$6</f>
        <v>0.93877921038957157</v>
      </c>
      <c r="BI6" s="23" t="e">
        <f>'Result-NB'!BP8/'Result-NB'!BP$6</f>
        <v>#DIV/0!</v>
      </c>
      <c r="BJ6" s="23">
        <f>'Result-NB'!BQ8/'Result-NB'!BQ$6</f>
        <v>0.81496484444872519</v>
      </c>
      <c r="BK6" s="23">
        <f>'Result-NB'!BR8/'Result-NB'!BR$6</f>
        <v>2.0788698962684382</v>
      </c>
      <c r="BL6" s="23">
        <f>'Result-NB'!BS8/'Result-NB'!BS$6</f>
        <v>1.6573007607580479</v>
      </c>
      <c r="BM6" s="23" t="e">
        <f>'Result-NB'!BT8/'Result-NB'!BT$6</f>
        <v>#DIV/0!</v>
      </c>
      <c r="BN6" s="23">
        <f>'Result-NB'!BU8/'Result-NB'!BU$6</f>
        <v>0.77644662822996657</v>
      </c>
      <c r="BO6" s="84">
        <f>'Result-NB'!BX8/'Result-NB'!BX$6</f>
        <v>0.96738151018201479</v>
      </c>
      <c r="BP6" s="84">
        <f>'Result-NB'!BY8/'Result-NB'!BY$6</f>
        <v>0.95652173913043481</v>
      </c>
      <c r="BQ6" s="62">
        <f t="shared" ref="BQ6:BQ33" si="4">($C$38*BF6+$C$39*BH6+$C$40*1/BJ6+$C$41*1/BK6+$C$42*1/BL6)</f>
        <v>0.85337400432780752</v>
      </c>
      <c r="BR6" s="187" t="s">
        <v>148</v>
      </c>
    </row>
    <row r="7" spans="1:70" ht="16" hidden="1" customHeight="1" x14ac:dyDescent="0.2">
      <c r="B7" s="125" t="s">
        <v>44</v>
      </c>
      <c r="C7" s="9" t="s">
        <v>50</v>
      </c>
      <c r="D7" s="132" t="s">
        <v>22</v>
      </c>
      <c r="E7" s="31">
        <f>'Result-NB'!D9/'Result-NB'!D$6</f>
        <v>0</v>
      </c>
      <c r="F7" s="23">
        <f>'Result-NB'!E9/'Result-NB'!E$6</f>
        <v>0</v>
      </c>
      <c r="G7" s="23">
        <f>'Result-NB'!F9/'Result-NB'!F$6</f>
        <v>0</v>
      </c>
      <c r="H7" s="23">
        <f>'Result-NB'!G9/'Result-NB'!G$6</f>
        <v>0</v>
      </c>
      <c r="I7" s="23" t="e">
        <f>'Result-NB'!H9/'Result-NB'!H$6</f>
        <v>#DIV/0!</v>
      </c>
      <c r="J7" s="23">
        <f>'Result-NB'!I9/'Result-NB'!I$6</f>
        <v>0</v>
      </c>
      <c r="K7" s="23">
        <f>'Result-NB'!J9/'Result-NB'!J$6</f>
        <v>0</v>
      </c>
      <c r="L7" s="23">
        <f>'Result-NB'!K9/'Result-NB'!K$6</f>
        <v>0</v>
      </c>
      <c r="M7" s="23" t="e">
        <f>'Result-NB'!L9/'Result-NB'!L$6</f>
        <v>#DIV/0!</v>
      </c>
      <c r="N7" s="23">
        <f>'Result-NB'!M9/'Result-NB'!M$6</f>
        <v>0</v>
      </c>
      <c r="O7" s="23">
        <f>'Result-NB'!P9/'Result-NB'!P$6</f>
        <v>0</v>
      </c>
      <c r="P7" s="23">
        <f>'Result-NB'!Q9/'Result-NB'!Q$6</f>
        <v>0</v>
      </c>
      <c r="Q7" s="32" t="e">
        <f t="shared" si="0"/>
        <v>#DIV/0!</v>
      </c>
      <c r="R7" s="31">
        <f>'Result-NB'!S9/'Result-NB'!S$6</f>
        <v>0</v>
      </c>
      <c r="S7" s="66">
        <f>'Result-NB'!T9/'Result-NB'!T$6</f>
        <v>0</v>
      </c>
      <c r="T7" s="66">
        <f>'Result-NB'!U9/'Result-NB'!U$6</f>
        <v>0</v>
      </c>
      <c r="U7" s="66">
        <f>'Result-NB'!V9/'Result-NB'!V$6</f>
        <v>0</v>
      </c>
      <c r="V7" s="66" t="e">
        <f>'Result-NB'!W9/'Result-NB'!W$6</f>
        <v>#DIV/0!</v>
      </c>
      <c r="W7" s="66">
        <f>'Result-NB'!X9/'Result-NB'!X$6</f>
        <v>0</v>
      </c>
      <c r="X7" s="66">
        <f>'Result-NB'!Y9/'Result-NB'!Y$6</f>
        <v>0</v>
      </c>
      <c r="Y7" s="66">
        <f>'Result-NB'!Z9/'Result-NB'!Z$6</f>
        <v>0</v>
      </c>
      <c r="Z7" s="66" t="e">
        <f>'Result-NB'!AA9/'Result-NB'!AA$6</f>
        <v>#DIV/0!</v>
      </c>
      <c r="AA7" s="66">
        <f>'Result-NB'!AB9/'Result-NB'!AB$6</f>
        <v>0</v>
      </c>
      <c r="AB7" s="23">
        <f>'Result-NB'!AE9/'Result-NB'!AE$6</f>
        <v>0</v>
      </c>
      <c r="AC7" s="23">
        <f>'Result-NB'!AF9/'Result-NB'!AF$6</f>
        <v>0</v>
      </c>
      <c r="AD7" s="172" t="e">
        <f t="shared" si="1"/>
        <v>#DIV/0!</v>
      </c>
      <c r="AE7" s="66">
        <f>'Result-NB'!AH9/'Result-NB'!AH$6</f>
        <v>0</v>
      </c>
      <c r="AF7" s="23">
        <f>'Result-NB'!AI9/'Result-NB'!AI$6</f>
        <v>0</v>
      </c>
      <c r="AG7" s="23">
        <f>'Result-NB'!AJ9/'Result-NB'!AJ$6</f>
        <v>0</v>
      </c>
      <c r="AH7" s="23">
        <f>'Result-NB'!AK9/'Result-NB'!AK$6</f>
        <v>0</v>
      </c>
      <c r="AI7" s="23">
        <f>'Result-NB'!AL9/'Result-NB'!AL$6</f>
        <v>0</v>
      </c>
      <c r="AJ7" s="23">
        <f>'Result-NB'!AM9/'Result-NB'!AM$6</f>
        <v>0</v>
      </c>
      <c r="AK7" s="23">
        <f>'Result-NB'!AN9/'Result-NB'!AN$6</f>
        <v>0</v>
      </c>
      <c r="AL7" s="23">
        <f>'Result-NB'!AO9/'Result-NB'!AO$6</f>
        <v>0</v>
      </c>
      <c r="AM7" s="23">
        <f>'Result-NB'!AP9/'Result-NB'!AP$6</f>
        <v>0</v>
      </c>
      <c r="AN7" s="23">
        <f>'Result-NB'!AQ9/'Result-NB'!AQ$6</f>
        <v>0</v>
      </c>
      <c r="AO7" s="74"/>
      <c r="AP7" s="62">
        <f>'Result-NB'!AU9/'Result-NB'!AU$6</f>
        <v>0</v>
      </c>
      <c r="AQ7" s="172" t="e">
        <f t="shared" si="2"/>
        <v>#DIV/0!</v>
      </c>
      <c r="AR7" s="31">
        <f>'Result-NB'!AW9/'Result-NB'!AW$6</f>
        <v>0</v>
      </c>
      <c r="AS7" s="23">
        <f>'Result-NB'!AX9/'Result-NB'!AX$6</f>
        <v>0</v>
      </c>
      <c r="AT7" s="23">
        <f>'Result-NB'!AY9/'Result-NB'!AY$6</f>
        <v>0</v>
      </c>
      <c r="AU7" s="23">
        <f>'Result-NB'!AZ9/'Result-NB'!AZ$6</f>
        <v>0</v>
      </c>
      <c r="AV7" s="23" t="e">
        <f>'Result-NB'!BA9/'Result-NB'!BA$6</f>
        <v>#DIV/0!</v>
      </c>
      <c r="AW7" s="23">
        <f>'Result-NB'!BB9/'Result-NB'!BB$6</f>
        <v>0</v>
      </c>
      <c r="AX7" s="23">
        <f>'Result-NB'!BC9/'Result-NB'!BC$6</f>
        <v>0</v>
      </c>
      <c r="AY7" s="23">
        <f>'Result-NB'!BD9/'Result-NB'!BD$6</f>
        <v>0</v>
      </c>
      <c r="AZ7" s="23" t="e">
        <f>'Result-NB'!BE9/'Result-NB'!BE$6</f>
        <v>#DIV/0!</v>
      </c>
      <c r="BA7" s="23">
        <f>'Result-NB'!BF9/'Result-NB'!BF$6</f>
        <v>0</v>
      </c>
      <c r="BB7" s="23">
        <f>'Result-NB'!BI9/'Result-NB'!BI$6</f>
        <v>0</v>
      </c>
      <c r="BC7" s="23">
        <f>'Result-NB'!BJ9/'Result-NB'!BJ$6</f>
        <v>0</v>
      </c>
      <c r="BD7" s="32" t="e">
        <f t="shared" si="3"/>
        <v>#DIV/0!</v>
      </c>
      <c r="BE7" s="31">
        <f>'Result-NB'!BL9/'Result-NB'!BL$6</f>
        <v>0</v>
      </c>
      <c r="BF7" s="23">
        <f>'Result-NB'!BM9/'Result-NB'!BM$6</f>
        <v>0</v>
      </c>
      <c r="BG7" s="23">
        <f>'Result-NB'!BN9/'Result-NB'!BN$6</f>
        <v>0</v>
      </c>
      <c r="BH7" s="23">
        <f>'Result-NB'!BO9/'Result-NB'!BO$6</f>
        <v>0</v>
      </c>
      <c r="BI7" s="23" t="e">
        <f>'Result-NB'!BP9/'Result-NB'!BP$6</f>
        <v>#DIV/0!</v>
      </c>
      <c r="BJ7" s="23">
        <f>'Result-NB'!BQ9/'Result-NB'!BQ$6</f>
        <v>0</v>
      </c>
      <c r="BK7" s="23">
        <f>'Result-NB'!BR9/'Result-NB'!BR$6</f>
        <v>0</v>
      </c>
      <c r="BL7" s="23">
        <f>'Result-NB'!BS9/'Result-NB'!BS$6</f>
        <v>0</v>
      </c>
      <c r="BM7" s="23" t="e">
        <f>'Result-NB'!BT9/'Result-NB'!BT$6</f>
        <v>#DIV/0!</v>
      </c>
      <c r="BN7" s="23">
        <f>'Result-NB'!BU9/'Result-NB'!BU$6</f>
        <v>0</v>
      </c>
      <c r="BO7" s="23">
        <f>'Result-NB'!BX9/'Result-NB'!BX$6</f>
        <v>0</v>
      </c>
      <c r="BP7" s="23">
        <f>'Result-NB'!BY9/'Result-NB'!BY$6</f>
        <v>0</v>
      </c>
      <c r="BQ7" s="62" t="e">
        <f t="shared" si="4"/>
        <v>#DIV/0!</v>
      </c>
      <c r="BR7" s="187"/>
    </row>
    <row r="8" spans="1:70" ht="16" hidden="1" customHeight="1" x14ac:dyDescent="0.2">
      <c r="B8" s="126"/>
      <c r="C8" s="9" t="s">
        <v>40</v>
      </c>
      <c r="D8" s="132"/>
      <c r="E8" s="31">
        <f>'Result-NB'!D10/'Result-NB'!D$6</f>
        <v>0</v>
      </c>
      <c r="F8" s="23">
        <f>'Result-NB'!E10/'Result-NB'!E$6</f>
        <v>0</v>
      </c>
      <c r="G8" s="23">
        <f>'Result-NB'!F10/'Result-NB'!F$6</f>
        <v>0</v>
      </c>
      <c r="H8" s="23">
        <f>'Result-NB'!G10/'Result-NB'!G$6</f>
        <v>0</v>
      </c>
      <c r="I8" s="23" t="e">
        <f>'Result-NB'!H10/'Result-NB'!H$6</f>
        <v>#DIV/0!</v>
      </c>
      <c r="J8" s="23">
        <f>'Result-NB'!I10/'Result-NB'!I$6</f>
        <v>0</v>
      </c>
      <c r="K8" s="23">
        <f>'Result-NB'!J10/'Result-NB'!J$6</f>
        <v>0</v>
      </c>
      <c r="L8" s="23">
        <f>'Result-NB'!K10/'Result-NB'!K$6</f>
        <v>0</v>
      </c>
      <c r="M8" s="23" t="e">
        <f>'Result-NB'!L10/'Result-NB'!L$6</f>
        <v>#DIV/0!</v>
      </c>
      <c r="N8" s="23">
        <f>'Result-NB'!M10/'Result-NB'!M$6</f>
        <v>0</v>
      </c>
      <c r="O8" s="23">
        <f>'Result-NB'!P10/'Result-NB'!P$6</f>
        <v>0</v>
      </c>
      <c r="P8" s="23">
        <f>'Result-NB'!Q10/'Result-NB'!Q$6</f>
        <v>0</v>
      </c>
      <c r="Q8" s="32" t="e">
        <f t="shared" si="0"/>
        <v>#DIV/0!</v>
      </c>
      <c r="R8" s="31">
        <f>'Result-NB'!S10/'Result-NB'!S$6</f>
        <v>0</v>
      </c>
      <c r="S8" s="66">
        <f>'Result-NB'!T10/'Result-NB'!T$6</f>
        <v>0</v>
      </c>
      <c r="T8" s="66">
        <f>'Result-NB'!U10/'Result-NB'!U$6</f>
        <v>0</v>
      </c>
      <c r="U8" s="66">
        <f>'Result-NB'!V10/'Result-NB'!V$6</f>
        <v>0</v>
      </c>
      <c r="V8" s="66" t="e">
        <f>'Result-NB'!W10/'Result-NB'!W$6</f>
        <v>#DIV/0!</v>
      </c>
      <c r="W8" s="66">
        <f>'Result-NB'!X10/'Result-NB'!X$6</f>
        <v>0</v>
      </c>
      <c r="X8" s="66">
        <f>'Result-NB'!Y10/'Result-NB'!Y$6</f>
        <v>0</v>
      </c>
      <c r="Y8" s="66">
        <f>'Result-NB'!Z10/'Result-NB'!Z$6</f>
        <v>0</v>
      </c>
      <c r="Z8" s="66" t="e">
        <f>'Result-NB'!AA10/'Result-NB'!AA$6</f>
        <v>#DIV/0!</v>
      </c>
      <c r="AA8" s="66">
        <f>'Result-NB'!AB10/'Result-NB'!AB$6</f>
        <v>0</v>
      </c>
      <c r="AB8" s="23">
        <f>'Result-NB'!AE10/'Result-NB'!AE$6</f>
        <v>0</v>
      </c>
      <c r="AC8" s="23">
        <f>'Result-NB'!AF10/'Result-NB'!AF$6</f>
        <v>0</v>
      </c>
      <c r="AD8" s="172" t="e">
        <f t="shared" si="1"/>
        <v>#DIV/0!</v>
      </c>
      <c r="AE8" s="66">
        <f>'Result-NB'!AH10/'Result-NB'!AH$6</f>
        <v>0</v>
      </c>
      <c r="AF8" s="23">
        <f>'Result-NB'!AI10/'Result-NB'!AI$6</f>
        <v>0</v>
      </c>
      <c r="AG8" s="23">
        <f>'Result-NB'!AJ10/'Result-NB'!AJ$6</f>
        <v>0</v>
      </c>
      <c r="AH8" s="23">
        <f>'Result-NB'!AK10/'Result-NB'!AK$6</f>
        <v>0</v>
      </c>
      <c r="AI8" s="23">
        <f>'Result-NB'!AL10/'Result-NB'!AL$6</f>
        <v>0</v>
      </c>
      <c r="AJ8" s="23">
        <f>'Result-NB'!AM10/'Result-NB'!AM$6</f>
        <v>0</v>
      </c>
      <c r="AK8" s="23">
        <f>'Result-NB'!AN10/'Result-NB'!AN$6</f>
        <v>0</v>
      </c>
      <c r="AL8" s="23">
        <f>'Result-NB'!AO10/'Result-NB'!AO$6</f>
        <v>0</v>
      </c>
      <c r="AM8" s="23">
        <f>'Result-NB'!AP10/'Result-NB'!AP$6</f>
        <v>0</v>
      </c>
      <c r="AN8" s="23">
        <f>'Result-NB'!AQ10/'Result-NB'!AQ$6</f>
        <v>0</v>
      </c>
      <c r="AO8" s="76"/>
      <c r="AP8" s="62">
        <f>'Result-NB'!AU10/'Result-NB'!AU$6</f>
        <v>0</v>
      </c>
      <c r="AQ8" s="172" t="e">
        <f t="shared" si="2"/>
        <v>#DIV/0!</v>
      </c>
      <c r="AR8" s="31">
        <f>'Result-NB'!AW10/'Result-NB'!AW$6</f>
        <v>0</v>
      </c>
      <c r="AS8" s="23">
        <f>'Result-NB'!AX10/'Result-NB'!AX$6</f>
        <v>0</v>
      </c>
      <c r="AT8" s="23">
        <f>'Result-NB'!AY10/'Result-NB'!AY$6</f>
        <v>0</v>
      </c>
      <c r="AU8" s="23">
        <f>'Result-NB'!AZ10/'Result-NB'!AZ$6</f>
        <v>0</v>
      </c>
      <c r="AV8" s="23" t="e">
        <f>'Result-NB'!BA10/'Result-NB'!BA$6</f>
        <v>#DIV/0!</v>
      </c>
      <c r="AW8" s="23">
        <f>'Result-NB'!BB10/'Result-NB'!BB$6</f>
        <v>0</v>
      </c>
      <c r="AX8" s="23">
        <f>'Result-NB'!BC10/'Result-NB'!BC$6</f>
        <v>0</v>
      </c>
      <c r="AY8" s="23">
        <f>'Result-NB'!BD10/'Result-NB'!BD$6</f>
        <v>0</v>
      </c>
      <c r="AZ8" s="23" t="e">
        <f>'Result-NB'!BE10/'Result-NB'!BE$6</f>
        <v>#DIV/0!</v>
      </c>
      <c r="BA8" s="23">
        <f>'Result-NB'!BF10/'Result-NB'!BF$6</f>
        <v>0</v>
      </c>
      <c r="BB8" s="23">
        <f>'Result-NB'!BI10/'Result-NB'!BI$6</f>
        <v>0</v>
      </c>
      <c r="BC8" s="23">
        <f>'Result-NB'!BJ10/'Result-NB'!BJ$6</f>
        <v>0</v>
      </c>
      <c r="BD8" s="32" t="e">
        <f t="shared" si="3"/>
        <v>#DIV/0!</v>
      </c>
      <c r="BE8" s="31">
        <f>'Result-NB'!BL10/'Result-NB'!BL$6</f>
        <v>0</v>
      </c>
      <c r="BF8" s="23">
        <f>'Result-NB'!BM10/'Result-NB'!BM$6</f>
        <v>0</v>
      </c>
      <c r="BG8" s="23">
        <f>'Result-NB'!BN10/'Result-NB'!BN$6</f>
        <v>0</v>
      </c>
      <c r="BH8" s="23">
        <f>'Result-NB'!BO10/'Result-NB'!BO$6</f>
        <v>0</v>
      </c>
      <c r="BI8" s="23" t="e">
        <f>'Result-NB'!BP10/'Result-NB'!BP$6</f>
        <v>#DIV/0!</v>
      </c>
      <c r="BJ8" s="23">
        <f>'Result-NB'!BQ10/'Result-NB'!BQ$6</f>
        <v>0</v>
      </c>
      <c r="BK8" s="23">
        <f>'Result-NB'!BR10/'Result-NB'!BR$6</f>
        <v>0</v>
      </c>
      <c r="BL8" s="23">
        <f>'Result-NB'!BS10/'Result-NB'!BS$6</f>
        <v>0</v>
      </c>
      <c r="BM8" s="23" t="e">
        <f>'Result-NB'!BT10/'Result-NB'!BT$6</f>
        <v>#DIV/0!</v>
      </c>
      <c r="BN8" s="23">
        <f>'Result-NB'!BU10/'Result-NB'!BU$6</f>
        <v>0</v>
      </c>
      <c r="BO8" s="23">
        <f>'Result-NB'!BX10/'Result-NB'!BX$6</f>
        <v>0</v>
      </c>
      <c r="BP8" s="23">
        <f>'Result-NB'!BY10/'Result-NB'!BY$6</f>
        <v>0</v>
      </c>
      <c r="BQ8" s="62" t="e">
        <f t="shared" si="4"/>
        <v>#DIV/0!</v>
      </c>
      <c r="BR8" s="187"/>
    </row>
    <row r="9" spans="1:70" x14ac:dyDescent="0.2">
      <c r="A9" s="184" t="s">
        <v>153</v>
      </c>
      <c r="B9" s="126"/>
      <c r="C9" s="4" t="s">
        <v>41</v>
      </c>
      <c r="D9" s="132"/>
      <c r="E9" s="31">
        <f>'Result-NB'!D11/'Result-NB'!D$6</f>
        <v>0.96541630923600807</v>
      </c>
      <c r="F9" s="23">
        <f>'Result-NB'!E11/'Result-NB'!E$6</f>
        <v>0.90961403790740136</v>
      </c>
      <c r="G9" s="23">
        <f>'Result-NB'!F11/'Result-NB'!F$6</f>
        <v>1.5016063869393159</v>
      </c>
      <c r="H9" s="23">
        <f>'Result-NB'!G11/'Result-NB'!G$6</f>
        <v>1.0807913433017924</v>
      </c>
      <c r="I9" s="23" t="e">
        <f>'Result-NB'!H11/'Result-NB'!H$6</f>
        <v>#DIV/0!</v>
      </c>
      <c r="J9" s="23">
        <f>'Result-NB'!I11/'Result-NB'!I$6</f>
        <v>4.1722058903587564</v>
      </c>
      <c r="K9" s="23">
        <f>'Result-NB'!J11/'Result-NB'!J$6</f>
        <v>1.9896476127290712</v>
      </c>
      <c r="L9" s="23">
        <f>'Result-NB'!K11/'Result-NB'!K$6</f>
        <v>1.8244374611390257</v>
      </c>
      <c r="M9" s="23" t="e">
        <f>'Result-NB'!L11/'Result-NB'!L$6</f>
        <v>#DIV/0!</v>
      </c>
      <c r="N9" s="23">
        <f>'Result-NB'!M11/'Result-NB'!M$6</f>
        <v>1.4667423723718709</v>
      </c>
      <c r="O9" s="23">
        <f>'Result-NB'!P11/'Result-NB'!P$6</f>
        <v>1.3091227813892339</v>
      </c>
      <c r="P9" s="23">
        <f>'Result-NB'!Q11/'Result-NB'!Q$6</f>
        <v>1.4680851063829787</v>
      </c>
      <c r="Q9" s="32">
        <f t="shared" si="0"/>
        <v>0.67519545546382698</v>
      </c>
      <c r="R9" s="31">
        <f>'Result-NB'!S11/'Result-NB'!S$6</f>
        <v>1.0885642115724383</v>
      </c>
      <c r="S9" s="66">
        <f>'Result-NB'!T11/'Result-NB'!T$6</f>
        <v>1.0464681083376302</v>
      </c>
      <c r="T9" s="66">
        <f>'Result-NB'!U11/'Result-NB'!U$6</f>
        <v>1.5151966947534745</v>
      </c>
      <c r="U9" s="66">
        <f>'Result-NB'!V11/'Result-NB'!V$6</f>
        <v>1.0805788167571304</v>
      </c>
      <c r="V9" s="66" t="e">
        <f>'Result-NB'!W11/'Result-NB'!W$6</f>
        <v>#DIV/0!</v>
      </c>
      <c r="W9" s="66">
        <f>'Result-NB'!X11/'Result-NB'!X$6</f>
        <v>1.1107629619221582</v>
      </c>
      <c r="X9" s="66">
        <f>'Result-NB'!Y11/'Result-NB'!Y$6</f>
        <v>0.3860050879538785</v>
      </c>
      <c r="Y9" s="66">
        <f>'Result-NB'!Z11/'Result-NB'!Z$6</f>
        <v>30.834763539282989</v>
      </c>
      <c r="Z9" s="66" t="e">
        <f>'Result-NB'!AA11/'Result-NB'!AA$6</f>
        <v>#DIV/0!</v>
      </c>
      <c r="AA9" s="66">
        <f>'Result-NB'!AB11/'Result-NB'!AB$6</f>
        <v>0.59557619148261653</v>
      </c>
      <c r="AB9" s="23">
        <f>'Result-NB'!AE11/'Result-NB'!AE$6</f>
        <v>1.3411299881469774</v>
      </c>
      <c r="AC9" s="23">
        <f>'Result-NB'!AF11/'Result-NB'!AF$6</f>
        <v>1.4358974358974359</v>
      </c>
      <c r="AD9" s="172">
        <f t="shared" si="1"/>
        <v>1.1364366286664735</v>
      </c>
      <c r="AE9" s="66">
        <f>'Result-NB'!AH11/'Result-NB'!AH$6</f>
        <v>0.93719538676832503</v>
      </c>
      <c r="AF9" s="23">
        <f>'Result-NB'!AI11/'Result-NB'!AI$6</f>
        <v>1.0011070420642387</v>
      </c>
      <c r="AG9" s="23">
        <f>'Result-NB'!AJ11/'Result-NB'!AJ$6</f>
        <v>0.68482500597022855</v>
      </c>
      <c r="AH9" s="23">
        <f>'Result-NB'!AK11/'Result-NB'!AK$6</f>
        <v>1.0996765765841447</v>
      </c>
      <c r="AI9" s="23">
        <f>'Result-NB'!AL11/'Result-NB'!AL$6</f>
        <v>0.35394040848249508</v>
      </c>
      <c r="AJ9" s="23">
        <f>'Result-NB'!AM11/'Result-NB'!AM$6</f>
        <v>0.3266282768800865</v>
      </c>
      <c r="AK9" s="23">
        <f>'Result-NB'!AN11/'Result-NB'!AN$6</f>
        <v>1.7979170222067409</v>
      </c>
      <c r="AL9" s="23">
        <f>'Result-NB'!AO11/'Result-NB'!AO$6</f>
        <v>2.5830494306727263</v>
      </c>
      <c r="AM9" s="23">
        <f>'Result-NB'!AP11/'Result-NB'!AP$6</f>
        <v>0.33298929947611816</v>
      </c>
      <c r="AN9" s="23">
        <f>'Result-NB'!AQ11/'Result-NB'!AQ$6</f>
        <v>0.52237750847015907</v>
      </c>
      <c r="AO9" s="23">
        <f>'Result-NB'!AT11/'Result-NB'!AT$6</f>
        <v>1.923866242143293</v>
      </c>
      <c r="AP9" s="62">
        <f>'Result-NB'!AU11/'Result-NB'!AU$6</f>
        <v>2.2173913043478262</v>
      </c>
      <c r="AQ9" s="172">
        <f t="shared" si="2"/>
        <v>1.0975312615523727</v>
      </c>
      <c r="AR9" s="31">
        <f>'Result-NB'!AW11/'Result-NB'!AW$6</f>
        <v>1.0863011768583968</v>
      </c>
      <c r="AS9" s="23">
        <f>'Result-NB'!AX11/'Result-NB'!AX$6</f>
        <v>1.1019193966505054</v>
      </c>
      <c r="AT9" s="23">
        <f>'Result-NB'!AY11/'Result-NB'!AY$6</f>
        <v>0.95572584820006368</v>
      </c>
      <c r="AU9" s="23">
        <f>'Result-NB'!AZ11/'Result-NB'!AZ$6</f>
        <v>0.95337192798738102</v>
      </c>
      <c r="AV9" s="23" t="e">
        <f>'Result-NB'!BA11/'Result-NB'!BA$6</f>
        <v>#DIV/0!</v>
      </c>
      <c r="AW9" s="23">
        <f>'Result-NB'!BB11/'Result-NB'!BB$6</f>
        <v>1.1898383150505658</v>
      </c>
      <c r="AX9" s="23">
        <f>'Result-NB'!BC11/'Result-NB'!BC$6</f>
        <v>0.6575516829540281</v>
      </c>
      <c r="AY9" s="23">
        <f>'Result-NB'!BD11/'Result-NB'!BD$6</f>
        <v>0.60640829580224431</v>
      </c>
      <c r="AZ9" s="23" t="e">
        <f>'Result-NB'!BE11/'Result-NB'!BE$6</f>
        <v>#DIV/0!</v>
      </c>
      <c r="BA9" s="23">
        <f>'Result-NB'!BF11/'Result-NB'!BF$6</f>
        <v>0.3621811486550558</v>
      </c>
      <c r="BB9" s="23">
        <f>'Result-NB'!BI11/'Result-NB'!BI$6</f>
        <v>1.0256948215431703</v>
      </c>
      <c r="BC9" s="23">
        <f>'Result-NB'!BJ11/'Result-NB'!BJ$6</f>
        <v>1.0263157894736843</v>
      </c>
      <c r="BD9" s="32">
        <f t="shared" si="3"/>
        <v>0.98260563758069952</v>
      </c>
      <c r="BE9" s="31">
        <f>'Result-NB'!BL11/'Result-NB'!BL$6</f>
        <v>0.94282069910355293</v>
      </c>
      <c r="BF9" s="23">
        <f>'Result-NB'!BM11/'Result-NB'!BM$6</f>
        <v>0.94792506143728406</v>
      </c>
      <c r="BG9" s="23">
        <f>'Result-NB'!BN11/'Result-NB'!BN$6</f>
        <v>0.89774820533233213</v>
      </c>
      <c r="BH9" s="23">
        <f>'Result-NB'!BO11/'Result-NB'!BO$6</f>
        <v>1.0102691972680271</v>
      </c>
      <c r="BI9" s="23" t="e">
        <f>'Result-NB'!BP11/'Result-NB'!BP$6</f>
        <v>#DIV/0!</v>
      </c>
      <c r="BJ9" s="23">
        <f>'Result-NB'!BQ11/'Result-NB'!BQ$6</f>
        <v>1.4031949585150736</v>
      </c>
      <c r="BK9" s="23">
        <f>'Result-NB'!BR11/'Result-NB'!BR$6</f>
        <v>0.44419226560212088</v>
      </c>
      <c r="BL9" s="23">
        <f>'Result-NB'!BS11/'Result-NB'!BS$6</f>
        <v>0.98403956716157881</v>
      </c>
      <c r="BM9" s="23" t="e">
        <f>'Result-NB'!BT11/'Result-NB'!BT$6</f>
        <v>#DIV/0!</v>
      </c>
      <c r="BN9" s="23">
        <f>'Result-NB'!BU11/'Result-NB'!BU$6</f>
        <v>1.2596461333769053</v>
      </c>
      <c r="BO9" s="23">
        <f>'Result-NB'!BX11/'Result-NB'!BX$6</f>
        <v>1.0006307442782483</v>
      </c>
      <c r="BP9" s="84">
        <f>'Result-NB'!BY11/'Result-NB'!BY$6</f>
        <v>0.97826086956521741</v>
      </c>
      <c r="BQ9" s="175">
        <f t="shared" si="4"/>
        <v>1.0166078320868592</v>
      </c>
      <c r="BR9" s="181" t="s">
        <v>149</v>
      </c>
    </row>
    <row r="10" spans="1:70" s="10" customFormat="1" x14ac:dyDescent="0.2">
      <c r="A10" s="184"/>
      <c r="B10" s="126"/>
      <c r="C10" s="11" t="s">
        <v>42</v>
      </c>
      <c r="D10" s="132"/>
      <c r="E10" s="31">
        <f>'Result-NB'!D12/'Result-NB'!D$6</f>
        <v>1.071233980607762</v>
      </c>
      <c r="F10" s="23">
        <f>'Result-NB'!E12/'Result-NB'!E$6</f>
        <v>1.0393825984134457</v>
      </c>
      <c r="G10" s="23">
        <f>'Result-NB'!F12/'Result-NB'!F$6</f>
        <v>1.3773120251506419</v>
      </c>
      <c r="H10" s="23">
        <f>'Result-NB'!G12/'Result-NB'!G$6</f>
        <v>1.0698039448453702</v>
      </c>
      <c r="I10" s="23" t="e">
        <f>'Result-NB'!H12/'Result-NB'!H$6</f>
        <v>#DIV/0!</v>
      </c>
      <c r="J10" s="23">
        <f>'Result-NB'!I12/'Result-NB'!I$6</f>
        <v>2.6245712885840273</v>
      </c>
      <c r="K10" s="23">
        <f>'Result-NB'!J12/'Result-NB'!J$6</f>
        <v>1.0739553959131198</v>
      </c>
      <c r="L10" s="23">
        <f>'Result-NB'!K12/'Result-NB'!K$6</f>
        <v>0.39314366377064885</v>
      </c>
      <c r="M10" s="23" t="e">
        <f>'Result-NB'!L12/'Result-NB'!L$6</f>
        <v>#DIV/0!</v>
      </c>
      <c r="N10" s="23">
        <f>'Result-NB'!M12/'Result-NB'!M$6</f>
        <v>0.70686862276849094</v>
      </c>
      <c r="O10" s="23">
        <f>'Result-NB'!P12/'Result-NB'!P$6</f>
        <v>1.056752611204441</v>
      </c>
      <c r="P10" s="23">
        <f>'Result-NB'!Q12/'Result-NB'!Q$6</f>
        <v>1.0851063829787233</v>
      </c>
      <c r="Q10" s="32">
        <f t="shared" si="0"/>
        <v>0.83330834562618061</v>
      </c>
      <c r="R10" s="31">
        <f>'Result-NB'!S12/'Result-NB'!S$6</f>
        <v>1.0444042623674914</v>
      </c>
      <c r="S10" s="66">
        <f>'Result-NB'!T12/'Result-NB'!T$6</f>
        <v>1.0443071183767554</v>
      </c>
      <c r="T10" s="66">
        <f>'Result-NB'!U12/'Result-NB'!U$6</f>
        <v>1.0454010285858328</v>
      </c>
      <c r="U10" s="66">
        <f>'Result-NB'!V12/'Result-NB'!V$6</f>
        <v>1.051424297806693</v>
      </c>
      <c r="V10" s="66" t="e">
        <f>'Result-NB'!W12/'Result-NB'!W$6</f>
        <v>#DIV/0!</v>
      </c>
      <c r="W10" s="66">
        <f>'Result-NB'!X12/'Result-NB'!X$6</f>
        <v>7.4901707818667215E-2</v>
      </c>
      <c r="X10" s="66">
        <f>'Result-NB'!Y12/'Result-NB'!Y$6</f>
        <v>0.21109408373417612</v>
      </c>
      <c r="Y10" s="66">
        <f>'Result-NB'!Z12/'Result-NB'!Z$6</f>
        <v>29.566790617848969</v>
      </c>
      <c r="Z10" s="66" t="e">
        <f>'Result-NB'!AA12/'Result-NB'!AA$6</f>
        <v>#DIV/0!</v>
      </c>
      <c r="AA10" s="66">
        <f>'Result-NB'!AB12/'Result-NB'!AB$6</f>
        <v>0.92637112966289759</v>
      </c>
      <c r="AB10" s="23">
        <f>'Result-NB'!AE12/'Result-NB'!AE$6</f>
        <v>1.0594626629790596</v>
      </c>
      <c r="AC10" s="23">
        <f>'Result-NB'!AF12/'Result-NB'!AF$6</f>
        <v>1.0769230769230769</v>
      </c>
      <c r="AD10" s="172">
        <f t="shared" si="1"/>
        <v>3.1130606438868065</v>
      </c>
      <c r="AE10" s="66">
        <f>'Result-NB'!AH12/'Result-NB'!AH$6</f>
        <v>1.0171146391288262</v>
      </c>
      <c r="AF10" s="23">
        <f>'Result-NB'!AI12/'Result-NB'!AI$6</f>
        <v>1.1339504098911437</v>
      </c>
      <c r="AG10" s="23">
        <f>'Result-NB'!AJ12/'Result-NB'!AJ$6</f>
        <v>0.55575264680128422</v>
      </c>
      <c r="AH10" s="23">
        <f>'Result-NB'!AK12/'Result-NB'!AK$6</f>
        <v>1.0861851998084662</v>
      </c>
      <c r="AI10" s="23">
        <f>'Result-NB'!AL12/'Result-NB'!AL$6</f>
        <v>3.5126475895141981E-3</v>
      </c>
      <c r="AJ10" s="23">
        <f>'Result-NB'!AM12/'Result-NB'!AM$6</f>
        <v>0.67507084612773616</v>
      </c>
      <c r="AK10" s="23">
        <f>'Result-NB'!AN12/'Result-NB'!AN$6</f>
        <v>1.0318833532435774</v>
      </c>
      <c r="AL10" s="23">
        <f>'Result-NB'!AO12/'Result-NB'!AO$6</f>
        <v>2.4355898033871635E-2</v>
      </c>
      <c r="AM10" s="23">
        <f>'Result-NB'!AP12/'Result-NB'!AP$6</f>
        <v>7.0279289898054868E-3</v>
      </c>
      <c r="AN10" s="23">
        <f>'Result-NB'!AQ12/'Result-NB'!AQ$6</f>
        <v>1.0848318999218141</v>
      </c>
      <c r="AO10" s="84">
        <f>'Result-NB'!AT12/'Result-NB'!AT$6</f>
        <v>0.95479815893231268</v>
      </c>
      <c r="AP10" s="86">
        <f>'Result-NB'!AU12/'Result-NB'!AU$6</f>
        <v>0.95652173913043481</v>
      </c>
      <c r="AQ10" s="172">
        <f t="shared" si="2"/>
        <v>1.429697091395044</v>
      </c>
      <c r="AR10" s="31">
        <f>'Result-NB'!AW12/'Result-NB'!AW$6</f>
        <v>0.96415725826818122</v>
      </c>
      <c r="AS10" s="23">
        <f>'Result-NB'!AX12/'Result-NB'!AX$6</f>
        <v>0.96197814822420824</v>
      </c>
      <c r="AT10" s="23">
        <f>'Result-NB'!AY12/'Result-NB'!AY$6</f>
        <v>0.98238143118827648</v>
      </c>
      <c r="AU10" s="23">
        <f>'Result-NB'!AZ12/'Result-NB'!AZ$6</f>
        <v>0.9884298364337486</v>
      </c>
      <c r="AV10" s="23" t="e">
        <f>'Result-NB'!BA12/'Result-NB'!BA$6</f>
        <v>#DIV/0!</v>
      </c>
      <c r="AW10" s="23">
        <f>'Result-NB'!BB12/'Result-NB'!BB$6</f>
        <v>4.4827668819870574</v>
      </c>
      <c r="AX10" s="23">
        <f>'Result-NB'!BC12/'Result-NB'!BC$6</f>
        <v>1.5030749130644214</v>
      </c>
      <c r="AY10" s="23">
        <f>'Result-NB'!BD12/'Result-NB'!BD$6</f>
        <v>0.97156967447962028</v>
      </c>
      <c r="AZ10" s="23" t="e">
        <f>'Result-NB'!BE12/'Result-NB'!BE$6</f>
        <v>#DIV/0!</v>
      </c>
      <c r="BA10" s="23">
        <f>'Result-NB'!BF12/'Result-NB'!BF$6</f>
        <v>0.64421405316559721</v>
      </c>
      <c r="BB10" s="23">
        <f>'Result-NB'!BI12/'Result-NB'!BI$6</f>
        <v>1.024682825689885</v>
      </c>
      <c r="BC10" s="23">
        <f>'Result-NB'!BJ12/'Result-NB'!BJ$6</f>
        <v>1.0263157894736843</v>
      </c>
      <c r="BD10" s="32">
        <f t="shared" si="3"/>
        <v>0.70966379818224923</v>
      </c>
      <c r="BE10" s="31">
        <f>'Result-NB'!BL12/'Result-NB'!BL$6</f>
        <v>0.94142004052589168</v>
      </c>
      <c r="BF10" s="23">
        <f>'Result-NB'!BM12/'Result-NB'!BM$6</f>
        <v>0.93748960647447332</v>
      </c>
      <c r="BG10" s="23">
        <f>'Result-NB'!BN12/'Result-NB'!BN$6</f>
        <v>0.97618745660087369</v>
      </c>
      <c r="BH10" s="23">
        <f>'Result-NB'!BO12/'Result-NB'!BO$6</f>
        <v>1.0502020568301189</v>
      </c>
      <c r="BI10" s="23" t="e">
        <f>'Result-NB'!BP12/'Result-NB'!BP$6</f>
        <v>#DIV/0!</v>
      </c>
      <c r="BJ10" s="23">
        <f>'Result-NB'!BQ12/'Result-NB'!BQ$6</f>
        <v>1.8030463557934422</v>
      </c>
      <c r="BK10" s="23">
        <f>'Result-NB'!BR12/'Result-NB'!BR$6</f>
        <v>1.2646310824766103</v>
      </c>
      <c r="BL10" s="23">
        <f>'Result-NB'!BS12/'Result-NB'!BS$6</f>
        <v>0.65973015350664932</v>
      </c>
      <c r="BM10" s="23" t="e">
        <f>'Result-NB'!BT12/'Result-NB'!BT$6</f>
        <v>#DIV/0!</v>
      </c>
      <c r="BN10" s="23">
        <f>'Result-NB'!BU12/'Result-NB'!BU$6</f>
        <v>1.6487710370906374</v>
      </c>
      <c r="BO10" s="84">
        <f>'Result-NB'!BX12/'Result-NB'!BX$6</f>
        <v>0.98023067219318794</v>
      </c>
      <c r="BP10" s="84">
        <f>'Result-NB'!BY12/'Result-NB'!BY$6</f>
        <v>0.97826086956521741</v>
      </c>
      <c r="BQ10" s="62">
        <f t="shared" si="4"/>
        <v>0.77806614468772106</v>
      </c>
      <c r="BR10" s="182"/>
    </row>
    <row r="11" spans="1:70" s="10" customFormat="1" ht="39" customHeight="1" x14ac:dyDescent="0.2">
      <c r="A11" s="184"/>
      <c r="B11" s="127"/>
      <c r="C11" s="11" t="s">
        <v>43</v>
      </c>
      <c r="D11" s="132"/>
      <c r="E11" s="31">
        <f>'Result-NB'!D13/'Result-NB'!D$6</f>
        <v>0.94498557279887696</v>
      </c>
      <c r="F11" s="23">
        <f>'Result-NB'!E13/'Result-NB'!E$6</f>
        <v>0.9471483348066172</v>
      </c>
      <c r="G11" s="23">
        <f>'Result-NB'!F13/'Result-NB'!F$6</f>
        <v>0.92424334349103043</v>
      </c>
      <c r="H11" s="23">
        <f>'Result-NB'!G13/'Result-NB'!G$6</f>
        <v>0.98569198022136373</v>
      </c>
      <c r="I11" s="23" t="e">
        <f>'Result-NB'!H13/'Result-NB'!H$6</f>
        <v>#DIV/0!</v>
      </c>
      <c r="J11" s="23">
        <f>'Result-NB'!I13/'Result-NB'!I$6</f>
        <v>8.9090768867838932</v>
      </c>
      <c r="K11" s="23">
        <f>'Result-NB'!J13/'Result-NB'!J$6</f>
        <v>1.466678864256032</v>
      </c>
      <c r="L11" s="23">
        <f>'Result-NB'!K13/'Result-NB'!K$6</f>
        <v>2.0218461693582266</v>
      </c>
      <c r="M11" s="23" t="e">
        <f>'Result-NB'!L13/'Result-NB'!L$6</f>
        <v>#DIV/0!</v>
      </c>
      <c r="N11" s="23">
        <f>'Result-NB'!M13/'Result-NB'!M$6</f>
        <v>2.8758871762328622</v>
      </c>
      <c r="O11" s="84">
        <f>'Result-NB'!P13/'Result-NB'!P$6</f>
        <v>0.97648089986122266</v>
      </c>
      <c r="P11" s="84">
        <f>'Result-NB'!Q13/'Result-NB'!Q$6</f>
        <v>0.97872340425531912</v>
      </c>
      <c r="Q11" s="32">
        <f t="shared" si="0"/>
        <v>0.68525987797958277</v>
      </c>
      <c r="R11" s="31">
        <f>'Result-NB'!S13/'Result-NB'!S$6</f>
        <v>1.0923213891342758</v>
      </c>
      <c r="S11" s="66">
        <f>'Result-NB'!T13/'Result-NB'!T$6</f>
        <v>1.0638439841072458</v>
      </c>
      <c r="T11" s="66">
        <f>'Result-NB'!U13/'Result-NB'!U$6</f>
        <v>1.3809717769081555</v>
      </c>
      <c r="U11" s="66">
        <f>'Result-NB'!V13/'Result-NB'!V$6</f>
        <v>1.0341517427150126</v>
      </c>
      <c r="V11" s="66" t="e">
        <f>'Result-NB'!W13/'Result-NB'!W$6</f>
        <v>#DIV/0!</v>
      </c>
      <c r="W11" s="66">
        <f>'Result-NB'!X13/'Result-NB'!X$6</f>
        <v>0.45698264079604534</v>
      </c>
      <c r="X11" s="66">
        <f>'Result-NB'!Y13/'Result-NB'!Y$6</f>
        <v>0.81497343150363799</v>
      </c>
      <c r="Y11" s="66">
        <f>'Result-NB'!Z13/'Result-NB'!Z$6</f>
        <v>54.510821891685737</v>
      </c>
      <c r="Z11" s="66" t="e">
        <f>'Result-NB'!AA13/'Result-NB'!AA$6</f>
        <v>#DIV/0!</v>
      </c>
      <c r="AA11" s="66">
        <f>'Result-NB'!AB13/'Result-NB'!AB$6</f>
        <v>1.1674911497410969</v>
      </c>
      <c r="AB11" s="23">
        <f>'Result-NB'!AE13/'Result-NB'!AE$6</f>
        <v>1.2164164361912289</v>
      </c>
      <c r="AC11" s="23">
        <f>'Result-NB'!AF13/'Result-NB'!AF$6</f>
        <v>1.2820512820512822</v>
      </c>
      <c r="AD11" s="172">
        <f t="shared" si="1"/>
        <v>1.0965779525312163</v>
      </c>
      <c r="AE11" s="66">
        <f>'Result-NB'!AH13/'Result-NB'!AH$6</f>
        <v>1.0549738079535889</v>
      </c>
      <c r="AF11" s="23">
        <f>'Result-NB'!AI13/'Result-NB'!AI$6</f>
        <v>1.1772577610536219</v>
      </c>
      <c r="AG11" s="23">
        <f>'Result-NB'!AJ13/'Result-NB'!AJ$6</f>
        <v>0.57211372621858991</v>
      </c>
      <c r="AH11" s="23">
        <f>'Result-NB'!AK13/'Result-NB'!AK$6</f>
        <v>1.172764108121428</v>
      </c>
      <c r="AI11" s="23">
        <f>'Result-NB'!AL13/'Result-NB'!AL$6</f>
        <v>8.4108356945368723E-2</v>
      </c>
      <c r="AJ11" s="23">
        <f>'Result-NB'!AM13/'Result-NB'!AM$6</f>
        <v>0.40276253851477045</v>
      </c>
      <c r="AK11" s="23">
        <f>'Result-NB'!AN13/'Result-NB'!AN$6</f>
        <v>1.2019693608227178</v>
      </c>
      <c r="AL11" s="23">
        <f>'Result-NB'!AO13/'Result-NB'!AO$6</f>
        <v>1.9837385238934822</v>
      </c>
      <c r="AM11" s="23">
        <f>'Result-NB'!AP13/'Result-NB'!AP$6</f>
        <v>8.4781320969532933E-2</v>
      </c>
      <c r="AN11" s="23">
        <f>'Result-NB'!AQ13/'Result-NB'!AQ$6</f>
        <v>0.66862131873859787</v>
      </c>
      <c r="AO11" s="23">
        <f>'Result-NB'!AT13/'Result-NB'!AT$6</f>
        <v>1.0181962155830873</v>
      </c>
      <c r="AP11" s="62">
        <f>'Result-NB'!AU13/'Result-NB'!AU$6</f>
        <v>1.0434782608695652</v>
      </c>
      <c r="AQ11" s="172">
        <f t="shared" si="2"/>
        <v>1.1503427304552452</v>
      </c>
      <c r="AR11" s="31">
        <f>'Result-NB'!AW13/'Result-NB'!AW$6</f>
        <v>0.94723277445629783</v>
      </c>
      <c r="AS11" s="23">
        <f>'Result-NB'!AX13/'Result-NB'!AX$6</f>
        <v>0.9602533996446333</v>
      </c>
      <c r="AT11" s="23">
        <f>'Result-NB'!AY13/'Result-NB'!AY$6</f>
        <v>0.8383603954284804</v>
      </c>
      <c r="AU11" s="23">
        <f>'Result-NB'!AZ13/'Result-NB'!AZ$6</f>
        <v>0.97574167926261823</v>
      </c>
      <c r="AV11" s="23" t="e">
        <f>'Result-NB'!BA13/'Result-NB'!BA$6</f>
        <v>#DIV/0!</v>
      </c>
      <c r="AW11" s="23">
        <f>'Result-NB'!BB13/'Result-NB'!BB$6</f>
        <v>20.449447623839173</v>
      </c>
      <c r="AX11" s="23">
        <f>'Result-NB'!BC13/'Result-NB'!BC$6</f>
        <v>0.8823581811823239</v>
      </c>
      <c r="AY11" s="23">
        <f>'Result-NB'!BD13/'Result-NB'!BD$6</f>
        <v>1.0462962851730073</v>
      </c>
      <c r="AZ11" s="23" t="e">
        <f>'Result-NB'!BE13/'Result-NB'!BE$6</f>
        <v>#DIV/0!</v>
      </c>
      <c r="BA11" s="23">
        <f>'Result-NB'!BF13/'Result-NB'!BF$6</f>
        <v>1.1703424787432437</v>
      </c>
      <c r="BB11" s="84">
        <f>'Result-NB'!BI13/'Result-NB'!BI$6</f>
        <v>0.98242582810880186</v>
      </c>
      <c r="BC11" s="84">
        <f>'Result-NB'!BJ13/'Result-NB'!BJ$6</f>
        <v>0.97368421052631582</v>
      </c>
      <c r="BD11" s="32">
        <f t="shared" si="3"/>
        <v>0.75508201602813463</v>
      </c>
      <c r="BE11" s="31">
        <f>'Result-NB'!BL13/'Result-NB'!BL$6</f>
        <v>1.0449474784953581</v>
      </c>
      <c r="BF11" s="23">
        <f>'Result-NB'!BM13/'Result-NB'!BM$6</f>
        <v>1.0291217701897342</v>
      </c>
      <c r="BG11" s="23">
        <f>'Result-NB'!BN13/'Result-NB'!BN$6</f>
        <v>1.184770720767667</v>
      </c>
      <c r="BH11" s="23">
        <f>'Result-NB'!BO13/'Result-NB'!BO$6</f>
        <v>1.0192172681019369</v>
      </c>
      <c r="BI11" s="23" t="e">
        <f>'Result-NB'!BP13/'Result-NB'!BP$6</f>
        <v>#DIV/0!</v>
      </c>
      <c r="BJ11" s="23">
        <f>'Result-NB'!BQ13/'Result-NB'!BQ$6</f>
        <v>2.0418041471166943</v>
      </c>
      <c r="BK11" s="23">
        <f>'Result-NB'!BR13/'Result-NB'!BR$6</f>
        <v>3.4014488509378999</v>
      </c>
      <c r="BL11" s="23">
        <f>'Result-NB'!BS13/'Result-NB'!BS$6</f>
        <v>0.79580228033837275</v>
      </c>
      <c r="BM11" s="23" t="e">
        <f>'Result-NB'!BT13/'Result-NB'!BT$6</f>
        <v>#DIV/0!</v>
      </c>
      <c r="BN11" s="23">
        <f>'Result-NB'!BU13/'Result-NB'!BU$6</f>
        <v>2.7317172801755327</v>
      </c>
      <c r="BO11" s="23">
        <f>'Result-NB'!BX13/'Result-NB'!BX$6</f>
        <v>1.1019282753649307</v>
      </c>
      <c r="BP11" s="23">
        <f>'Result-NB'!BY13/'Result-NB'!BY$6</f>
        <v>1.1304347826086956</v>
      </c>
      <c r="BQ11" s="62">
        <f t="shared" si="4"/>
        <v>0.72341311211989245</v>
      </c>
      <c r="BR11" s="183"/>
    </row>
    <row r="12" spans="1:70" ht="17" x14ac:dyDescent="0.2">
      <c r="A12" s="1" t="s">
        <v>154</v>
      </c>
      <c r="B12" s="39" t="s">
        <v>10</v>
      </c>
      <c r="C12" s="4" t="s">
        <v>26</v>
      </c>
      <c r="D12" s="97" t="s">
        <v>25</v>
      </c>
      <c r="E12" s="31">
        <f>'Result-NB'!D14/'Result-NB'!D$6</f>
        <v>1.0437859055343262</v>
      </c>
      <c r="F12" s="23">
        <f>'Result-NB'!E14/'Result-NB'!E$6</f>
        <v>1.0534170617745993</v>
      </c>
      <c r="G12" s="23">
        <f>'Result-NB'!F14/'Result-NB'!F$6</f>
        <v>0.95130096658990937</v>
      </c>
      <c r="H12" s="23">
        <f>'Result-NB'!G14/'Result-NB'!G$6</f>
        <v>1.0166888426134313</v>
      </c>
      <c r="I12" s="23" t="e">
        <f>'Result-NB'!H14/'Result-NB'!H$6</f>
        <v>#DIV/0!</v>
      </c>
      <c r="J12" s="23">
        <f>'Result-NB'!I14/'Result-NB'!I$6</f>
        <v>0.64312610013246951</v>
      </c>
      <c r="K12" s="23">
        <f>'Result-NB'!J14/'Result-NB'!J$6</f>
        <v>1.3242130111721955</v>
      </c>
      <c r="L12" s="23">
        <f>'Result-NB'!K14/'Result-NB'!K$6</f>
        <v>1.5087502310652527</v>
      </c>
      <c r="M12" s="23" t="e">
        <f>'Result-NB'!L14/'Result-NB'!L$6</f>
        <v>#DIV/0!</v>
      </c>
      <c r="N12" s="23">
        <f>'Result-NB'!M14/'Result-NB'!M$6</f>
        <v>0.35786810507506556</v>
      </c>
      <c r="O12" s="23">
        <f>'Result-NB'!P14/'Result-NB'!P$6</f>
        <v>0.99472646263969033</v>
      </c>
      <c r="P12" s="23">
        <f>'Result-NB'!Q14/'Result-NB'!Q$6</f>
        <v>1</v>
      </c>
      <c r="Q12" s="32">
        <f t="shared" si="0"/>
        <v>0.93931594111379169</v>
      </c>
      <c r="R12" s="31">
        <f>'Result-NB'!S14/'Result-NB'!S$6</f>
        <v>1.0945947438162544</v>
      </c>
      <c r="S12" s="66">
        <f>'Result-NB'!T14/'Result-NB'!T$6</f>
        <v>1.0895210942949867</v>
      </c>
      <c r="T12" s="66">
        <f>'Result-NB'!U14/'Result-NB'!U$6</f>
        <v>1.1460216845321716</v>
      </c>
      <c r="U12" s="66">
        <f>'Result-NB'!V14/'Result-NB'!V$6</f>
        <v>0.99276074354545496</v>
      </c>
      <c r="V12" s="66" t="e">
        <f>'Result-NB'!W14/'Result-NB'!W$6</f>
        <v>#DIV/0!</v>
      </c>
      <c r="W12" s="66">
        <f>'Result-NB'!X14/'Result-NB'!X$6</f>
        <v>9.0381033888129583E-2</v>
      </c>
      <c r="X12" s="66">
        <f>'Result-NB'!Y14/'Result-NB'!Y$6</f>
        <v>0.746092868182055</v>
      </c>
      <c r="Y12" s="66">
        <f>'Result-NB'!Z14/'Result-NB'!Z$6</f>
        <v>48.799389778794811</v>
      </c>
      <c r="Z12" s="66" t="e">
        <f>'Result-NB'!AA14/'Result-NB'!AA$6</f>
        <v>#DIV/0!</v>
      </c>
      <c r="AA12" s="66">
        <f>'Result-NB'!AB14/'Result-NB'!AB$6</f>
        <v>0.57611222656662797</v>
      </c>
      <c r="AB12" s="23">
        <f>'Result-NB'!AE14/'Result-NB'!AE$6</f>
        <v>1.0595021730541287</v>
      </c>
      <c r="AC12" s="23">
        <f>'Result-NB'!AF14/'Result-NB'!AF$6</f>
        <v>1.0769230769230769</v>
      </c>
      <c r="AD12" s="172">
        <f t="shared" si="1"/>
        <v>2.2953392215149875</v>
      </c>
      <c r="AE12" s="66">
        <f>'Result-NB'!AH14/'Result-NB'!AH$6</f>
        <v>1.0149525218892588</v>
      </c>
      <c r="AF12" s="23">
        <f>'Result-NB'!AI14/'Result-NB'!AI$6</f>
        <v>1.0970585270796935</v>
      </c>
      <c r="AG12" s="23">
        <f>'Result-NB'!AJ14/'Result-NB'!AJ$6</f>
        <v>0.69075543290789931</v>
      </c>
      <c r="AH12" s="23">
        <f>'Result-NB'!AK14/'Result-NB'!AK$6</f>
        <v>1.0893214268713054</v>
      </c>
      <c r="AI12" s="23">
        <f>'Result-NB'!AL14/'Result-NB'!AL$6</f>
        <v>0.1564688972893612</v>
      </c>
      <c r="AJ12" s="23">
        <f>'Result-NB'!AM14/'Result-NB'!AM$6</f>
        <v>0.46463284997460852</v>
      </c>
      <c r="AK12" s="23">
        <f>'Result-NB'!AN14/'Result-NB'!AN$6</f>
        <v>1.2302179061280691</v>
      </c>
      <c r="AL12" s="23">
        <f>'Result-NB'!AO14/'Result-NB'!AO$6</f>
        <v>5.3091787778956316</v>
      </c>
      <c r="AM12" s="23">
        <f>'Result-NB'!AP14/'Result-NB'!AP$6</f>
        <v>0.14126498705857077</v>
      </c>
      <c r="AN12" s="23">
        <f>'Result-NB'!AQ14/'Result-NB'!AQ$6</f>
        <v>1.0572647902006775</v>
      </c>
      <c r="AO12" s="23">
        <f>'Result-NB'!AT14/'Result-NB'!AT$6</f>
        <v>1.0309814078558821</v>
      </c>
      <c r="AP12" s="62">
        <f>'Result-NB'!AU14/'Result-NB'!AU$6</f>
        <v>1.0434782608695652</v>
      </c>
      <c r="AQ12" s="172">
        <f t="shared" si="2"/>
        <v>1.0528182227432945</v>
      </c>
      <c r="AR12" s="31">
        <f>'Result-NB'!AW14/'Result-NB'!AW$6</f>
        <v>0.97802595096379041</v>
      </c>
      <c r="AS12" s="23">
        <f>'Result-NB'!AX14/'Result-NB'!AX$6</f>
        <v>0.98033578280370615</v>
      </c>
      <c r="AT12" s="23">
        <f>'Result-NB'!AY14/'Result-NB'!AY$6</f>
        <v>0.95872740124243383</v>
      </c>
      <c r="AU12" s="23">
        <f>'Result-NB'!AZ14/'Result-NB'!AZ$6</f>
        <v>0.93812465217062002</v>
      </c>
      <c r="AV12" s="23" t="e">
        <f>'Result-NB'!BA14/'Result-NB'!BA$6</f>
        <v>#DIV/0!</v>
      </c>
      <c r="AW12" s="23">
        <f>'Result-NB'!BB14/'Result-NB'!BB$6</f>
        <v>25.657715447665765</v>
      </c>
      <c r="AX12" s="23">
        <f>'Result-NB'!BC14/'Result-NB'!BC$6</f>
        <v>0.66717365340582913</v>
      </c>
      <c r="AY12" s="23">
        <f>'Result-NB'!BD14/'Result-NB'!BD$6</f>
        <v>0.61099491723538935</v>
      </c>
      <c r="AZ12" s="23" t="e">
        <f>'Result-NB'!BE14/'Result-NB'!BE$6</f>
        <v>#DIV/0!</v>
      </c>
      <c r="BA12" s="23">
        <f>'Result-NB'!BF14/'Result-NB'!BF$6</f>
        <v>1.2417620191547873</v>
      </c>
      <c r="BB12" s="23">
        <f>'Result-NB'!BI14/'Result-NB'!BI$6</f>
        <v>1.0214987411758898</v>
      </c>
      <c r="BC12" s="23">
        <f>'Result-NB'!BJ14/'Result-NB'!BJ$6</f>
        <v>1.0263157894736843</v>
      </c>
      <c r="BD12" s="32">
        <f t="shared" si="3"/>
        <v>0.81936092523434412</v>
      </c>
      <c r="BE12" s="31">
        <f>'Result-NB'!BL14/'Result-NB'!BL$6</f>
        <v>1.0052017165409224</v>
      </c>
      <c r="BF12" s="23">
        <f>'Result-NB'!BM14/'Result-NB'!BM$6</f>
        <v>0.99372337658461274</v>
      </c>
      <c r="BG12" s="23">
        <f>'Result-NB'!BN14/'Result-NB'!BN$6</f>
        <v>1.1066265521662206</v>
      </c>
      <c r="BH12" s="23">
        <f>'Result-NB'!BO14/'Result-NB'!BO$6</f>
        <v>0.91461276490753241</v>
      </c>
      <c r="BI12" s="23" t="e">
        <f>'Result-NB'!BP14/'Result-NB'!BP$6</f>
        <v>#DIV/0!</v>
      </c>
      <c r="BJ12" s="23">
        <f>'Result-NB'!BQ14/'Result-NB'!BQ$6</f>
        <v>1.6909888960744115</v>
      </c>
      <c r="BK12" s="23">
        <f>'Result-NB'!BR14/'Result-NB'!BR$6</f>
        <v>2.3317637448172754</v>
      </c>
      <c r="BL12" s="23">
        <f>'Result-NB'!BS14/'Result-NB'!BS$6</f>
        <v>1.3391180626802688</v>
      </c>
      <c r="BM12" s="23" t="e">
        <f>'Result-NB'!BT14/'Result-NB'!BT$6</f>
        <v>#DIV/0!</v>
      </c>
      <c r="BN12" s="23">
        <f>'Result-NB'!BU14/'Result-NB'!BU$6</f>
        <v>2.8205048901752994</v>
      </c>
      <c r="BO12" s="23">
        <f>'Result-NB'!BX14/'Result-NB'!BX$6</f>
        <v>1.0181834564786447</v>
      </c>
      <c r="BP12" s="23">
        <f>'Result-NB'!BY14/'Result-NB'!BY$6</f>
        <v>1.0217391304347827</v>
      </c>
      <c r="BQ12" s="62">
        <f t="shared" si="4"/>
        <v>0.72015770123780398</v>
      </c>
      <c r="BR12" s="187" t="s">
        <v>150</v>
      </c>
    </row>
    <row r="13" spans="1:70" ht="16" hidden="1" customHeight="1" x14ac:dyDescent="0.2">
      <c r="B13" s="125" t="s">
        <v>46</v>
      </c>
      <c r="C13" s="9" t="s">
        <v>50</v>
      </c>
      <c r="D13" s="128" t="s">
        <v>22</v>
      </c>
      <c r="E13" s="31">
        <f>'Result-NB'!D15/'Result-NB'!D$6</f>
        <v>0</v>
      </c>
      <c r="F13" s="23">
        <f>'Result-NB'!E15/'Result-NB'!E$6</f>
        <v>0</v>
      </c>
      <c r="G13" s="23">
        <f>'Result-NB'!F15/'Result-NB'!F$6</f>
        <v>0</v>
      </c>
      <c r="H13" s="23">
        <f>'Result-NB'!G15/'Result-NB'!G$6</f>
        <v>0</v>
      </c>
      <c r="I13" s="23" t="e">
        <f>'Result-NB'!H15/'Result-NB'!H$6</f>
        <v>#DIV/0!</v>
      </c>
      <c r="J13" s="23">
        <f>'Result-NB'!I15/'Result-NB'!I$6</f>
        <v>0</v>
      </c>
      <c r="K13" s="23">
        <f>'Result-NB'!J15/'Result-NB'!J$6</f>
        <v>0</v>
      </c>
      <c r="L13" s="23">
        <f>'Result-NB'!K15/'Result-NB'!K$6</f>
        <v>0</v>
      </c>
      <c r="M13" s="23" t="e">
        <f>'Result-NB'!L15/'Result-NB'!L$6</f>
        <v>#DIV/0!</v>
      </c>
      <c r="N13" s="23">
        <f>'Result-NB'!M15/'Result-NB'!M$6</f>
        <v>0</v>
      </c>
      <c r="O13" s="23">
        <f>'Result-NB'!P15/'Result-NB'!P$6</f>
        <v>0</v>
      </c>
      <c r="P13" s="23">
        <f>'Result-NB'!Q15/'Result-NB'!Q$6</f>
        <v>0</v>
      </c>
      <c r="Q13" s="32" t="e">
        <f t="shared" si="0"/>
        <v>#DIV/0!</v>
      </c>
      <c r="R13" s="31">
        <f>'Result-NB'!S15/'Result-NB'!S$6</f>
        <v>0</v>
      </c>
      <c r="S13" s="66">
        <f>'Result-NB'!T15/'Result-NB'!T$6</f>
        <v>0</v>
      </c>
      <c r="T13" s="66">
        <f>'Result-NB'!U15/'Result-NB'!U$6</f>
        <v>0</v>
      </c>
      <c r="U13" s="66">
        <f>'Result-NB'!V15/'Result-NB'!V$6</f>
        <v>0</v>
      </c>
      <c r="V13" s="66" t="e">
        <f>'Result-NB'!W15/'Result-NB'!W$6</f>
        <v>#DIV/0!</v>
      </c>
      <c r="W13" s="66">
        <f>'Result-NB'!X15/'Result-NB'!X$6</f>
        <v>0</v>
      </c>
      <c r="X13" s="66">
        <f>'Result-NB'!Y15/'Result-NB'!Y$6</f>
        <v>0</v>
      </c>
      <c r="Y13" s="66">
        <f>'Result-NB'!Z15/'Result-NB'!Z$6</f>
        <v>0</v>
      </c>
      <c r="Z13" s="66" t="e">
        <f>'Result-NB'!AA15/'Result-NB'!AA$6</f>
        <v>#DIV/0!</v>
      </c>
      <c r="AA13" s="66">
        <f>'Result-NB'!AB15/'Result-NB'!AB$6</f>
        <v>0</v>
      </c>
      <c r="AB13" s="23">
        <f>'Result-NB'!AE15/'Result-NB'!AE$6</f>
        <v>0</v>
      </c>
      <c r="AC13" s="23">
        <f>'Result-NB'!AF15/'Result-NB'!AF$6</f>
        <v>0</v>
      </c>
      <c r="AD13" s="172" t="e">
        <f t="shared" si="1"/>
        <v>#DIV/0!</v>
      </c>
      <c r="AE13" s="66">
        <f>'Result-NB'!AH15/'Result-NB'!AH$6</f>
        <v>0</v>
      </c>
      <c r="AF13" s="23">
        <f>'Result-NB'!AI15/'Result-NB'!AI$6</f>
        <v>0</v>
      </c>
      <c r="AG13" s="23">
        <f>'Result-NB'!AJ15/'Result-NB'!AJ$6</f>
        <v>0</v>
      </c>
      <c r="AH13" s="23">
        <f>'Result-NB'!AK15/'Result-NB'!AK$6</f>
        <v>0</v>
      </c>
      <c r="AI13" s="23">
        <f>'Result-NB'!AL15/'Result-NB'!AL$6</f>
        <v>0</v>
      </c>
      <c r="AJ13" s="23">
        <f>'Result-NB'!AM15/'Result-NB'!AM$6</f>
        <v>0</v>
      </c>
      <c r="AK13" s="23">
        <f>'Result-NB'!AN15/'Result-NB'!AN$6</f>
        <v>0</v>
      </c>
      <c r="AL13" s="23">
        <f>'Result-NB'!AO15/'Result-NB'!AO$6</f>
        <v>0</v>
      </c>
      <c r="AM13" s="23">
        <f>'Result-NB'!AP15/'Result-NB'!AP$6</f>
        <v>0</v>
      </c>
      <c r="AN13" s="23">
        <f>'Result-NB'!AQ15/'Result-NB'!AQ$6</f>
        <v>0</v>
      </c>
      <c r="AO13" s="23">
        <f>'Result-NB'!AT15/'Result-NB'!AT$6</f>
        <v>0</v>
      </c>
      <c r="AP13" s="62">
        <f>'Result-NB'!AU15/'Result-NB'!AU$6</f>
        <v>0</v>
      </c>
      <c r="AQ13" s="172" t="e">
        <f t="shared" si="2"/>
        <v>#DIV/0!</v>
      </c>
      <c r="AR13" s="31">
        <f>'Result-NB'!AW15/'Result-NB'!AW$6</f>
        <v>0</v>
      </c>
      <c r="AS13" s="23">
        <f>'Result-NB'!AX15/'Result-NB'!AX$6</f>
        <v>0</v>
      </c>
      <c r="AT13" s="23">
        <f>'Result-NB'!AY15/'Result-NB'!AY$6</f>
        <v>0</v>
      </c>
      <c r="AU13" s="23">
        <f>'Result-NB'!AZ15/'Result-NB'!AZ$6</f>
        <v>0</v>
      </c>
      <c r="AV13" s="23" t="e">
        <f>'Result-NB'!BA15/'Result-NB'!BA$6</f>
        <v>#DIV/0!</v>
      </c>
      <c r="AW13" s="23">
        <f>'Result-NB'!BB15/'Result-NB'!BB$6</f>
        <v>0</v>
      </c>
      <c r="AX13" s="23">
        <f>'Result-NB'!BC15/'Result-NB'!BC$6</f>
        <v>0</v>
      </c>
      <c r="AY13" s="23">
        <f>'Result-NB'!BD15/'Result-NB'!BD$6</f>
        <v>0</v>
      </c>
      <c r="AZ13" s="23" t="e">
        <f>'Result-NB'!BE15/'Result-NB'!BE$6</f>
        <v>#DIV/0!</v>
      </c>
      <c r="BA13" s="23">
        <f>'Result-NB'!BF15/'Result-NB'!BF$6</f>
        <v>0</v>
      </c>
      <c r="BB13" s="23">
        <f>'Result-NB'!BI15/'Result-NB'!BI$6</f>
        <v>0</v>
      </c>
      <c r="BC13" s="23">
        <f>'Result-NB'!BJ15/'Result-NB'!BJ$6</f>
        <v>0</v>
      </c>
      <c r="BD13" s="32" t="e">
        <f t="shared" si="3"/>
        <v>#DIV/0!</v>
      </c>
      <c r="BE13" s="31">
        <f>'Result-NB'!BL15/'Result-NB'!BL$6</f>
        <v>0</v>
      </c>
      <c r="BF13" s="23">
        <f>'Result-NB'!BM15/'Result-NB'!BM$6</f>
        <v>0</v>
      </c>
      <c r="BG13" s="23">
        <f>'Result-NB'!BN15/'Result-NB'!BN$6</f>
        <v>0</v>
      </c>
      <c r="BH13" s="23">
        <f>'Result-NB'!BO15/'Result-NB'!BO$6</f>
        <v>0</v>
      </c>
      <c r="BI13" s="23" t="e">
        <f>'Result-NB'!BP15/'Result-NB'!BP$6</f>
        <v>#DIV/0!</v>
      </c>
      <c r="BJ13" s="23">
        <f>'Result-NB'!BQ15/'Result-NB'!BQ$6</f>
        <v>0</v>
      </c>
      <c r="BK13" s="23">
        <f>'Result-NB'!BR15/'Result-NB'!BR$6</f>
        <v>0</v>
      </c>
      <c r="BL13" s="23">
        <f>'Result-NB'!BS15/'Result-NB'!BS$6</f>
        <v>0</v>
      </c>
      <c r="BM13" s="23" t="e">
        <f>'Result-NB'!BT15/'Result-NB'!BT$6</f>
        <v>#DIV/0!</v>
      </c>
      <c r="BN13" s="23">
        <f>'Result-NB'!BU15/'Result-NB'!BU$6</f>
        <v>0</v>
      </c>
      <c r="BO13" s="23">
        <f>'Result-NB'!BX15/'Result-NB'!BX$6</f>
        <v>0</v>
      </c>
      <c r="BP13" s="23">
        <f>'Result-NB'!BY15/'Result-NB'!BY$6</f>
        <v>0</v>
      </c>
      <c r="BQ13" s="62" t="e">
        <f t="shared" si="4"/>
        <v>#DIV/0!</v>
      </c>
      <c r="BR13" s="187"/>
    </row>
    <row r="14" spans="1:70" ht="16" hidden="1" customHeight="1" x14ac:dyDescent="0.2">
      <c r="B14" s="126"/>
      <c r="C14" s="9" t="s">
        <v>40</v>
      </c>
      <c r="D14" s="129"/>
      <c r="E14" s="31">
        <f>'Result-NB'!D16/'Result-NB'!D$6</f>
        <v>0</v>
      </c>
      <c r="F14" s="23">
        <f>'Result-NB'!E16/'Result-NB'!E$6</f>
        <v>0</v>
      </c>
      <c r="G14" s="23">
        <f>'Result-NB'!F16/'Result-NB'!F$6</f>
        <v>0</v>
      </c>
      <c r="H14" s="23">
        <f>'Result-NB'!G16/'Result-NB'!G$6</f>
        <v>0</v>
      </c>
      <c r="I14" s="23" t="e">
        <f>'Result-NB'!H16/'Result-NB'!H$6</f>
        <v>#DIV/0!</v>
      </c>
      <c r="J14" s="23">
        <f>'Result-NB'!I16/'Result-NB'!I$6</f>
        <v>0</v>
      </c>
      <c r="K14" s="23">
        <f>'Result-NB'!J16/'Result-NB'!J$6</f>
        <v>0</v>
      </c>
      <c r="L14" s="23">
        <f>'Result-NB'!K16/'Result-NB'!K$6</f>
        <v>0</v>
      </c>
      <c r="M14" s="23" t="e">
        <f>'Result-NB'!L16/'Result-NB'!L$6</f>
        <v>#DIV/0!</v>
      </c>
      <c r="N14" s="23">
        <f>'Result-NB'!M16/'Result-NB'!M$6</f>
        <v>0</v>
      </c>
      <c r="O14" s="23">
        <f>'Result-NB'!P16/'Result-NB'!P$6</f>
        <v>0</v>
      </c>
      <c r="P14" s="23">
        <f>'Result-NB'!Q16/'Result-NB'!Q$6</f>
        <v>0</v>
      </c>
      <c r="Q14" s="32" t="e">
        <f t="shared" si="0"/>
        <v>#DIV/0!</v>
      </c>
      <c r="R14" s="31">
        <f>'Result-NB'!S16/'Result-NB'!S$6</f>
        <v>0</v>
      </c>
      <c r="S14" s="66">
        <f>'Result-NB'!T16/'Result-NB'!T$6</f>
        <v>0</v>
      </c>
      <c r="T14" s="66">
        <f>'Result-NB'!U16/'Result-NB'!U$6</f>
        <v>0</v>
      </c>
      <c r="U14" s="66">
        <f>'Result-NB'!V16/'Result-NB'!V$6</f>
        <v>0</v>
      </c>
      <c r="V14" s="66" t="e">
        <f>'Result-NB'!W16/'Result-NB'!W$6</f>
        <v>#DIV/0!</v>
      </c>
      <c r="W14" s="66">
        <f>'Result-NB'!X16/'Result-NB'!X$6</f>
        <v>0</v>
      </c>
      <c r="X14" s="66">
        <f>'Result-NB'!Y16/'Result-NB'!Y$6</f>
        <v>0</v>
      </c>
      <c r="Y14" s="66">
        <f>'Result-NB'!Z16/'Result-NB'!Z$6</f>
        <v>0</v>
      </c>
      <c r="Z14" s="66" t="e">
        <f>'Result-NB'!AA16/'Result-NB'!AA$6</f>
        <v>#DIV/0!</v>
      </c>
      <c r="AA14" s="66">
        <f>'Result-NB'!AB16/'Result-NB'!AB$6</f>
        <v>0</v>
      </c>
      <c r="AB14" s="23">
        <f>'Result-NB'!AE16/'Result-NB'!AE$6</f>
        <v>0</v>
      </c>
      <c r="AC14" s="23">
        <f>'Result-NB'!AF16/'Result-NB'!AF$6</f>
        <v>0</v>
      </c>
      <c r="AD14" s="172" t="e">
        <f t="shared" si="1"/>
        <v>#DIV/0!</v>
      </c>
      <c r="AE14" s="66">
        <f>'Result-NB'!AH16/'Result-NB'!AH$6</f>
        <v>0</v>
      </c>
      <c r="AF14" s="23">
        <f>'Result-NB'!AI16/'Result-NB'!AI$6</f>
        <v>0</v>
      </c>
      <c r="AG14" s="23">
        <f>'Result-NB'!AJ16/'Result-NB'!AJ$6</f>
        <v>0</v>
      </c>
      <c r="AH14" s="23">
        <f>'Result-NB'!AK16/'Result-NB'!AK$6</f>
        <v>0</v>
      </c>
      <c r="AI14" s="23">
        <f>'Result-NB'!AL16/'Result-NB'!AL$6</f>
        <v>0</v>
      </c>
      <c r="AJ14" s="23">
        <f>'Result-NB'!AM16/'Result-NB'!AM$6</f>
        <v>0</v>
      </c>
      <c r="AK14" s="23">
        <f>'Result-NB'!AN16/'Result-NB'!AN$6</f>
        <v>0</v>
      </c>
      <c r="AL14" s="23">
        <f>'Result-NB'!AO16/'Result-NB'!AO$6</f>
        <v>0</v>
      </c>
      <c r="AM14" s="23">
        <f>'Result-NB'!AP16/'Result-NB'!AP$6</f>
        <v>0</v>
      </c>
      <c r="AN14" s="23">
        <f>'Result-NB'!AQ16/'Result-NB'!AQ$6</f>
        <v>0</v>
      </c>
      <c r="AO14" s="23">
        <f>'Result-NB'!AT16/'Result-NB'!AT$6</f>
        <v>0</v>
      </c>
      <c r="AP14" s="62">
        <f>'Result-NB'!AU16/'Result-NB'!AU$6</f>
        <v>0</v>
      </c>
      <c r="AQ14" s="172" t="e">
        <f t="shared" si="2"/>
        <v>#DIV/0!</v>
      </c>
      <c r="AR14" s="31">
        <f>'Result-NB'!AW16/'Result-NB'!AW$6</f>
        <v>0</v>
      </c>
      <c r="AS14" s="23">
        <f>'Result-NB'!AX16/'Result-NB'!AX$6</f>
        <v>0</v>
      </c>
      <c r="AT14" s="23">
        <f>'Result-NB'!AY16/'Result-NB'!AY$6</f>
        <v>0</v>
      </c>
      <c r="AU14" s="23">
        <f>'Result-NB'!AZ16/'Result-NB'!AZ$6</f>
        <v>0</v>
      </c>
      <c r="AV14" s="23" t="e">
        <f>'Result-NB'!BA16/'Result-NB'!BA$6</f>
        <v>#DIV/0!</v>
      </c>
      <c r="AW14" s="23">
        <f>'Result-NB'!BB16/'Result-NB'!BB$6</f>
        <v>0</v>
      </c>
      <c r="AX14" s="23">
        <f>'Result-NB'!BC16/'Result-NB'!BC$6</f>
        <v>0</v>
      </c>
      <c r="AY14" s="23">
        <f>'Result-NB'!BD16/'Result-NB'!BD$6</f>
        <v>0</v>
      </c>
      <c r="AZ14" s="23" t="e">
        <f>'Result-NB'!BE16/'Result-NB'!BE$6</f>
        <v>#DIV/0!</v>
      </c>
      <c r="BA14" s="23">
        <f>'Result-NB'!BF16/'Result-NB'!BF$6</f>
        <v>0</v>
      </c>
      <c r="BB14" s="23">
        <f>'Result-NB'!BI16/'Result-NB'!BI$6</f>
        <v>0</v>
      </c>
      <c r="BC14" s="23">
        <f>'Result-NB'!BJ16/'Result-NB'!BJ$6</f>
        <v>0</v>
      </c>
      <c r="BD14" s="32" t="e">
        <f t="shared" si="3"/>
        <v>#DIV/0!</v>
      </c>
      <c r="BE14" s="31">
        <f>'Result-NB'!BL16/'Result-NB'!BL$6</f>
        <v>0</v>
      </c>
      <c r="BF14" s="23">
        <f>'Result-NB'!BM16/'Result-NB'!BM$6</f>
        <v>0</v>
      </c>
      <c r="BG14" s="23">
        <f>'Result-NB'!BN16/'Result-NB'!BN$6</f>
        <v>0</v>
      </c>
      <c r="BH14" s="23">
        <f>'Result-NB'!BO16/'Result-NB'!BO$6</f>
        <v>0</v>
      </c>
      <c r="BI14" s="23" t="e">
        <f>'Result-NB'!BP16/'Result-NB'!BP$6</f>
        <v>#DIV/0!</v>
      </c>
      <c r="BJ14" s="23">
        <f>'Result-NB'!BQ16/'Result-NB'!BQ$6</f>
        <v>0</v>
      </c>
      <c r="BK14" s="23">
        <f>'Result-NB'!BR16/'Result-NB'!BR$6</f>
        <v>0</v>
      </c>
      <c r="BL14" s="23">
        <f>'Result-NB'!BS16/'Result-NB'!BS$6</f>
        <v>0</v>
      </c>
      <c r="BM14" s="23" t="e">
        <f>'Result-NB'!BT16/'Result-NB'!BT$6</f>
        <v>#DIV/0!</v>
      </c>
      <c r="BN14" s="23">
        <f>'Result-NB'!BU16/'Result-NB'!BU$6</f>
        <v>0</v>
      </c>
      <c r="BO14" s="23">
        <f>'Result-NB'!BX16/'Result-NB'!BX$6</f>
        <v>0</v>
      </c>
      <c r="BP14" s="23">
        <f>'Result-NB'!BY16/'Result-NB'!BY$6</f>
        <v>0</v>
      </c>
      <c r="BQ14" s="62" t="e">
        <f t="shared" si="4"/>
        <v>#DIV/0!</v>
      </c>
      <c r="BR14" s="187"/>
    </row>
    <row r="15" spans="1:70" x14ac:dyDescent="0.2">
      <c r="A15" s="184" t="s">
        <v>155</v>
      </c>
      <c r="B15" s="126"/>
      <c r="C15" s="4" t="s">
        <v>41</v>
      </c>
      <c r="D15" s="129"/>
      <c r="E15" s="31">
        <f>'Result-NB'!D17/'Result-NB'!D$6</f>
        <v>1.0497907405963243</v>
      </c>
      <c r="F15" s="23">
        <f>'Result-NB'!E17/'Result-NB'!E$6</f>
        <v>1.0545435498869209</v>
      </c>
      <c r="G15" s="23">
        <f>'Result-NB'!F17/'Result-NB'!F$6</f>
        <v>1.004122829998759</v>
      </c>
      <c r="H15" s="23">
        <f>'Result-NB'!G17/'Result-NB'!G$6</f>
        <v>1.001623213352393</v>
      </c>
      <c r="I15" s="23" t="e">
        <f>'Result-NB'!H17/'Result-NB'!H$6</f>
        <v>#DIV/0!</v>
      </c>
      <c r="J15" s="23">
        <f>'Result-NB'!I17/'Result-NB'!I$6</f>
        <v>2.3396165641388573</v>
      </c>
      <c r="K15" s="23">
        <f>'Result-NB'!J17/'Result-NB'!J$6</f>
        <v>1.0894492299774037</v>
      </c>
      <c r="L15" s="23">
        <f>'Result-NB'!K17/'Result-NB'!K$6</f>
        <v>0.94833885089149172</v>
      </c>
      <c r="M15" s="23" t="e">
        <f>'Result-NB'!L17/'Result-NB'!L$6</f>
        <v>#DIV/0!</v>
      </c>
      <c r="N15" s="23">
        <f>'Result-NB'!M17/'Result-NB'!M$6</f>
        <v>0.86038977304988229</v>
      </c>
      <c r="O15" s="23">
        <f>'Result-NB'!P17/'Result-NB'!P$6</f>
        <v>1.0812650646410051</v>
      </c>
      <c r="P15" s="23">
        <f>'Result-NB'!Q17/'Result-NB'!Q$6</f>
        <v>1.0851063829787233</v>
      </c>
      <c r="Q15" s="32">
        <f t="shared" si="0"/>
        <v>0.81688963525171532</v>
      </c>
      <c r="R15" s="31">
        <f>'Result-NB'!S17/'Result-NB'!S$6</f>
        <v>1.1297164863074205</v>
      </c>
      <c r="S15" s="66">
        <f>'Result-NB'!T17/'Result-NB'!T$6</f>
        <v>1.1350307846289165</v>
      </c>
      <c r="T15" s="66">
        <f>'Result-NB'!U17/'Result-NB'!U$6</f>
        <v>1.0758143995868441</v>
      </c>
      <c r="U15" s="66">
        <f>'Result-NB'!V17/'Result-NB'!V$6</f>
        <v>1.0855930378814491</v>
      </c>
      <c r="V15" s="66" t="e">
        <f>'Result-NB'!W17/'Result-NB'!W$6</f>
        <v>#DIV/0!</v>
      </c>
      <c r="W15" s="66">
        <f>'Result-NB'!X17/'Result-NB'!X$6</f>
        <v>0.41439830367749436</v>
      </c>
      <c r="X15" s="66">
        <f>'Result-NB'!Y17/'Result-NB'!Y$6</f>
        <v>0.75120904023477519</v>
      </c>
      <c r="Y15" s="66">
        <f>'Result-NB'!Z17/'Result-NB'!Z$6</f>
        <v>40.337623951182302</v>
      </c>
      <c r="Z15" s="66" t="e">
        <f>'Result-NB'!AA17/'Result-NB'!AA$6</f>
        <v>#DIV/0!</v>
      </c>
      <c r="AA15" s="66">
        <f>'Result-NB'!AB17/'Result-NB'!AB$6</f>
        <v>0.55815082426291873</v>
      </c>
      <c r="AB15" s="23">
        <f>'Result-NB'!AE17/'Result-NB'!AE$6</f>
        <v>1.0562425918609246</v>
      </c>
      <c r="AC15" s="23">
        <f>'Result-NB'!AF17/'Result-NB'!AF$6</f>
        <v>1.0769230769230769</v>
      </c>
      <c r="AD15" s="172">
        <f t="shared" si="1"/>
        <v>1.1808626785525471</v>
      </c>
      <c r="AE15" s="66">
        <f>'Result-NB'!AH17/'Result-NB'!AH$6</f>
        <v>1.0520757934018561</v>
      </c>
      <c r="AF15" s="23">
        <f>'Result-NB'!AI17/'Result-NB'!AI$6</f>
        <v>1.1817497648165569</v>
      </c>
      <c r="AG15" s="23">
        <f>'Result-NB'!AJ17/'Result-NB'!AJ$6</f>
        <v>0.54001379786133141</v>
      </c>
      <c r="AH15" s="23">
        <f>'Result-NB'!AK17/'Result-NB'!AK$6</f>
        <v>1.1554846170862771</v>
      </c>
      <c r="AI15" s="23">
        <f>'Result-NB'!AL17/'Result-NB'!AL$6</f>
        <v>0</v>
      </c>
      <c r="AJ15" s="23">
        <f>'Result-NB'!AM17/'Result-NB'!AM$6</f>
        <v>1.2005399303773987</v>
      </c>
      <c r="AK15" s="23">
        <f>'Result-NB'!AN17/'Result-NB'!AN$6</f>
        <v>9.0395625512854384E-3</v>
      </c>
      <c r="AL15" s="23">
        <f>'Result-NB'!AO17/'Result-NB'!AO$6</f>
        <v>6.3352814324147761</v>
      </c>
      <c r="AM15" s="23">
        <f>'Result-NB'!AP17/'Result-NB'!AP$6</f>
        <v>0</v>
      </c>
      <c r="AN15" s="23">
        <f>'Result-NB'!AQ17/'Result-NB'!AQ$6</f>
        <v>1.3905459994787595</v>
      </c>
      <c r="AO15" s="84">
        <f>'Result-NB'!AT17/'Result-NB'!AT$6</f>
        <v>0.9561839088044608</v>
      </c>
      <c r="AP15" s="86">
        <f>'Result-NB'!AU17/'Result-NB'!AU$6</f>
        <v>0.95652173913043481</v>
      </c>
      <c r="AQ15" s="172">
        <f t="shared" si="2"/>
        <v>17.845389040686719</v>
      </c>
      <c r="AR15" s="31">
        <f>'Result-NB'!AW17/'Result-NB'!AW$6</f>
        <v>1.0569302258813147</v>
      </c>
      <c r="AS15" s="23">
        <f>'Result-NB'!AX17/'Result-NB'!AX$6</f>
        <v>1.0799738683476641</v>
      </c>
      <c r="AT15" s="23">
        <f>'Result-NB'!AY17/'Result-NB'!AY$6</f>
        <v>0.86425314590633961</v>
      </c>
      <c r="AU15" s="23">
        <f>'Result-NB'!AZ17/'Result-NB'!AZ$6</f>
        <v>1.0418333777896327</v>
      </c>
      <c r="AV15" s="23" t="e">
        <f>'Result-NB'!BA17/'Result-NB'!BA$6</f>
        <v>#DIV/0!</v>
      </c>
      <c r="AW15" s="23">
        <f>'Result-NB'!BB17/'Result-NB'!BB$6</f>
        <v>0.86249442233342621</v>
      </c>
      <c r="AX15" s="23">
        <f>'Result-NB'!BC17/'Result-NB'!BC$6</f>
        <v>1.0204785250974933</v>
      </c>
      <c r="AY15" s="23">
        <f>'Result-NB'!BD17/'Result-NB'!BD$6</f>
        <v>1.0056930327322353</v>
      </c>
      <c r="AZ15" s="23" t="e">
        <f>'Result-NB'!BE17/'Result-NB'!BE$6</f>
        <v>#DIV/0!</v>
      </c>
      <c r="BA15" s="23">
        <f>'Result-NB'!BF17/'Result-NB'!BF$6</f>
        <v>0.23389938995479978</v>
      </c>
      <c r="BB15" s="23">
        <f>'Result-NB'!BI17/'Result-NB'!BI$6</f>
        <v>1.0011600928074247</v>
      </c>
      <c r="BC15" s="23">
        <f>'Result-NB'!BJ17/'Result-NB'!BJ$6</f>
        <v>1</v>
      </c>
      <c r="BD15" s="32">
        <f t="shared" si="3"/>
        <v>0.94024530179731158</v>
      </c>
      <c r="BE15" s="31">
        <f>'Result-NB'!BL17/'Result-NB'!BL$6</f>
        <v>0.94015855404026794</v>
      </c>
      <c r="BF15" s="23">
        <f>'Result-NB'!BM17/'Result-NB'!BM$6</f>
        <v>0.95952316992223852</v>
      </c>
      <c r="BG15" s="23">
        <f>'Result-NB'!BN17/'Result-NB'!BN$6</f>
        <v>0.7691423893157473</v>
      </c>
      <c r="BH15" s="23">
        <f>'Result-NB'!BO17/'Result-NB'!BO$6</f>
        <v>1.0562861917240811</v>
      </c>
      <c r="BI15" s="23" t="e">
        <f>'Result-NB'!BP17/'Result-NB'!BP$6</f>
        <v>#DIV/0!</v>
      </c>
      <c r="BJ15" s="23">
        <f>'Result-NB'!BQ17/'Result-NB'!BQ$6</f>
        <v>0.95744458356839168</v>
      </c>
      <c r="BK15" s="23">
        <f>'Result-NB'!BR17/'Result-NB'!BR$6</f>
        <v>3.5607569475485135</v>
      </c>
      <c r="BL15" s="23">
        <f>'Result-NB'!BS17/'Result-NB'!BS$6</f>
        <v>0.38718132368028807</v>
      </c>
      <c r="BM15" s="23" t="e">
        <f>'Result-NB'!BT17/'Result-NB'!BT$6</f>
        <v>#DIV/0!</v>
      </c>
      <c r="BN15" s="23">
        <f>'Result-NB'!BU17/'Result-NB'!BU$6</f>
        <v>1.307760089633762</v>
      </c>
      <c r="BO15" s="84">
        <f>'Result-NB'!BX17/'Result-NB'!BX$6</f>
        <v>0.94699945936204721</v>
      </c>
      <c r="BP15" s="84">
        <f>'Result-NB'!BY17/'Result-NB'!BY$6</f>
        <v>0.93478260869565222</v>
      </c>
      <c r="BQ15" s="62">
        <f t="shared" si="4"/>
        <v>0.78584595804374979</v>
      </c>
      <c r="BR15" s="181" t="s">
        <v>166</v>
      </c>
    </row>
    <row r="16" spans="1:70" x14ac:dyDescent="0.2">
      <c r="A16" s="184"/>
      <c r="B16" s="126"/>
      <c r="C16" s="4" t="s">
        <v>42</v>
      </c>
      <c r="D16" s="129"/>
      <c r="E16" s="31">
        <f>'Result-NB'!D18/'Result-NB'!D$6</f>
        <v>0.96636642491356683</v>
      </c>
      <c r="F16" s="23">
        <f>'Result-NB'!E18/'Result-NB'!E$6</f>
        <v>0.93347406063806593</v>
      </c>
      <c r="G16" s="23">
        <f>'Result-NB'!F18/'Result-NB'!F$6</f>
        <v>1.2824455689919061</v>
      </c>
      <c r="H16" s="23">
        <f>'Result-NB'!G18/'Result-NB'!G$6</f>
        <v>1.0870418276277674</v>
      </c>
      <c r="I16" s="23" t="e">
        <f>'Result-NB'!H18/'Result-NB'!H$6</f>
        <v>#DIV/0!</v>
      </c>
      <c r="J16" s="23">
        <f>'Result-NB'!I18/'Result-NB'!I$6</f>
        <v>2.3442439254541165</v>
      </c>
      <c r="K16" s="23">
        <f>'Result-NB'!J18/'Result-NB'!J$6</f>
        <v>2.4368394706752938</v>
      </c>
      <c r="L16" s="23">
        <f>'Result-NB'!K18/'Result-NB'!K$6</f>
        <v>3.4986136084830357</v>
      </c>
      <c r="M16" s="23" t="e">
        <f>'Result-NB'!L18/'Result-NB'!L$6</f>
        <v>#DIV/0!</v>
      </c>
      <c r="N16" s="23">
        <f>'Result-NB'!M18/'Result-NB'!M$6</f>
        <v>0.9277678506816297</v>
      </c>
      <c r="O16" s="23">
        <f>'Result-NB'!P18/'Result-NB'!P$6</f>
        <v>1.4381856694178659</v>
      </c>
      <c r="P16" s="23">
        <f>'Result-NB'!Q18/'Result-NB'!Q$6</f>
        <v>1.6595744680851063</v>
      </c>
      <c r="Q16" s="32">
        <f t="shared" si="0"/>
        <v>0.69405935958524856</v>
      </c>
      <c r="R16" s="31">
        <f>'Result-NB'!S18/'Result-NB'!S$6</f>
        <v>1.0906608878091872</v>
      </c>
      <c r="S16" s="66">
        <f>'Result-NB'!T18/'Result-NB'!T$6</f>
        <v>1.0793424524582211</v>
      </c>
      <c r="T16" s="66">
        <f>'Result-NB'!U18/'Result-NB'!U$6</f>
        <v>1.2053882404296328</v>
      </c>
      <c r="U16" s="66">
        <f>'Result-NB'!V18/'Result-NB'!V$6</f>
        <v>0.98749156202498445</v>
      </c>
      <c r="V16" s="66" t="e">
        <f>'Result-NB'!W18/'Result-NB'!W$6</f>
        <v>#DIV/0!</v>
      </c>
      <c r="W16" s="66">
        <f>'Result-NB'!X18/'Result-NB'!X$6</f>
        <v>3.8679372054108598</v>
      </c>
      <c r="X16" s="66">
        <f>'Result-NB'!Y18/'Result-NB'!Y$6</f>
        <v>0.57455241634396648</v>
      </c>
      <c r="Y16" s="66">
        <f>'Result-NB'!Z18/'Result-NB'!Z$6</f>
        <v>14.291571319603356</v>
      </c>
      <c r="Z16" s="66" t="e">
        <f>'Result-NB'!AA18/'Result-NB'!AA$6</f>
        <v>#DIV/0!</v>
      </c>
      <c r="AA16" s="66">
        <f>'Result-NB'!AB18/'Result-NB'!AB$6</f>
        <v>1.2452578463489379</v>
      </c>
      <c r="AB16" s="23">
        <f>'Result-NB'!AE18/'Result-NB'!AE$6</f>
        <v>1.06106282101936</v>
      </c>
      <c r="AC16" s="23">
        <f>'Result-NB'!AF18/'Result-NB'!AF$6</f>
        <v>1.0769230769230769</v>
      </c>
      <c r="AD16" s="32">
        <f t="shared" si="1"/>
        <v>0.91899237289359992</v>
      </c>
      <c r="AE16" s="66">
        <f>'Result-NB'!AH18/'Result-NB'!AH$6</f>
        <v>1.0505463601902341</v>
      </c>
      <c r="AF16" s="23">
        <f>'Result-NB'!AI18/'Result-NB'!AI$6</f>
        <v>1.1973861040182772</v>
      </c>
      <c r="AG16" s="23">
        <f>'Result-NB'!AJ18/'Result-NB'!AJ$6</f>
        <v>0.4706994454321119</v>
      </c>
      <c r="AH16" s="23">
        <f>'Result-NB'!AK18/'Result-NB'!AK$6</f>
        <v>1.2006037237095966</v>
      </c>
      <c r="AI16" s="23">
        <f>'Result-NB'!AL18/'Result-NB'!AL$6</f>
        <v>2.6540042124328519E-3</v>
      </c>
      <c r="AJ16" s="23">
        <f>'Result-NB'!AM18/'Result-NB'!AM$6</f>
        <v>3.9302826740762374E-2</v>
      </c>
      <c r="AK16" s="23">
        <f>'Result-NB'!AN18/'Result-NB'!AN$6</f>
        <v>1.822163725327467</v>
      </c>
      <c r="AL16" s="23">
        <f>'Result-NB'!AO18/'Result-NB'!AO$6</f>
        <v>3.9241786725296954</v>
      </c>
      <c r="AM16" s="23">
        <f>'Result-NB'!AP18/'Result-NB'!AP$6</f>
        <v>8.9243252686174864E-4</v>
      </c>
      <c r="AN16" s="23">
        <f>'Result-NB'!AQ18/'Result-NB'!AQ$6</f>
        <v>0.50708887151420379</v>
      </c>
      <c r="AO16" s="84">
        <f>'Result-NB'!AT18/'Result-NB'!AT$6</f>
        <v>0.94574129369648774</v>
      </c>
      <c r="AP16" s="86">
        <f>'Result-NB'!AU18/'Result-NB'!AU$6</f>
        <v>0.93478260869565222</v>
      </c>
      <c r="AQ16" s="172">
        <f t="shared" si="2"/>
        <v>4.1629031894189144</v>
      </c>
      <c r="AR16" s="31">
        <f>'Result-NB'!AW18/'Result-NB'!AW$6</f>
        <v>0.98323634729949938</v>
      </c>
      <c r="AS16" s="23">
        <f>'Result-NB'!AX18/'Result-NB'!AX$6</f>
        <v>0.9999151762993651</v>
      </c>
      <c r="AT16" s="23">
        <f>'Result-NB'!AY18/'Result-NB'!AY$6</f>
        <v>0.84380724354890091</v>
      </c>
      <c r="AU16" s="23">
        <f>'Result-NB'!AZ18/'Result-NB'!AZ$6</f>
        <v>1.0866642627334366</v>
      </c>
      <c r="AV16" s="23" t="e">
        <f>'Result-NB'!BA18/'Result-NB'!BA$6</f>
        <v>#DIV/0!</v>
      </c>
      <c r="AW16" s="23">
        <f>'Result-NB'!BB18/'Result-NB'!BB$6</f>
        <v>0.86565385225846836</v>
      </c>
      <c r="AX16" s="23">
        <f>'Result-NB'!BC18/'Result-NB'!BC$6</f>
        <v>1.1509049878257198</v>
      </c>
      <c r="AY16" s="23">
        <f>'Result-NB'!BD18/'Result-NB'!BD$6</f>
        <v>2.0709412664985626E-2</v>
      </c>
      <c r="AZ16" s="23" t="e">
        <f>'Result-NB'!BE18/'Result-NB'!BE$6</f>
        <v>#DIV/0!</v>
      </c>
      <c r="BA16" s="23">
        <f>'Result-NB'!BF18/'Result-NB'!BF$6</f>
        <v>0.63781331984701461</v>
      </c>
      <c r="BB16" s="23">
        <f>'Result-NB'!BI18/'Result-NB'!BI$6</f>
        <v>1.0234486844053907</v>
      </c>
      <c r="BC16" s="23">
        <f>'Result-NB'!BJ18/'Result-NB'!BJ$6</f>
        <v>1.0263157894736843</v>
      </c>
      <c r="BD16" s="172">
        <f t="shared" si="3"/>
        <v>1.3904850909175375</v>
      </c>
      <c r="BE16" s="31">
        <f>'Result-NB'!BL18/'Result-NB'!BL$6</f>
        <v>0.95781553441444944</v>
      </c>
      <c r="BF16" s="23">
        <f>'Result-NB'!BM18/'Result-NB'!BM$6</f>
        <v>0.96927211919899137</v>
      </c>
      <c r="BG16" s="23">
        <f>'Result-NB'!BN18/'Result-NB'!BN$6</f>
        <v>0.85662372690664212</v>
      </c>
      <c r="BH16" s="23">
        <f>'Result-NB'!BO18/'Result-NB'!BO$6</f>
        <v>0.93500461683968916</v>
      </c>
      <c r="BI16" s="23" t="e">
        <f>'Result-NB'!BP18/'Result-NB'!BP$6</f>
        <v>#DIV/0!</v>
      </c>
      <c r="BJ16" s="23">
        <f>'Result-NB'!BQ18/'Result-NB'!BQ$6</f>
        <v>0.87676706523384285</v>
      </c>
      <c r="BK16" s="23">
        <f>'Result-NB'!BR18/'Result-NB'!BR$6</f>
        <v>2.7986837035096102</v>
      </c>
      <c r="BL16" s="23">
        <f>'Result-NB'!BS18/'Result-NB'!BS$6</f>
        <v>1.2040593120269458</v>
      </c>
      <c r="BM16" s="23" t="e">
        <f>'Result-NB'!BT18/'Result-NB'!BT$6</f>
        <v>#DIV/0!</v>
      </c>
      <c r="BN16" s="23">
        <f>'Result-NB'!BU18/'Result-NB'!BU$6</f>
        <v>1.5961462150743446</v>
      </c>
      <c r="BO16" s="84">
        <f>'Result-NB'!BX18/'Result-NB'!BX$6</f>
        <v>0.90569471976932781</v>
      </c>
      <c r="BP16" s="84">
        <f>'Result-NB'!BY18/'Result-NB'!BY$6</f>
        <v>0.89130434782608692</v>
      </c>
      <c r="BQ16" s="62">
        <f t="shared" si="4"/>
        <v>0.77601078179171423</v>
      </c>
      <c r="BR16" s="182"/>
    </row>
    <row r="17" spans="1:70" s="10" customFormat="1" x14ac:dyDescent="0.2">
      <c r="A17" s="184"/>
      <c r="B17" s="127"/>
      <c r="C17" s="11" t="s">
        <v>43</v>
      </c>
      <c r="D17" s="129"/>
      <c r="E17" s="31">
        <f>'Result-NB'!D19/'Result-NB'!D$6</f>
        <v>0.96926096337310552</v>
      </c>
      <c r="F17" s="23">
        <f>'Result-NB'!E19/'Result-NB'!E$6</f>
        <v>0.91988301743832301</v>
      </c>
      <c r="G17" s="23">
        <f>'Result-NB'!F19/'Result-NB'!F$6</f>
        <v>1.4437764571239471</v>
      </c>
      <c r="H17" s="23">
        <f>'Result-NB'!G19/'Result-NB'!G$6</f>
        <v>1.1603477584157307</v>
      </c>
      <c r="I17" s="23" t="e">
        <f>'Result-NB'!H19/'Result-NB'!H$6</f>
        <v>#DIV/0!</v>
      </c>
      <c r="J17" s="23">
        <f>'Result-NB'!I19/'Result-NB'!I$6</f>
        <v>2.8627488340864136</v>
      </c>
      <c r="K17" s="23">
        <f>'Result-NB'!J19/'Result-NB'!J$6</f>
        <v>1.024380338933728</v>
      </c>
      <c r="L17" s="23">
        <f>'Result-NB'!K19/'Result-NB'!K$6</f>
        <v>1.1454585174853378</v>
      </c>
      <c r="M17" s="23" t="e">
        <f>'Result-NB'!L19/'Result-NB'!L$6</f>
        <v>#DIV/0!</v>
      </c>
      <c r="N17" s="23">
        <f>'Result-NB'!M19/'Result-NB'!M$6</f>
        <v>1.4586930745979525</v>
      </c>
      <c r="O17" s="23">
        <f>'Result-NB'!P19/'Result-NB'!P$6</f>
        <v>1.253933240815134</v>
      </c>
      <c r="P17" s="23">
        <f>'Result-NB'!Q19/'Result-NB'!Q$6</f>
        <v>1.4042553191489362</v>
      </c>
      <c r="Q17" s="32">
        <f t="shared" si="0"/>
        <v>0.78362385770944976</v>
      </c>
      <c r="R17" s="31">
        <f>'Result-NB'!S19/'Result-NB'!S$6</f>
        <v>1.0896201413427562</v>
      </c>
      <c r="S17" s="66">
        <f>'Result-NB'!T19/'Result-NB'!T$6</f>
        <v>1.0790497710108886</v>
      </c>
      <c r="T17" s="66">
        <f>'Result-NB'!U19/'Result-NB'!U$6</f>
        <v>1.1967608461086809</v>
      </c>
      <c r="U17" s="66">
        <f>'Result-NB'!V19/'Result-NB'!V$6</f>
        <v>1.1011213401042181</v>
      </c>
      <c r="V17" s="66" t="e">
        <f>'Result-NB'!W19/'Result-NB'!W$6</f>
        <v>#DIV/0!</v>
      </c>
      <c r="W17" s="66">
        <f>'Result-NB'!X19/'Result-NB'!X$6</f>
        <v>1.4996742754224839</v>
      </c>
      <c r="X17" s="66">
        <f>'Result-NB'!Y19/'Result-NB'!Y$6</f>
        <v>0.72098086373660719</v>
      </c>
      <c r="Y17" s="66">
        <f>'Result-NB'!Z19/'Result-NB'!Z$6</f>
        <v>40.116418764302061</v>
      </c>
      <c r="Z17" s="66" t="e">
        <f>'Result-NB'!AA19/'Result-NB'!AA$6</f>
        <v>#DIV/0!</v>
      </c>
      <c r="AA17" s="66">
        <f>'Result-NB'!AB19/'Result-NB'!AB$6</f>
        <v>0.56810076085807881</v>
      </c>
      <c r="AB17" s="23">
        <f>'Result-NB'!AE19/'Result-NB'!AE$6</f>
        <v>1.3933227973133149</v>
      </c>
      <c r="AC17" s="23">
        <f>'Result-NB'!AF19/'Result-NB'!AF$6</f>
        <v>1.5128205128205128</v>
      </c>
      <c r="AD17" s="32">
        <f t="shared" si="1"/>
        <v>0.93696204293863028</v>
      </c>
      <c r="AE17" s="66">
        <f>'Result-NB'!AH19/'Result-NB'!AH$6</f>
        <v>1.0015870717989137</v>
      </c>
      <c r="AF17" s="23">
        <f>'Result-NB'!AI19/'Result-NB'!AI$6</f>
        <v>1.1436399677462705</v>
      </c>
      <c r="AG17" s="23">
        <f>'Result-NB'!AJ19/'Result-NB'!AJ$6</f>
        <v>0.4406519489479131</v>
      </c>
      <c r="AH17" s="23">
        <f>'Result-NB'!AK19/'Result-NB'!AK$6</f>
        <v>1.2312805047085409</v>
      </c>
      <c r="AI17" s="23">
        <f>'Result-NB'!AL19/'Result-NB'!AL$6</f>
        <v>2.3923908643720113E-2</v>
      </c>
      <c r="AJ17" s="23">
        <f>'Result-NB'!AM19/'Result-NB'!AM$6</f>
        <v>1.8791918936768679</v>
      </c>
      <c r="AK17" s="23">
        <f>'Result-NB'!AN19/'Result-NB'!AN$6</f>
        <v>0.98921106339406151</v>
      </c>
      <c r="AL17" s="23">
        <f>'Result-NB'!AO19/'Result-NB'!AO$6</f>
        <v>2.8544545205498695</v>
      </c>
      <c r="AM17" s="23">
        <f>'Result-NB'!AP19/'Result-NB'!AP$6</f>
        <v>1.5167957462957796E-2</v>
      </c>
      <c r="AN17" s="23">
        <f>'Result-NB'!AQ19/'Result-NB'!AQ$6</f>
        <v>2.3870276257492833</v>
      </c>
      <c r="AO17" s="84">
        <f>'Result-NB'!AT19/'Result-NB'!AT$6</f>
        <v>0.91086658858076119</v>
      </c>
      <c r="AP17" s="86">
        <f>'Result-NB'!AU19/'Result-NB'!AU$6</f>
        <v>0.89130434782608692</v>
      </c>
      <c r="AQ17" s="32">
        <f t="shared" si="2"/>
        <v>0.91319641119384543</v>
      </c>
      <c r="AR17" s="31">
        <f>'Result-NB'!AW19/'Result-NB'!AW$6</f>
        <v>1.0383814807627381</v>
      </c>
      <c r="AS17" s="23">
        <f>'Result-NB'!AX19/'Result-NB'!AX$6</f>
        <v>1.0566101472956122</v>
      </c>
      <c r="AT17" s="23">
        <f>'Result-NB'!AY19/'Result-NB'!AY$6</f>
        <v>0.88596213961452686</v>
      </c>
      <c r="AU17" s="23">
        <f>'Result-NB'!AZ19/'Result-NB'!AZ$6</f>
        <v>1.0059781373798444</v>
      </c>
      <c r="AV17" s="23" t="e">
        <f>'Result-NB'!BA19/'Result-NB'!BA$6</f>
        <v>#DIV/0!</v>
      </c>
      <c r="AW17" s="23">
        <f>'Result-NB'!BB19/'Result-NB'!BB$6</f>
        <v>96.985140197831228</v>
      </c>
      <c r="AX17" s="23">
        <f>'Result-NB'!BC19/'Result-NB'!BC$6</f>
        <v>1.1981108420378888</v>
      </c>
      <c r="AY17" s="23">
        <f>'Result-NB'!BD19/'Result-NB'!BD$6</f>
        <v>0.6075951952197266</v>
      </c>
      <c r="AZ17" s="23" t="e">
        <f>'Result-NB'!BE19/'Result-NB'!BE$6</f>
        <v>#DIV/0!</v>
      </c>
      <c r="BA17" s="23">
        <f>'Result-NB'!BF19/'Result-NB'!BF$6</f>
        <v>5.0654692290672312</v>
      </c>
      <c r="BB17" s="23">
        <f>'Result-NB'!BI19/'Result-NB'!BI$6</f>
        <v>0.99891395566964503</v>
      </c>
      <c r="BC17" s="23">
        <f>'Result-NB'!BJ19/'Result-NB'!BJ$6</f>
        <v>1</v>
      </c>
      <c r="BD17" s="32">
        <f t="shared" si="3"/>
        <v>0.75649658238768547</v>
      </c>
      <c r="BE17" s="31">
        <f>'Result-NB'!BL19/'Result-NB'!BL$6</f>
        <v>0.92783990868267863</v>
      </c>
      <c r="BF17" s="23">
        <f>'Result-NB'!BM19/'Result-NB'!BM$6</f>
        <v>0.92640602191985644</v>
      </c>
      <c r="BG17" s="23">
        <f>'Result-NB'!BN19/'Result-NB'!BN$6</f>
        <v>0.94053268071929852</v>
      </c>
      <c r="BH17" s="23">
        <f>'Result-NB'!BO19/'Result-NB'!BO$6</f>
        <v>0.93853808799285232</v>
      </c>
      <c r="BI17" s="23" t="e">
        <f>'Result-NB'!BP19/'Result-NB'!BP$6</f>
        <v>#DIV/0!</v>
      </c>
      <c r="BJ17" s="23">
        <f>'Result-NB'!BQ19/'Result-NB'!BQ$6</f>
        <v>2.2245827428209748</v>
      </c>
      <c r="BK17" s="23">
        <f>'Result-NB'!BR19/'Result-NB'!BR$6</f>
        <v>2.3522634442577721</v>
      </c>
      <c r="BL17" s="23">
        <f>'Result-NB'!BS19/'Result-NB'!BS$6</f>
        <v>0.66442923788691222</v>
      </c>
      <c r="BM17" s="23" t="e">
        <f>'Result-NB'!BT19/'Result-NB'!BT$6</f>
        <v>#DIV/0!</v>
      </c>
      <c r="BN17" s="23">
        <f>'Result-NB'!BU19/'Result-NB'!BU$6</f>
        <v>3.7680142853808265</v>
      </c>
      <c r="BO17" s="23">
        <f>'Result-NB'!BX19/'Result-NB'!BX$6</f>
        <v>1.0096593980897459</v>
      </c>
      <c r="BP17" s="23">
        <f>'Result-NB'!BY19/'Result-NB'!BY$6</f>
        <v>1</v>
      </c>
      <c r="BQ17" s="62">
        <f t="shared" si="4"/>
        <v>0.6844857720054659</v>
      </c>
      <c r="BR17" s="183"/>
    </row>
    <row r="18" spans="1:70" x14ac:dyDescent="0.2">
      <c r="A18" s="184" t="s">
        <v>156</v>
      </c>
      <c r="B18" s="125" t="s">
        <v>11</v>
      </c>
      <c r="C18" s="4">
        <v>1</v>
      </c>
      <c r="D18" s="133" t="s">
        <v>55</v>
      </c>
      <c r="E18" s="31">
        <f>'Result-NB'!D20/'Result-NB'!D$6</f>
        <v>1.0577867893628636</v>
      </c>
      <c r="F18" s="23">
        <f>'Result-NB'!E20/'Result-NB'!E$6</f>
        <v>1.0671501716279979</v>
      </c>
      <c r="G18" s="23">
        <f>'Result-NB'!F20/'Result-NB'!F$6</f>
        <v>0.96785571473877263</v>
      </c>
      <c r="H18" s="23">
        <f>'Result-NB'!G20/'Result-NB'!G$6</f>
        <v>1.0608610202914035</v>
      </c>
      <c r="I18" s="23" t="e">
        <f>'Result-NB'!H20/'Result-NB'!H$6</f>
        <v>#DIV/0!</v>
      </c>
      <c r="J18" s="23">
        <f>'Result-NB'!I20/'Result-NB'!I$6</f>
        <v>6.4749487360952331</v>
      </c>
      <c r="K18" s="23">
        <f>'Result-NB'!J20/'Result-NB'!J$6</f>
        <v>1.7778004597441546</v>
      </c>
      <c r="L18" s="23">
        <f>'Result-NB'!K20/'Result-NB'!K$6</f>
        <v>1.511556623590502</v>
      </c>
      <c r="M18" s="23" t="e">
        <f>'Result-NB'!L20/'Result-NB'!L$6</f>
        <v>#DIV/0!</v>
      </c>
      <c r="N18" s="23">
        <f>'Result-NB'!M20/'Result-NB'!M$6</f>
        <v>1.9827880852579838</v>
      </c>
      <c r="O18" s="23">
        <f>'Result-NB'!P20/'Result-NB'!P$6</f>
        <v>1.0014900299466802</v>
      </c>
      <c r="P18" s="23">
        <f>'Result-NB'!Q20/'Result-NB'!Q$6</f>
        <v>1</v>
      </c>
      <c r="Q18" s="32">
        <f t="shared" si="0"/>
        <v>0.73692521081281692</v>
      </c>
      <c r="R18" s="31">
        <f>'Result-NB'!S20/'Result-NB'!S$6</f>
        <v>1.0868346952296821</v>
      </c>
      <c r="S18" s="66">
        <f>'Result-NB'!T20/'Result-NB'!T$6</f>
        <v>1.0811258378575113</v>
      </c>
      <c r="T18" s="66">
        <f>'Result-NB'!U20/'Result-NB'!U$6</f>
        <v>1.1447213503801095</v>
      </c>
      <c r="U18" s="66">
        <f>'Result-NB'!V20/'Result-NB'!V$6</f>
        <v>1.0896327437138098</v>
      </c>
      <c r="V18" s="66" t="e">
        <f>'Result-NB'!W20/'Result-NB'!W$6</f>
        <v>#DIV/0!</v>
      </c>
      <c r="W18" s="66">
        <f>'Result-NB'!X20/'Result-NB'!X$6</f>
        <v>2.7727975270479135</v>
      </c>
      <c r="X18" s="66">
        <f>'Result-NB'!Y20/'Result-NB'!Y$6</f>
        <v>0.12945239376942713</v>
      </c>
      <c r="Y18" s="66">
        <f>'Result-NB'!Z20/'Result-NB'!Z$6</f>
        <v>1.042353165522502</v>
      </c>
      <c r="Z18" s="66" t="e">
        <f>'Result-NB'!AA20/'Result-NB'!AA$6</f>
        <v>#DIV/0!</v>
      </c>
      <c r="AA18" s="66">
        <f>'Result-NB'!AB20/'Result-NB'!AB$6</f>
        <v>1.1378923174468984</v>
      </c>
      <c r="AB18" s="23">
        <f>'Result-NB'!AE20/'Result-NB'!AE$6</f>
        <v>1.0535361517186883</v>
      </c>
      <c r="AC18" s="23">
        <f>'Result-NB'!AF20/'Result-NB'!AF$6</f>
        <v>1.0769230769230769</v>
      </c>
      <c r="AD18" s="172">
        <f t="shared" si="1"/>
        <v>1.8816994624644887</v>
      </c>
      <c r="AE18" s="66">
        <f>'Result-NB'!AH20/'Result-NB'!AH$6</f>
        <v>1.0143520082356159</v>
      </c>
      <c r="AF18" s="23">
        <f>'Result-NB'!AI20/'Result-NB'!AI$6</f>
        <v>1.1189809837387448</v>
      </c>
      <c r="AG18" s="23">
        <f>'Result-NB'!AJ20/'Result-NB'!AJ$6</f>
        <v>0.60118873882240553</v>
      </c>
      <c r="AH18" s="23">
        <f>'Result-NB'!AK20/'Result-NB'!AK$6</f>
        <v>1.2960458337183611</v>
      </c>
      <c r="AI18" s="23">
        <f>'Result-NB'!AL20/'Result-NB'!AL$6</f>
        <v>0</v>
      </c>
      <c r="AJ18" s="23">
        <f>'Result-NB'!AM20/'Result-NB'!AM$6</f>
        <v>0.36250259834916027</v>
      </c>
      <c r="AK18" s="23">
        <f>'Result-NB'!AN20/'Result-NB'!AN$6</f>
        <v>1.0438640991413268</v>
      </c>
      <c r="AL18" s="23">
        <f>'Result-NB'!AO20/'Result-NB'!AO$6</f>
        <v>7.1645324210984754E-2</v>
      </c>
      <c r="AM18" s="23">
        <f>'Result-NB'!AP20/'Result-NB'!AP$6</f>
        <v>0</v>
      </c>
      <c r="AN18" s="23">
        <f>'Result-NB'!AQ20/'Result-NB'!AQ$6</f>
        <v>1.1003225175918687</v>
      </c>
      <c r="AO18" s="23">
        <f>'Result-NB'!AT20/'Result-NB'!AT$6</f>
        <v>1.0843657719781579</v>
      </c>
      <c r="AP18" s="62">
        <f>'Result-NB'!AU20/'Result-NB'!AU$6</f>
        <v>1.1086956521739131</v>
      </c>
      <c r="AQ18" s="172">
        <f t="shared" si="2"/>
        <v>1.3429483595666363</v>
      </c>
      <c r="AR18" s="31">
        <f>'Result-NB'!AW20/'Result-NB'!AW$6</f>
        <v>1.0284126102224784</v>
      </c>
      <c r="AS18" s="23">
        <f>'Result-NB'!AX20/'Result-NB'!AX$6</f>
        <v>1.043514558425672</v>
      </c>
      <c r="AT18" s="23">
        <f>'Result-NB'!AY20/'Result-NB'!AY$6</f>
        <v>0.90213717545396621</v>
      </c>
      <c r="AU18" s="23">
        <f>'Result-NB'!AZ20/'Result-NB'!AZ$6</f>
        <v>0.9857484629646095</v>
      </c>
      <c r="AV18" s="23" t="e">
        <f>'Result-NB'!BA20/'Result-NB'!BA$6</f>
        <v>#DIV/0!</v>
      </c>
      <c r="AW18" s="23">
        <f>'Result-NB'!BB20/'Result-NB'!BB$6</f>
        <v>24.592792906106535</v>
      </c>
      <c r="AX18" s="23">
        <f>'Result-NB'!BC20/'Result-NB'!BC$6</f>
        <v>0.81145867013309225</v>
      </c>
      <c r="AY18" s="23">
        <f>'Result-NB'!BD20/'Result-NB'!BD$6</f>
        <v>0.41076090103445251</v>
      </c>
      <c r="AZ18" s="23" t="e">
        <f>'Result-NB'!BE20/'Result-NB'!BE$6</f>
        <v>#DIV/0!</v>
      </c>
      <c r="BA18" s="23">
        <f>'Result-NB'!BF20/'Result-NB'!BF$6</f>
        <v>2.1072359895059583</v>
      </c>
      <c r="BB18" s="23">
        <f>'Result-NB'!BI20/'Result-NB'!BI$6</f>
        <v>1.0019993088808807</v>
      </c>
      <c r="BC18" s="23">
        <f>'Result-NB'!BJ20/'Result-NB'!BJ$6</f>
        <v>1</v>
      </c>
      <c r="BD18" s="32">
        <f t="shared" si="3"/>
        <v>0.82120295885528027</v>
      </c>
      <c r="BE18" s="31">
        <f>'Result-NB'!BL20/'Result-NB'!BL$6</f>
        <v>1.0115423459818207</v>
      </c>
      <c r="BF18" s="23">
        <f>'Result-NB'!BM20/'Result-NB'!BM$6</f>
        <v>1.0204871489831047</v>
      </c>
      <c r="BG18" s="23">
        <f>'Result-NB'!BN20/'Result-NB'!BN$6</f>
        <v>0.93251145485800246</v>
      </c>
      <c r="BH18" s="23">
        <f>'Result-NB'!BO20/'Result-NB'!BO$6</f>
        <v>0.98534200127850946</v>
      </c>
      <c r="BI18" s="23" t="e">
        <f>'Result-NB'!BP20/'Result-NB'!BP$6</f>
        <v>#DIV/0!</v>
      </c>
      <c r="BJ18" s="23">
        <f>'Result-NB'!BQ20/'Result-NB'!BQ$6</f>
        <v>2.5231090991647975</v>
      </c>
      <c r="BK18" s="23">
        <f>'Result-NB'!BR20/'Result-NB'!BR$6</f>
        <v>0.5939495060034834</v>
      </c>
      <c r="BL18" s="23">
        <f>'Result-NB'!BS20/'Result-NB'!BS$6</f>
        <v>1.443901353104009</v>
      </c>
      <c r="BM18" s="23" t="e">
        <f>'Result-NB'!BT20/'Result-NB'!BT$6</f>
        <v>#DIV/0!</v>
      </c>
      <c r="BN18" s="23">
        <f>'Result-NB'!BU20/'Result-NB'!BU$6</f>
        <v>2.5631229429751872</v>
      </c>
      <c r="BO18" s="23">
        <f>'Result-NB'!BX20/'Result-NB'!BX$6</f>
        <v>1.0089385474860335</v>
      </c>
      <c r="BP18" s="23">
        <f>'Result-NB'!BY20/'Result-NB'!BY$6</f>
        <v>1</v>
      </c>
      <c r="BQ18" s="62">
        <f t="shared" si="4"/>
        <v>0.91002623802132698</v>
      </c>
      <c r="BR18" s="181" t="s">
        <v>167</v>
      </c>
    </row>
    <row r="19" spans="1:70" x14ac:dyDescent="0.2">
      <c r="A19" s="184"/>
      <c r="B19" s="126"/>
      <c r="C19" s="4">
        <v>2</v>
      </c>
      <c r="D19" s="134"/>
      <c r="E19" s="31">
        <f>'Result-NB'!D21/'Result-NB'!D$6</f>
        <v>0.95251761158335291</v>
      </c>
      <c r="F19" s="23">
        <f>'Result-NB'!E21/'Result-NB'!E$6</f>
        <v>0.94347756207882261</v>
      </c>
      <c r="G19" s="23">
        <f>'Result-NB'!F21/'Result-NB'!F$6</f>
        <v>1.0394288708409745</v>
      </c>
      <c r="H19" s="23">
        <f>'Result-NB'!G21/'Result-NB'!G$6</f>
        <v>1.0839586290813223</v>
      </c>
      <c r="I19" s="23" t="e">
        <f>'Result-NB'!H21/'Result-NB'!H$6</f>
        <v>#DIV/0!</v>
      </c>
      <c r="J19" s="23">
        <f>'Result-NB'!I21/'Result-NB'!I$6</f>
        <v>1.5330402671167003</v>
      </c>
      <c r="K19" s="23">
        <f>'Result-NB'!J21/'Result-NB'!J$6</f>
        <v>2.4963380085933284</v>
      </c>
      <c r="L19" s="23">
        <f>'Result-NB'!K21/'Result-NB'!K$6</f>
        <v>1.0436116759372847</v>
      </c>
      <c r="M19" s="23" t="e">
        <f>'Result-NB'!L21/'Result-NB'!L$6</f>
        <v>#DIV/0!</v>
      </c>
      <c r="N19" s="23">
        <f>'Result-NB'!M21/'Result-NB'!M$6</f>
        <v>0.56607271087657185</v>
      </c>
      <c r="O19" s="23">
        <f>'Result-NB'!P21/'Result-NB'!P$6</f>
        <v>1.3442553502300782</v>
      </c>
      <c r="P19" s="23">
        <f>'Result-NB'!Q21/'Result-NB'!Q$6</f>
        <v>1.4893617021276595</v>
      </c>
      <c r="Q19" s="32">
        <f t="shared" si="0"/>
        <v>0.73319208853160667</v>
      </c>
      <c r="R19" s="31">
        <f>'Result-NB'!S21/'Result-NB'!S$6</f>
        <v>1.0884882950530037</v>
      </c>
      <c r="S19" s="66">
        <f>'Result-NB'!T21/'Result-NB'!T$6</f>
        <v>1.0957993388128964</v>
      </c>
      <c r="T19" s="66">
        <f>'Result-NB'!U21/'Result-NB'!U$6</f>
        <v>1.014363620154872</v>
      </c>
      <c r="U19" s="66">
        <f>'Result-NB'!V21/'Result-NB'!V$6</f>
        <v>1.0389878962610666</v>
      </c>
      <c r="V19" s="66" t="e">
        <f>'Result-NB'!W21/'Result-NB'!W$6</f>
        <v>#DIV/0!</v>
      </c>
      <c r="W19" s="66">
        <f>'Result-NB'!X21/'Result-NB'!X$6</f>
        <v>4.6627409403860155E-2</v>
      </c>
      <c r="X19" s="66">
        <f>'Result-NB'!Y21/'Result-NB'!Y$6</f>
        <v>0.19920511573792696</v>
      </c>
      <c r="Y19" s="66">
        <f>'Result-NB'!Z21/'Result-NB'!Z$6</f>
        <v>0.85738939740655984</v>
      </c>
      <c r="Z19" s="66" t="e">
        <f>'Result-NB'!AA21/'Result-NB'!AA$6</f>
        <v>#DIV/0!</v>
      </c>
      <c r="AA19" s="66">
        <f>'Result-NB'!AB21/'Result-NB'!AB$6</f>
        <v>0.30212505283736657</v>
      </c>
      <c r="AB19" s="23">
        <f>'Result-NB'!AE21/'Result-NB'!AE$6</f>
        <v>1.0652903990517582</v>
      </c>
      <c r="AC19" s="23">
        <f>'Result-NB'!AF21/'Result-NB'!AF$6</f>
        <v>1.0769230769230769</v>
      </c>
      <c r="AD19" s="172">
        <f t="shared" si="1"/>
        <v>4.2618562697774891</v>
      </c>
      <c r="AE19" s="66">
        <f>'Result-NB'!AH21/'Result-NB'!AH$6</f>
        <v>1.0352158364029231</v>
      </c>
      <c r="AF19" s="23">
        <f>'Result-NB'!AI21/'Result-NB'!AI$6</f>
        <v>1.1759944899879049</v>
      </c>
      <c r="AG19" s="23">
        <f>'Result-NB'!AJ21/'Result-NB'!AJ$6</f>
        <v>0.47932045532942397</v>
      </c>
      <c r="AH19" s="23">
        <f>'Result-NB'!AK21/'Result-NB'!AK$6</f>
        <v>1.219286676355368</v>
      </c>
      <c r="AI19" s="23">
        <f>'Result-NB'!AL21/'Result-NB'!AL$6</f>
        <v>0</v>
      </c>
      <c r="AJ19" s="23">
        <f>'Result-NB'!AM21/'Result-NB'!AM$6</f>
        <v>2.848461645735155</v>
      </c>
      <c r="AK19" s="23">
        <f>'Result-NB'!AN21/'Result-NB'!AN$6</f>
        <v>1.0702344577361234</v>
      </c>
      <c r="AL19" s="23">
        <f>'Result-NB'!AO21/'Result-NB'!AO$6</f>
        <v>2.8809645900211436</v>
      </c>
      <c r="AM19" s="23">
        <f>'Result-NB'!AP21/'Result-NB'!AP$6</f>
        <v>0</v>
      </c>
      <c r="AN19" s="23">
        <f>'Result-NB'!AQ21/'Result-NB'!AQ$6</f>
        <v>3.3383828511858225</v>
      </c>
      <c r="AO19" s="84">
        <f>'Result-NB'!AT21/'Result-NB'!AT$6</f>
        <v>0.92620881930811494</v>
      </c>
      <c r="AP19" s="86">
        <f>'Result-NB'!AU21/'Result-NB'!AU$6</f>
        <v>0.91304347826086951</v>
      </c>
      <c r="AQ19" s="32">
        <f t="shared" si="2"/>
        <v>0.88889856893723163</v>
      </c>
      <c r="AR19" s="31">
        <f>'Result-NB'!AW21/'Result-NB'!AW$6</f>
        <v>1.0451736045575017</v>
      </c>
      <c r="AS19" s="23">
        <f>'Result-NB'!AX21/'Result-NB'!AX$6</f>
        <v>1.0533972636171802</v>
      </c>
      <c r="AT19" s="23">
        <f>'Result-NB'!AY21/'Result-NB'!AY$6</f>
        <v>0.97648285680152913</v>
      </c>
      <c r="AU19" s="23">
        <f>'Result-NB'!AZ21/'Result-NB'!AZ$6</f>
        <v>0.99482495743720956</v>
      </c>
      <c r="AV19" s="23" t="e">
        <f>'Result-NB'!BA21/'Result-NB'!BA$6</f>
        <v>#DIV/0!</v>
      </c>
      <c r="AW19" s="23">
        <f>'Result-NB'!BB21/'Result-NB'!BB$6</f>
        <v>23.657901120324869</v>
      </c>
      <c r="AX19" s="23">
        <f>'Result-NB'!BC21/'Result-NB'!BC$6</f>
        <v>0.43283096556229339</v>
      </c>
      <c r="AY19" s="23">
        <f>'Result-NB'!BD21/'Result-NB'!BD$6</f>
        <v>0.70510174539085391</v>
      </c>
      <c r="AZ19" s="23" t="e">
        <f>'Result-NB'!BE21/'Result-NB'!BE$6</f>
        <v>#DIV/0!</v>
      </c>
      <c r="BA19" s="23">
        <f>'Result-NB'!BF21/'Result-NB'!BF$6</f>
        <v>1.6058096532541013</v>
      </c>
      <c r="BB19" s="23">
        <f>'Result-NB'!BI21/'Result-NB'!BI$6</f>
        <v>0.99977785456879098</v>
      </c>
      <c r="BC19" s="23">
        <f>'Result-NB'!BJ21/'Result-NB'!BJ$6</f>
        <v>1</v>
      </c>
      <c r="BD19" s="32">
        <f t="shared" si="3"/>
        <v>0.98256269909861582</v>
      </c>
      <c r="BE19" s="31">
        <f>'Result-NB'!BL21/'Result-NB'!BL$6</f>
        <v>0.99504215382218908</v>
      </c>
      <c r="BF19" s="23">
        <f>'Result-NB'!BM21/'Result-NB'!BM$6</f>
        <v>0.9999104557800792</v>
      </c>
      <c r="BG19" s="23">
        <f>'Result-NB'!BN21/'Result-NB'!BN$6</f>
        <v>0.95212126767513783</v>
      </c>
      <c r="BH19" s="23">
        <f>'Result-NB'!BO21/'Result-NB'!BO$6</f>
        <v>0.90303141320154467</v>
      </c>
      <c r="BI19" s="23" t="e">
        <f>'Result-NB'!BP21/'Result-NB'!BP$6</f>
        <v>#DIV/0!</v>
      </c>
      <c r="BJ19" s="23">
        <f>'Result-NB'!BQ21/'Result-NB'!BQ$6</f>
        <v>1.1731290504561278</v>
      </c>
      <c r="BK19" s="23">
        <f>'Result-NB'!BR21/'Result-NB'!BR$6</f>
        <v>3.1706099045916245</v>
      </c>
      <c r="BL19" s="23">
        <f>'Result-NB'!BS21/'Result-NB'!BS$6</f>
        <v>0.28585822412357964</v>
      </c>
      <c r="BM19" s="23" t="e">
        <f>'Result-NB'!BT21/'Result-NB'!BT$6</f>
        <v>#DIV/0!</v>
      </c>
      <c r="BN19" s="23">
        <f>'Result-NB'!BU21/'Result-NB'!BU$6</f>
        <v>1.4669883989636097</v>
      </c>
      <c r="BO19" s="84">
        <f>'Result-NB'!BX21/'Result-NB'!BX$6</f>
        <v>0.9669670210848802</v>
      </c>
      <c r="BP19" s="84">
        <f>'Result-NB'!BY21/'Result-NB'!BY$6</f>
        <v>0.95652173913043481</v>
      </c>
      <c r="BQ19" s="62">
        <f t="shared" si="4"/>
        <v>0.76670722025974047</v>
      </c>
      <c r="BR19" s="182"/>
    </row>
    <row r="20" spans="1:70" s="10" customFormat="1" x14ac:dyDescent="0.2">
      <c r="A20" s="184"/>
      <c r="B20" s="127"/>
      <c r="C20" s="11">
        <v>4</v>
      </c>
      <c r="D20" s="135"/>
      <c r="E20" s="31">
        <f>'Result-NB'!D22/'Result-NB'!D$6</f>
        <v>0.92669422132106372</v>
      </c>
      <c r="F20" s="23">
        <f>'Result-NB'!E22/'Result-NB'!E$6</f>
        <v>0.92883608665204875</v>
      </c>
      <c r="G20" s="23">
        <f>'Result-NB'!F22/'Result-NB'!F$6</f>
        <v>0.90613046895467642</v>
      </c>
      <c r="H20" s="23">
        <f>'Result-NB'!G22/'Result-NB'!G$6</f>
        <v>1.0259549259455281</v>
      </c>
      <c r="I20" s="23" t="e">
        <f>'Result-NB'!H22/'Result-NB'!H$6</f>
        <v>#DIV/0!</v>
      </c>
      <c r="J20" s="23">
        <f>'Result-NB'!I22/'Result-NB'!I$6</f>
        <v>1.2557932749015552</v>
      </c>
      <c r="K20" s="23">
        <f>'Result-NB'!J22/'Result-NB'!J$6</f>
        <v>0.8302866505890133</v>
      </c>
      <c r="L20" s="23">
        <f>'Result-NB'!K22/'Result-NB'!K$6</f>
        <v>2.3125850740249046E-2</v>
      </c>
      <c r="M20" s="23" t="e">
        <f>'Result-NB'!L22/'Result-NB'!L$6</f>
        <v>#DIV/0!</v>
      </c>
      <c r="N20" s="23">
        <f>'Result-NB'!M22/'Result-NB'!M$6</f>
        <v>0.86829990592452799</v>
      </c>
      <c r="O20" s="84">
        <f>'Result-NB'!P22/'Result-NB'!P$6</f>
        <v>0.95807464757870131</v>
      </c>
      <c r="P20" s="84">
        <f>'Result-NB'!Q22/'Result-NB'!Q$6</f>
        <v>0.93617021276595747</v>
      </c>
      <c r="Q20" s="172">
        <f t="shared" si="0"/>
        <v>1.3020466497722454</v>
      </c>
      <c r="R20" s="31">
        <f>'Result-NB'!S22/'Result-NB'!S$6</f>
        <v>1.1241649182862192</v>
      </c>
      <c r="S20" s="66">
        <f>'Result-NB'!T22/'Result-NB'!T$6</f>
        <v>1.123384186102939</v>
      </c>
      <c r="T20" s="66">
        <f>'Result-NB'!U22/'Result-NB'!U$6</f>
        <v>1.1321022683606874</v>
      </c>
      <c r="U20" s="66">
        <f>'Result-NB'!V22/'Result-NB'!V$6</f>
        <v>1.0127188814766011</v>
      </c>
      <c r="V20" s="66" t="e">
        <f>'Result-NB'!W22/'Result-NB'!W$6</f>
        <v>#DIV/0!</v>
      </c>
      <c r="W20" s="66">
        <f>'Result-NB'!X22/'Result-NB'!X$6</f>
        <v>1.532802380982794</v>
      </c>
      <c r="X20" s="66">
        <f>'Result-NB'!Y22/'Result-NB'!Y$6</f>
        <v>0.63807478250299543</v>
      </c>
      <c r="Y20" s="66">
        <f>'Result-NB'!Z22/'Result-NB'!Z$6</f>
        <v>64.318745232646833</v>
      </c>
      <c r="Z20" s="66" t="e">
        <f>'Result-NB'!AA22/'Result-NB'!AA$6</f>
        <v>#DIV/0!</v>
      </c>
      <c r="AA20" s="66">
        <f>'Result-NB'!AB22/'Result-NB'!AB$6</f>
        <v>0.92045994927612806</v>
      </c>
      <c r="AB20" s="23">
        <f>'Result-NB'!AE22/'Result-NB'!AE$6</f>
        <v>1.0608060055314106</v>
      </c>
      <c r="AC20" s="23">
        <f>'Result-NB'!AF22/'Result-NB'!AF$6</f>
        <v>1.0769230769230769</v>
      </c>
      <c r="AD20" s="32">
        <f t="shared" si="1"/>
        <v>0.9665935041624264</v>
      </c>
      <c r="AE20" s="66">
        <f>'Result-NB'!AH22/'Result-NB'!AH$6</f>
        <v>1.0299559802044962</v>
      </c>
      <c r="AF20" s="23">
        <f>'Result-NB'!AI22/'Result-NB'!AI$6</f>
        <v>1.1412780540249967</v>
      </c>
      <c r="AG20" s="23">
        <f>'Result-NB'!AJ22/'Result-NB'!AJ$6</f>
        <v>0.59035609095974739</v>
      </c>
      <c r="AH20" s="23">
        <f>'Result-NB'!AK22/'Result-NB'!AK$6</f>
        <v>1.235471848161807</v>
      </c>
      <c r="AI20" s="23">
        <f>'Result-NB'!AL22/'Result-NB'!AL$6</f>
        <v>0</v>
      </c>
      <c r="AJ20" s="23">
        <f>'Result-NB'!AM22/'Result-NB'!AM$6</f>
        <v>7.414701788453594E-2</v>
      </c>
      <c r="AK20" s="23">
        <f>'Result-NB'!AN22/'Result-NB'!AN$6</f>
        <v>0.49203629197223631</v>
      </c>
      <c r="AL20" s="23">
        <f>'Result-NB'!AO22/'Result-NB'!AO$6</f>
        <v>1.6223965833339187</v>
      </c>
      <c r="AM20" s="23">
        <f>'Result-NB'!AP22/'Result-NB'!AP$6</f>
        <v>0</v>
      </c>
      <c r="AN20" s="23">
        <f>'Result-NB'!AQ22/'Result-NB'!AQ$6</f>
        <v>0.41894709408391978</v>
      </c>
      <c r="AO20" s="84">
        <f>'Result-NB'!AT22/'Result-NB'!AT$6</f>
        <v>0.93295610142369301</v>
      </c>
      <c r="AP20" s="86">
        <f>'Result-NB'!AU22/'Result-NB'!AU$6</f>
        <v>0.91304347826086951</v>
      </c>
      <c r="AQ20" s="172">
        <f t="shared" si="2"/>
        <v>2.7915240280437792</v>
      </c>
      <c r="AR20" s="31">
        <f>'Result-NB'!AW22/'Result-NB'!AW$6</f>
        <v>1.0021134005545349</v>
      </c>
      <c r="AS20" s="23">
        <f>'Result-NB'!AX22/'Result-NB'!AX$6</f>
        <v>1.0118455553869004</v>
      </c>
      <c r="AT20" s="23">
        <f>'Result-NB'!AY22/'Result-NB'!AY$6</f>
        <v>0.92078986142083463</v>
      </c>
      <c r="AU20" s="23">
        <f>'Result-NB'!AZ22/'Result-NB'!AZ$6</f>
        <v>0.98742709990153754</v>
      </c>
      <c r="AV20" s="23" t="e">
        <f>'Result-NB'!BA22/'Result-NB'!BA$6</f>
        <v>#DIV/0!</v>
      </c>
      <c r="AW20" s="23">
        <f>'Result-NB'!BB22/'Result-NB'!BB$6</f>
        <v>0.85387561728672356</v>
      </c>
      <c r="AX20" s="23">
        <f>'Result-NB'!BC22/'Result-NB'!BC$6</f>
        <v>1.2337659766808096</v>
      </c>
      <c r="AY20" s="23">
        <f>'Result-NB'!BD22/'Result-NB'!BD$6</f>
        <v>1.0869397816729756</v>
      </c>
      <c r="AZ20" s="23" t="e">
        <f>'Result-NB'!BE22/'Result-NB'!BE$6</f>
        <v>#DIV/0!</v>
      </c>
      <c r="BA20" s="23">
        <f>'Result-NB'!BF22/'Result-NB'!BF$6</f>
        <v>0.24891740683377059</v>
      </c>
      <c r="BB20" s="23">
        <f>'Result-NB'!BI22/'Result-NB'!BI$6</f>
        <v>1.0236214641852199</v>
      </c>
      <c r="BC20" s="23">
        <f>'Result-NB'!BJ22/'Result-NB'!BJ$6</f>
        <v>1.0263157894736843</v>
      </c>
      <c r="BD20" s="32">
        <f t="shared" si="3"/>
        <v>0.87736579208514476</v>
      </c>
      <c r="BE20" s="31">
        <f>'Result-NB'!BL22/'Result-NB'!BL$6</f>
        <v>0.99748085745330395</v>
      </c>
      <c r="BF20" s="23">
        <f>'Result-NB'!BM22/'Result-NB'!BM$6</f>
        <v>0.99487465941216346</v>
      </c>
      <c r="BG20" s="23">
        <f>'Result-NB'!BN22/'Result-NB'!BN$6</f>
        <v>1.0205126402113547</v>
      </c>
      <c r="BH20" s="23">
        <f>'Result-NB'!BO22/'Result-NB'!BO$6</f>
        <v>0.91880717311092752</v>
      </c>
      <c r="BI20" s="23" t="e">
        <f>'Result-NB'!BP22/'Result-NB'!BP$6</f>
        <v>#DIV/0!</v>
      </c>
      <c r="BJ20" s="23">
        <f>'Result-NB'!BQ22/'Result-NB'!BQ$6</f>
        <v>5.3612834872105344</v>
      </c>
      <c r="BK20" s="23">
        <f>'Result-NB'!BR22/'Result-NB'!BR$6</f>
        <v>1.606151451162934</v>
      </c>
      <c r="BL20" s="23">
        <f>'Result-NB'!BS22/'Result-NB'!BS$6</f>
        <v>1.4646731450473296</v>
      </c>
      <c r="BM20" s="23" t="e">
        <f>'Result-NB'!BT22/'Result-NB'!BT$6</f>
        <v>#DIV/0!</v>
      </c>
      <c r="BN20" s="23">
        <f>'Result-NB'!BU22/'Result-NB'!BU$6</f>
        <v>4.5735977218085475</v>
      </c>
      <c r="BO20" s="23">
        <f>'Result-NB'!BX22/'Result-NB'!BX$6</f>
        <v>4.7771670571274107</v>
      </c>
      <c r="BP20" s="23">
        <f>'Result-NB'!BY22/'Result-NB'!BY$6</f>
        <v>5.5652173913043477</v>
      </c>
      <c r="BQ20" s="62">
        <f t="shared" si="4"/>
        <v>0.69681950213149235</v>
      </c>
      <c r="BR20" s="183"/>
    </row>
    <row r="21" spans="1:70" x14ac:dyDescent="0.2">
      <c r="A21" s="184" t="s">
        <v>157</v>
      </c>
      <c r="B21" s="125" t="s">
        <v>12</v>
      </c>
      <c r="C21" s="4">
        <v>1</v>
      </c>
      <c r="D21" s="133" t="s">
        <v>55</v>
      </c>
      <c r="E21" s="31">
        <f>'Result-NB'!D23/'Result-NB'!D$6</f>
        <v>1.0460539655306871</v>
      </c>
      <c r="F21" s="23">
        <f>'Result-NB'!E23/'Result-NB'!E$6</f>
        <v>1.0177827269909423</v>
      </c>
      <c r="G21" s="23">
        <f>'Result-NB'!F23/'Result-NB'!F$6</f>
        <v>1.3177516098341215</v>
      </c>
      <c r="H21" s="23">
        <f>'Result-NB'!G23/'Result-NB'!G$6</f>
        <v>1.075646770967811</v>
      </c>
      <c r="I21" s="23" t="e">
        <f>'Result-NB'!H23/'Result-NB'!H$6</f>
        <v>#DIV/0!</v>
      </c>
      <c r="J21" s="23">
        <f>'Result-NB'!I23/'Result-NB'!I$6</f>
        <v>0.20445451576024826</v>
      </c>
      <c r="K21" s="23">
        <f>'Result-NB'!J23/'Result-NB'!J$6</f>
        <v>1.8881434002173849</v>
      </c>
      <c r="L21" s="23">
        <f>'Result-NB'!K23/'Result-NB'!K$6</f>
        <v>1.0904465020921907</v>
      </c>
      <c r="M21" s="23" t="e">
        <f>'Result-NB'!L23/'Result-NB'!L$6</f>
        <v>#DIV/0!</v>
      </c>
      <c r="N21" s="23">
        <f>'Result-NB'!M23/'Result-NB'!M$6</f>
        <v>0.65586747048312488</v>
      </c>
      <c r="O21" s="23">
        <f>'Result-NB'!P23/'Result-NB'!P$6</f>
        <v>1.0822876342122563</v>
      </c>
      <c r="P21" s="23">
        <f>'Result-NB'!Q23/'Result-NB'!Q$6</f>
        <v>1.1063829787234043</v>
      </c>
      <c r="Q21" s="32">
        <f t="shared" si="0"/>
        <v>1.344640805515902</v>
      </c>
      <c r="R21" s="31">
        <f>'Result-NB'!S23/'Result-NB'!S$6</f>
        <v>1.0594605786219082</v>
      </c>
      <c r="S21" s="66">
        <f>'Result-NB'!T23/'Result-NB'!T$6</f>
        <v>1.0223893724788453</v>
      </c>
      <c r="T21" s="66">
        <f>'Result-NB'!U23/'Result-NB'!U$6</f>
        <v>1.4351539036154206</v>
      </c>
      <c r="U21" s="66">
        <f>'Result-NB'!V23/'Result-NB'!V$6</f>
        <v>1.0771777260122737</v>
      </c>
      <c r="V21" s="66" t="e">
        <f>'Result-NB'!W23/'Result-NB'!W$6</f>
        <v>#DIV/0!</v>
      </c>
      <c r="W21" s="66">
        <f>'Result-NB'!X23/'Result-NB'!X$6</f>
        <v>0.87724143216626005</v>
      </c>
      <c r="X21" s="66">
        <f>'Result-NB'!Y23/'Result-NB'!Y$6</f>
        <v>0.83687420772049248</v>
      </c>
      <c r="Y21" s="66">
        <f>'Result-NB'!Z23/'Result-NB'!Z$6</f>
        <v>86.837433257055679</v>
      </c>
      <c r="Z21" s="66" t="e">
        <f>'Result-NB'!AA23/'Result-NB'!AA$6</f>
        <v>#DIV/0!</v>
      </c>
      <c r="AA21" s="66">
        <f>'Result-NB'!AB23/'Result-NB'!AB$6</f>
        <v>0.67971309309943984</v>
      </c>
      <c r="AB21" s="23">
        <f>'Result-NB'!AE23/'Result-NB'!AE$6</f>
        <v>1.4394112998814699</v>
      </c>
      <c r="AC21" s="23">
        <f>'Result-NB'!AF23/'Result-NB'!AF$6</f>
        <v>1.5897435897435896</v>
      </c>
      <c r="AD21" s="32">
        <f t="shared" si="1"/>
        <v>0.94229329650909888</v>
      </c>
      <c r="AE21" s="66">
        <f>'Result-NB'!AH23/'Result-NB'!AH$6</f>
        <v>1.0487113084227402</v>
      </c>
      <c r="AF21" s="23">
        <f>'Result-NB'!AI23/'Result-NB'!AI$6</f>
        <v>1.1352019217847065</v>
      </c>
      <c r="AG21" s="23">
        <f>'Result-NB'!AJ23/'Result-NB'!AJ$6</f>
        <v>0.70719346193647681</v>
      </c>
      <c r="AH21" s="23">
        <f>'Result-NB'!AK23/'Result-NB'!AK$6</f>
        <v>1.2596487985730167</v>
      </c>
      <c r="AI21" s="23">
        <f>'Result-NB'!AL23/'Result-NB'!AL$6</f>
        <v>0</v>
      </c>
      <c r="AJ21" s="23">
        <f>'Result-NB'!AM23/'Result-NB'!AM$6</f>
        <v>0.46574125967967289</v>
      </c>
      <c r="AK21" s="23">
        <f>'Result-NB'!AN23/'Result-NB'!AN$6</f>
        <v>0.85421259465158628</v>
      </c>
      <c r="AL21" s="23">
        <f>'Result-NB'!AO23/'Result-NB'!AO$6</f>
        <v>4.4037236321745423</v>
      </c>
      <c r="AM21" s="23">
        <f>'Result-NB'!AP23/'Result-NB'!AP$6</f>
        <v>0</v>
      </c>
      <c r="AN21" s="23">
        <f>'Result-NB'!AQ23/'Result-NB'!AQ$6</f>
        <v>0.77575254104769353</v>
      </c>
      <c r="AO21" s="23">
        <f>'Result-NB'!AT23/'Result-NB'!AT$6</f>
        <v>1.2444363792335484</v>
      </c>
      <c r="AP21" s="62">
        <f>'Result-NB'!AU23/'Result-NB'!AU$6</f>
        <v>1.326086956521739</v>
      </c>
      <c r="AQ21" s="32">
        <f t="shared" si="2"/>
        <v>1.1519359507243261</v>
      </c>
      <c r="AR21" s="31">
        <f>'Result-NB'!AW23/'Result-NB'!AW$6</f>
        <v>1.0135656390311854</v>
      </c>
      <c r="AS21" s="23">
        <f>'Result-NB'!AX23/'Result-NB'!AX$6</f>
        <v>1.0232982431077022</v>
      </c>
      <c r="AT21" s="23">
        <f>'Result-NB'!AY23/'Result-NB'!AY$6</f>
        <v>0.93221119385154505</v>
      </c>
      <c r="AU21" s="23">
        <f>'Result-NB'!AZ23/'Result-NB'!AZ$6</f>
        <v>1.0266338513315485</v>
      </c>
      <c r="AV21" s="23" t="e">
        <f>'Result-NB'!BA23/'Result-NB'!BA$6</f>
        <v>#DIV/0!</v>
      </c>
      <c r="AW21" s="23">
        <f>'Result-NB'!BB23/'Result-NB'!BB$6</f>
        <v>30.022804795146158</v>
      </c>
      <c r="AX21" s="23">
        <f>'Result-NB'!BC23/'Result-NB'!BC$6</f>
        <v>0.18594909897128981</v>
      </c>
      <c r="AY21" s="23">
        <f>'Result-NB'!BD23/'Result-NB'!BD$6</f>
        <v>0.33762843561130723</v>
      </c>
      <c r="AZ21" s="23" t="e">
        <f>'Result-NB'!BE23/'Result-NB'!BE$6</f>
        <v>#DIV/0!</v>
      </c>
      <c r="BA21" s="23">
        <f>'Result-NB'!BF23/'Result-NB'!BF$6</f>
        <v>1.1084924297499765</v>
      </c>
      <c r="BB21" s="23">
        <f>'Result-NB'!BI23/'Result-NB'!BI$6</f>
        <v>1.0081946981290417</v>
      </c>
      <c r="BC21" s="23">
        <f>'Result-NB'!BJ23/'Result-NB'!BJ$6</f>
        <v>1</v>
      </c>
      <c r="BD21" s="172">
        <f t="shared" si="3"/>
        <v>1.4628607382393224</v>
      </c>
      <c r="BE21" s="31">
        <f>'Result-NB'!BL23/'Result-NB'!BL$6</f>
        <v>1.0242938293137283</v>
      </c>
      <c r="BF21" s="23">
        <f>'Result-NB'!BM23/'Result-NB'!BM$6</f>
        <v>1.0329138968365306</v>
      </c>
      <c r="BG21" s="23">
        <f>'Result-NB'!BN23/'Result-NB'!BN$6</f>
        <v>0.94817720530345173</v>
      </c>
      <c r="BH21" s="23">
        <f>'Result-NB'!BO23/'Result-NB'!BO$6</f>
        <v>0.92793767453336273</v>
      </c>
      <c r="BI21" s="23" t="e">
        <f>'Result-NB'!BP23/'Result-NB'!BP$6</f>
        <v>#DIV/0!</v>
      </c>
      <c r="BJ21" s="23">
        <f>'Result-NB'!BQ23/'Result-NB'!BQ$6</f>
        <v>2.0196485820823646</v>
      </c>
      <c r="BK21" s="23">
        <f>'Result-NB'!BR23/'Result-NB'!BR$6</f>
        <v>0.77582114397570867</v>
      </c>
      <c r="BL21" s="23">
        <f>'Result-NB'!BS23/'Result-NB'!BS$6</f>
        <v>2.2220329468243673E-2</v>
      </c>
      <c r="BM21" s="23" t="e">
        <f>'Result-NB'!BT23/'Result-NB'!BT$6</f>
        <v>#DIV/0!</v>
      </c>
      <c r="BN21" s="23">
        <f>'Result-NB'!BU23/'Result-NB'!BU$6</f>
        <v>2.6759062580238555</v>
      </c>
      <c r="BO21" s="23">
        <f>'Result-NB'!BX23/'Result-NB'!BX$6</f>
        <v>1.0055325283834926</v>
      </c>
      <c r="BP21" s="23">
        <f>'Result-NB'!BY23/'Result-NB'!BY$6</f>
        <v>1</v>
      </c>
      <c r="BQ21" s="175">
        <f t="shared" si="4"/>
        <v>1.3208090750940695</v>
      </c>
      <c r="BR21" s="181" t="s">
        <v>168</v>
      </c>
    </row>
    <row r="22" spans="1:70" s="10" customFormat="1" x14ac:dyDescent="0.2">
      <c r="A22" s="184"/>
      <c r="B22" s="126"/>
      <c r="C22" s="11">
        <v>2</v>
      </c>
      <c r="D22" s="134"/>
      <c r="E22" s="31">
        <f>'Result-NB'!D24/'Result-NB'!D$6</f>
        <v>1.0414879513374404</v>
      </c>
      <c r="F22" s="23">
        <f>'Result-NB'!E24/'Result-NB'!E$6</f>
        <v>1.0458143432789559</v>
      </c>
      <c r="G22" s="23">
        <f>'Result-NB'!F24/'Result-NB'!F$6</f>
        <v>0.9999089943879873</v>
      </c>
      <c r="H22" s="23">
        <f>'Result-NB'!G24/'Result-NB'!G$6</f>
        <v>1.0773206839754466</v>
      </c>
      <c r="I22" s="23" t="e">
        <f>'Result-NB'!H24/'Result-NB'!H$6</f>
        <v>#DIV/0!</v>
      </c>
      <c r="J22" s="23">
        <f>'Result-NB'!I24/'Result-NB'!I$6</f>
        <v>5.8796976790607367</v>
      </c>
      <c r="K22" s="23">
        <f>'Result-NB'!J24/'Result-NB'!J$6</f>
        <v>1.4979255049421953</v>
      </c>
      <c r="L22" s="23">
        <f>'Result-NB'!K24/'Result-NB'!K$6</f>
        <v>1.132280235938629</v>
      </c>
      <c r="M22" s="23" t="e">
        <f>'Result-NB'!L24/'Result-NB'!L$6</f>
        <v>#DIV/0!</v>
      </c>
      <c r="N22" s="23">
        <f>'Result-NB'!M24/'Result-NB'!M$6</f>
        <v>1.8058593989189671</v>
      </c>
      <c r="O22" s="23">
        <f>'Result-NB'!P24/'Result-NB'!P$6</f>
        <v>1.0008764882039296</v>
      </c>
      <c r="P22" s="23">
        <f>'Result-NB'!Q24/'Result-NB'!Q$6</f>
        <v>1</v>
      </c>
      <c r="Q22" s="32">
        <f t="shared" si="0"/>
        <v>0.75131323852786192</v>
      </c>
      <c r="R22" s="31">
        <f>'Result-NB'!S24/'Result-NB'!S$6</f>
        <v>1.1208798034452299</v>
      </c>
      <c r="S22" s="66">
        <f>'Result-NB'!T24/'Result-NB'!T$6</f>
        <v>1.1109429498650332</v>
      </c>
      <c r="T22" s="66">
        <f>'Result-NB'!U24/'Result-NB'!U$6</f>
        <v>1.2215916950762524</v>
      </c>
      <c r="U22" s="66">
        <f>'Result-NB'!V24/'Result-NB'!V$6</f>
        <v>1.0913559522325627</v>
      </c>
      <c r="V22" s="66" t="e">
        <f>'Result-NB'!W24/'Result-NB'!W$6</f>
        <v>#DIV/0!</v>
      </c>
      <c r="W22" s="66">
        <f>'Result-NB'!X24/'Result-NB'!X$6</f>
        <v>0.1055411498716262</v>
      </c>
      <c r="X22" s="66">
        <f>'Result-NB'!Y24/'Result-NB'!Y$6</f>
        <v>0.33467297306683802</v>
      </c>
      <c r="Y22" s="66">
        <f>'Result-NB'!Z24/'Result-NB'!Z$6</f>
        <v>72.980549199084663</v>
      </c>
      <c r="Z22" s="66" t="e">
        <f>'Result-NB'!AA24/'Result-NB'!AA$6</f>
        <v>#DIV/0!</v>
      </c>
      <c r="AA22" s="66">
        <f>'Result-NB'!AB24/'Result-NB'!AB$6</f>
        <v>1.4793637060128924</v>
      </c>
      <c r="AB22" s="23">
        <f>'Result-NB'!AE24/'Result-NB'!AE$6</f>
        <v>1.0595614381667324</v>
      </c>
      <c r="AC22" s="23">
        <f>'Result-NB'!AF24/'Result-NB'!AF$6</f>
        <v>1.0769230769230769</v>
      </c>
      <c r="AD22" s="172">
        <f t="shared" si="1"/>
        <v>2.3636885499978009</v>
      </c>
      <c r="AE22" s="66">
        <f>'Result-NB'!AH24/'Result-NB'!AH$6</f>
        <v>1.0477448567614083</v>
      </c>
      <c r="AF22" s="23">
        <f>'Result-NB'!AI24/'Result-NB'!AI$6</f>
        <v>1.1774459078080903</v>
      </c>
      <c r="AG22" s="23">
        <f>'Result-NB'!AJ24/'Result-NB'!AJ$6</f>
        <v>0.53556597765807834</v>
      </c>
      <c r="AH22" s="23">
        <f>'Result-NB'!AK24/'Result-NB'!AK$6</f>
        <v>1.2981991896213285</v>
      </c>
      <c r="AI22" s="23">
        <f>'Result-NB'!AL24/'Result-NB'!AL$6</f>
        <v>9.7573734726500596E-5</v>
      </c>
      <c r="AJ22" s="23">
        <f>'Result-NB'!AM24/'Result-NB'!AM$6</f>
        <v>2.6494741467547604E-2</v>
      </c>
      <c r="AK22" s="23">
        <f>'Result-NB'!AN24/'Result-NB'!AN$6</f>
        <v>0.94056850565630168</v>
      </c>
      <c r="AL22" s="23">
        <f>'Result-NB'!AO24/'Result-NB'!AO$6</f>
        <v>3.5539578957720162</v>
      </c>
      <c r="AM22" s="23">
        <f>'Result-NB'!AP24/'Result-NB'!AP$6</f>
        <v>2.7888629413288406E-4</v>
      </c>
      <c r="AN22" s="23">
        <f>'Result-NB'!AQ24/'Result-NB'!AQ$6</f>
        <v>0.41083854573885847</v>
      </c>
      <c r="AO22" s="84">
        <f>'Result-NB'!AT24/'Result-NB'!AT$6</f>
        <v>0.96563670257518519</v>
      </c>
      <c r="AP22" s="86">
        <f>'Result-NB'!AU24/'Result-NB'!AU$6</f>
        <v>0.95652173913043481</v>
      </c>
      <c r="AQ22" s="172">
        <f t="shared" si="2"/>
        <v>5.8819031172887852</v>
      </c>
      <c r="AR22" s="31">
        <f>'Result-NB'!AW24/'Result-NB'!AW$6</f>
        <v>0.99647101982874808</v>
      </c>
      <c r="AS22" s="23">
        <f>'Result-NB'!AX24/'Result-NB'!AX$6</f>
        <v>1.0046504221839276</v>
      </c>
      <c r="AT22" s="23">
        <f>'Result-NB'!AY24/'Result-NB'!AY$6</f>
        <v>0.92808841390570251</v>
      </c>
      <c r="AU22" s="23">
        <f>'Result-NB'!AZ24/'Result-NB'!AZ$6</f>
        <v>1.0199345339827246</v>
      </c>
      <c r="AV22" s="23" t="e">
        <f>'Result-NB'!BA24/'Result-NB'!BA$6</f>
        <v>#DIV/0!</v>
      </c>
      <c r="AW22" s="23">
        <f>'Result-NB'!BB24/'Result-NB'!BB$6</f>
        <v>40.159049595563026</v>
      </c>
      <c r="AX22" s="23">
        <f>'Result-NB'!BC24/'Result-NB'!BC$6</f>
        <v>1.0653155085153976</v>
      </c>
      <c r="AY22" s="23">
        <f>'Result-NB'!BD24/'Result-NB'!BD$6</f>
        <v>1.145069622222409</v>
      </c>
      <c r="AZ22" s="23" t="e">
        <f>'Result-NB'!BE24/'Result-NB'!BE$6</f>
        <v>#DIV/0!</v>
      </c>
      <c r="BA22" s="23">
        <f>'Result-NB'!BF24/'Result-NB'!BF$6</f>
        <v>2.0984527610076809</v>
      </c>
      <c r="BB22" s="23">
        <f>'Result-NB'!BI24/'Result-NB'!BI$6</f>
        <v>1.0014069210643235</v>
      </c>
      <c r="BC22" s="23">
        <f>'Result-NB'!BJ24/'Result-NB'!BJ$6</f>
        <v>1</v>
      </c>
      <c r="BD22" s="32">
        <f t="shared" si="3"/>
        <v>0.7469668565705091</v>
      </c>
      <c r="BE22" s="31">
        <f>'Result-NB'!BL24/'Result-NB'!BL$6</f>
        <v>0.95646467135595747</v>
      </c>
      <c r="BF22" s="23">
        <f>'Result-NB'!BM24/'Result-NB'!BM$6</f>
        <v>0.96712590059454517</v>
      </c>
      <c r="BG22" s="23">
        <f>'Result-NB'!BN24/'Result-NB'!BN$6</f>
        <v>0.86231442753334742</v>
      </c>
      <c r="BH22" s="23">
        <f>'Result-NB'!BO24/'Result-NB'!BO$6</f>
        <v>0.92332905917405295</v>
      </c>
      <c r="BI22" s="23" t="e">
        <f>'Result-NB'!BP24/'Result-NB'!BP$6</f>
        <v>#DIV/0!</v>
      </c>
      <c r="BJ22" s="23">
        <f>'Result-NB'!BQ24/'Result-NB'!BQ$6</f>
        <v>0.7800239415495962</v>
      </c>
      <c r="BK22" s="23">
        <f>'Result-NB'!BR24/'Result-NB'!BR$6</f>
        <v>0.5389093543365342</v>
      </c>
      <c r="BL22" s="23">
        <f>'Result-NB'!BS24/'Result-NB'!BS$6</f>
        <v>1.2070500783987302E-2</v>
      </c>
      <c r="BM22" s="23" t="e">
        <f>'Result-NB'!BT24/'Result-NB'!BT$6</f>
        <v>#DIV/0!</v>
      </c>
      <c r="BN22" s="23">
        <f>'Result-NB'!BU24/'Result-NB'!BU$6</f>
        <v>1.5961112018860437</v>
      </c>
      <c r="BO22" s="84">
        <f>'Result-NB'!BX24/'Result-NB'!BX$6</f>
        <v>0.91274103442061638</v>
      </c>
      <c r="BP22" s="84">
        <f>'Result-NB'!BY24/'Result-NB'!BY$6</f>
        <v>0.89130434782608692</v>
      </c>
      <c r="BQ22" s="175">
        <f t="shared" si="4"/>
        <v>1.8794734321407183</v>
      </c>
      <c r="BR22" s="182"/>
    </row>
    <row r="23" spans="1:70" x14ac:dyDescent="0.2">
      <c r="A23" s="184"/>
      <c r="B23" s="127"/>
      <c r="C23" s="4">
        <v>4</v>
      </c>
      <c r="D23" s="135"/>
      <c r="E23" s="31">
        <f>'Result-NB'!D25/'Result-NB'!D$6</f>
        <v>1.0047856715797137</v>
      </c>
      <c r="F23" s="23">
        <f>'Result-NB'!E25/'Result-NB'!E$6</f>
        <v>0.98336672138863701</v>
      </c>
      <c r="G23" s="23">
        <f>'Result-NB'!F25/'Result-NB'!F$6</f>
        <v>1.2106159425285772</v>
      </c>
      <c r="H23" s="23">
        <f>'Result-NB'!G25/'Result-NB'!G$6</f>
        <v>1.0639219604526202</v>
      </c>
      <c r="I23" s="23" t="e">
        <f>'Result-NB'!H25/'Result-NB'!H$6</f>
        <v>#DIV/0!</v>
      </c>
      <c r="J23" s="23">
        <f>'Result-NB'!I25/'Result-NB'!I$6</f>
        <v>1.830711161921353</v>
      </c>
      <c r="K23" s="23">
        <f>'Result-NB'!J25/'Result-NB'!J$6</f>
        <v>2.3988513997005256</v>
      </c>
      <c r="L23" s="23">
        <f>'Result-NB'!K25/'Result-NB'!K$6</f>
        <v>1.677937049422757</v>
      </c>
      <c r="M23" s="23" t="e">
        <f>'Result-NB'!L25/'Result-NB'!L$6</f>
        <v>#DIV/0!</v>
      </c>
      <c r="N23" s="23">
        <f>'Result-NB'!M25/'Result-NB'!M$6</f>
        <v>0.74221094058772119</v>
      </c>
      <c r="O23" s="23">
        <f>'Result-NB'!P25/'Result-NB'!P$6</f>
        <v>1.1008691841355636</v>
      </c>
      <c r="P23" s="23">
        <f>'Result-NB'!Q25/'Result-NB'!Q$6</f>
        <v>1.1489361702127661</v>
      </c>
      <c r="Q23" s="32">
        <f t="shared" si="0"/>
        <v>0.73121426269913525</v>
      </c>
      <c r="R23" s="31">
        <f>'Result-NB'!S25/'Result-NB'!S$6</f>
        <v>1.0306757950530037</v>
      </c>
      <c r="S23" s="66">
        <f>'Result-NB'!T25/'Result-NB'!T$6</f>
        <v>1.0184131509508356</v>
      </c>
      <c r="T23" s="66">
        <f>'Result-NB'!U25/'Result-NB'!U$6</f>
        <v>1.1549088382759352</v>
      </c>
      <c r="U23" s="66">
        <f>'Result-NB'!V25/'Result-NB'!V$6</f>
        <v>1.0904453793891635</v>
      </c>
      <c r="V23" s="66" t="e">
        <f>'Result-NB'!W25/'Result-NB'!W$6</f>
        <v>#DIV/0!</v>
      </c>
      <c r="W23" s="66">
        <f>'Result-NB'!X25/'Result-NB'!X$6</f>
        <v>0.40462912105458121</v>
      </c>
      <c r="X23" s="66">
        <f>'Result-NB'!Y25/'Result-NB'!Y$6</f>
        <v>0.75233125531804057</v>
      </c>
      <c r="Y23" s="66">
        <f>'Result-NB'!Z25/'Result-NB'!Z$6</f>
        <v>39.062404652936692</v>
      </c>
      <c r="Z23" s="66" t="e">
        <f>'Result-NB'!AA25/'Result-NB'!AA$6</f>
        <v>#DIV/0!</v>
      </c>
      <c r="AA23" s="66">
        <f>'Result-NB'!AB25/'Result-NB'!AB$6</f>
        <v>0.43043300221916936</v>
      </c>
      <c r="AB23" s="23">
        <f>'Result-NB'!AE25/'Result-NB'!AE$6</f>
        <v>1.4628605294350059</v>
      </c>
      <c r="AC23" s="23">
        <f>'Result-NB'!AF25/'Result-NB'!AF$6</f>
        <v>1.5897435897435896</v>
      </c>
      <c r="AD23" s="172">
        <f t="shared" si="1"/>
        <v>1.1402917077682106</v>
      </c>
      <c r="AE23" s="66">
        <f>'Result-NB'!AH25/'Result-NB'!AH$6</f>
        <v>1.0064193301055724</v>
      </c>
      <c r="AF23" s="23">
        <f>'Result-NB'!AI25/'Result-NB'!AI$6</f>
        <v>1.1395393764278996</v>
      </c>
      <c r="AG23" s="23">
        <f>'Result-NB'!AJ25/'Result-NB'!AJ$6</f>
        <v>0.48074136970308068</v>
      </c>
      <c r="AH23" s="23">
        <f>'Result-NB'!AK25/'Result-NB'!AK$6</f>
        <v>1.1488727783891555</v>
      </c>
      <c r="AI23" s="23">
        <f>'Result-NB'!AL25/'Result-NB'!AL$6</f>
        <v>2.3417593424762792E-4</v>
      </c>
      <c r="AJ23" s="23">
        <f>'Result-NB'!AM25/'Result-NB'!AM$6</f>
        <v>1.0542259024494209</v>
      </c>
      <c r="AK23" s="23">
        <f>'Result-NB'!AN25/'Result-NB'!AN$6</f>
        <v>1.3121824978433816</v>
      </c>
      <c r="AL23" s="23">
        <f>'Result-NB'!AO25/'Result-NB'!AO$6</f>
        <v>0.63609064280245287</v>
      </c>
      <c r="AM23" s="23">
        <f>'Result-NB'!AP25/'Result-NB'!AP$6</f>
        <v>6.6932590113109511E-4</v>
      </c>
      <c r="AN23" s="23">
        <f>'Result-NB'!AQ25/'Result-NB'!AQ$6</f>
        <v>0.95198722960646331</v>
      </c>
      <c r="AO23" s="84">
        <f>'Result-NB'!AT25/'Result-NB'!AT$6</f>
        <v>0.9400003299404458</v>
      </c>
      <c r="AP23" s="86">
        <f>'Result-NB'!AU25/'Result-NB'!AU$6</f>
        <v>0.91304347826086951</v>
      </c>
      <c r="AQ23" s="32">
        <f t="shared" si="2"/>
        <v>0.92745008773784265</v>
      </c>
      <c r="AR23" s="31">
        <f>'Result-NB'!AW25/'Result-NB'!AW$6</f>
        <v>0.99430445196466499</v>
      </c>
      <c r="AS23" s="23">
        <f>'Result-NB'!AX25/'Result-NB'!AX$6</f>
        <v>1.0034197344571729</v>
      </c>
      <c r="AT23" s="23">
        <f>'Result-NB'!AY25/'Result-NB'!AY$6</f>
        <v>0.91811185887225222</v>
      </c>
      <c r="AU23" s="23">
        <f>'Result-NB'!AZ25/'Result-NB'!AZ$6</f>
        <v>1.1421811248431681</v>
      </c>
      <c r="AV23" s="23" t="e">
        <f>'Result-NB'!BA25/'Result-NB'!BA$6</f>
        <v>#DIV/0!</v>
      </c>
      <c r="AW23" s="23">
        <f>'Result-NB'!BB25/'Result-NB'!BB$6</f>
        <v>0.84092794403466686</v>
      </c>
      <c r="AX23" s="23">
        <f>'Result-NB'!BC25/'Result-NB'!BC$6</f>
        <v>0.44565124151264607</v>
      </c>
      <c r="AY23" s="23">
        <f>'Result-NB'!BD25/'Result-NB'!BD$6</f>
        <v>0.41207093525992256</v>
      </c>
      <c r="AZ23" s="23" t="e">
        <f>'Result-NB'!BE25/'Result-NB'!BE$6</f>
        <v>#DIV/0!</v>
      </c>
      <c r="BA23" s="23">
        <f>'Result-NB'!BF25/'Result-NB'!BF$6</f>
        <v>0.32486605872870378</v>
      </c>
      <c r="BB23" s="23">
        <f>'Result-NB'!BI25/'Result-NB'!BI$6</f>
        <v>0.99871649306412602</v>
      </c>
      <c r="BC23" s="23">
        <f>'Result-NB'!BJ25/'Result-NB'!BJ$6</f>
        <v>1</v>
      </c>
      <c r="BD23" s="172">
        <f t="shared" si="3"/>
        <v>1.1385516856525464</v>
      </c>
      <c r="BE23" s="31">
        <f>'Result-NB'!BL25/'Result-NB'!BL$6</f>
        <v>0.98459786287846196</v>
      </c>
      <c r="BF23" s="23">
        <f>'Result-NB'!BM25/'Result-NB'!BM$6</f>
        <v>0.97575483645387817</v>
      </c>
      <c r="BG23" s="23">
        <f>'Result-NB'!BN25/'Result-NB'!BN$6</f>
        <v>1.0627534100883114</v>
      </c>
      <c r="BH23" s="23">
        <f>'Result-NB'!BO25/'Result-NB'!BO$6</f>
        <v>0.95598114385474342</v>
      </c>
      <c r="BI23" s="23" t="e">
        <f>'Result-NB'!BP25/'Result-NB'!BP$6</f>
        <v>#DIV/0!</v>
      </c>
      <c r="BJ23" s="23">
        <f>'Result-NB'!BQ25/'Result-NB'!BQ$6</f>
        <v>3.661516022950865</v>
      </c>
      <c r="BK23" s="23">
        <f>'Result-NB'!BR25/'Result-NB'!BR$6</f>
        <v>0.93410810894125984</v>
      </c>
      <c r="BL23" s="23">
        <f>'Result-NB'!BS25/'Result-NB'!BS$6</f>
        <v>0.47598095201223406</v>
      </c>
      <c r="BM23" s="23" t="e">
        <f>'Result-NB'!BT25/'Result-NB'!BT$6</f>
        <v>#DIV/0!</v>
      </c>
      <c r="BN23" s="23">
        <f>'Result-NB'!BU25/'Result-NB'!BU$6</f>
        <v>3.1909444223991037</v>
      </c>
      <c r="BO23" s="23">
        <f>'Result-NB'!BX25/'Result-NB'!BX$6</f>
        <v>1.1043070823571814</v>
      </c>
      <c r="BP23" s="23">
        <f>'Result-NB'!BY25/'Result-NB'!BY$6</f>
        <v>1.1086956521739131</v>
      </c>
      <c r="BQ23" s="62">
        <f t="shared" si="4"/>
        <v>0.79031533912196628</v>
      </c>
      <c r="BR23" s="183"/>
    </row>
    <row r="24" spans="1:70" ht="17" x14ac:dyDescent="0.2">
      <c r="A24" s="1" t="s">
        <v>158</v>
      </c>
      <c r="B24" s="39" t="s">
        <v>13</v>
      </c>
      <c r="C24" s="4" t="s">
        <v>52</v>
      </c>
      <c r="D24" s="28" t="s">
        <v>23</v>
      </c>
      <c r="E24" s="31">
        <f>'Result-NB'!D26/'Result-NB'!D$6</f>
        <v>0.99711715927110134</v>
      </c>
      <c r="F24" s="23">
        <f>'Result-NB'!E26/'Result-NB'!E$6</f>
        <v>0.96386053933667792</v>
      </c>
      <c r="G24" s="23">
        <f>'Result-NB'!F26/'Result-NB'!F$6</f>
        <v>1.3166747100919709</v>
      </c>
      <c r="H24" s="23">
        <f>'Result-NB'!G26/'Result-NB'!G$6</f>
        <v>1.0985832125609838</v>
      </c>
      <c r="I24" s="23" t="e">
        <f>'Result-NB'!H26/'Result-NB'!H$6</f>
        <v>#DIV/0!</v>
      </c>
      <c r="J24" s="23">
        <f>'Result-NB'!I26/'Result-NB'!I$6</f>
        <v>3.8871468234525559</v>
      </c>
      <c r="K24" s="23">
        <f>'Result-NB'!J26/'Result-NB'!J$6</f>
        <v>1.4496328236043985</v>
      </c>
      <c r="L24" s="23">
        <f>'Result-NB'!K26/'Result-NB'!K$6</f>
        <v>1.4237820760582789</v>
      </c>
      <c r="M24" s="23" t="e">
        <f>'Result-NB'!L26/'Result-NB'!L$6</f>
        <v>#DIV/0!</v>
      </c>
      <c r="N24" s="23">
        <f>'Result-NB'!M26/'Result-NB'!M$6</f>
        <v>2.270352866518595</v>
      </c>
      <c r="O24" s="23">
        <f>'Result-NB'!P26/'Result-NB'!P$6</f>
        <v>1.1051785844715507</v>
      </c>
      <c r="P24" s="23">
        <f>'Result-NB'!Q26/'Result-NB'!Q$6</f>
        <v>1.1489361702127661</v>
      </c>
      <c r="Q24" s="32">
        <f t="shared" si="0"/>
        <v>0.73364811728254398</v>
      </c>
      <c r="R24" s="31">
        <f>'Result-NB'!S26/'Result-NB'!S$6</f>
        <v>1.0042816916961133</v>
      </c>
      <c r="S24" s="66">
        <f>'Result-NB'!T26/'Result-NB'!T$6</f>
        <v>0.99322434867004339</v>
      </c>
      <c r="T24" s="66">
        <f>'Result-NB'!U26/'Result-NB'!U$6</f>
        <v>1.1163291843554124</v>
      </c>
      <c r="U24" s="66">
        <f>'Result-NB'!V26/'Result-NB'!V$6</f>
        <v>1.0428382029420002</v>
      </c>
      <c r="V24" s="66" t="e">
        <f>'Result-NB'!W26/'Result-NB'!W$6</f>
        <v>#DIV/0!</v>
      </c>
      <c r="W24" s="66">
        <f>'Result-NB'!X26/'Result-NB'!X$6</f>
        <v>2.8243258778596703</v>
      </c>
      <c r="X24" s="66">
        <f>'Result-NB'!Y26/'Result-NB'!Y$6</f>
        <v>1.2000985465469638</v>
      </c>
      <c r="Y24" s="66">
        <f>'Result-NB'!Z26/'Result-NB'!Z$6</f>
        <v>58.12909992372235</v>
      </c>
      <c r="Z24" s="66" t="e">
        <f>'Result-NB'!AA26/'Result-NB'!AA$6</f>
        <v>#DIV/0!</v>
      </c>
      <c r="AA24" s="66">
        <f>'Result-NB'!AB26/'Result-NB'!AB$6</f>
        <v>1.6152581105357708</v>
      </c>
      <c r="AB24" s="23">
        <f>'Result-NB'!AE26/'Result-NB'!AE$6</f>
        <v>1.5568549980244963</v>
      </c>
      <c r="AC24" s="23">
        <f>'Result-NB'!AF26/'Result-NB'!AF$6</f>
        <v>1.7179487179487178</v>
      </c>
      <c r="AD24" s="32">
        <f t="shared" si="1"/>
        <v>0.76446605092861886</v>
      </c>
      <c r="AE24" s="66">
        <f>'Result-NB'!AH26/'Result-NB'!AH$6</f>
        <v>1.086748754738428</v>
      </c>
      <c r="AF24" s="23">
        <f>'Result-NB'!AI26/'Result-NB'!AI$6</f>
        <v>1.2451787394167451</v>
      </c>
      <c r="AG24" s="23">
        <f>'Result-NB'!AJ26/'Result-NB'!AJ$6</f>
        <v>0.4611338127205668</v>
      </c>
      <c r="AH24" s="23">
        <f>'Result-NB'!AK26/'Result-NB'!AK$6</f>
        <v>1.2989188417241408</v>
      </c>
      <c r="AI24" s="23">
        <f>'Result-NB'!AL26/'Result-NB'!AL$6</f>
        <v>0</v>
      </c>
      <c r="AJ24" s="23">
        <f>'Result-NB'!AM26/'Result-NB'!AM$6</f>
        <v>1.6942729753268657</v>
      </c>
      <c r="AK24" s="23">
        <f>'Result-NB'!AN26/'Result-NB'!AN$6</f>
        <v>1.8797296570684483</v>
      </c>
      <c r="AL24" s="23">
        <f>'Result-NB'!AO26/'Result-NB'!AO$6</f>
        <v>0.11643357380181368</v>
      </c>
      <c r="AM24" s="23">
        <f>'Result-NB'!AP26/'Result-NB'!AP$6</f>
        <v>0</v>
      </c>
      <c r="AN24" s="23">
        <f>'Result-NB'!AQ26/'Result-NB'!AQ$6</f>
        <v>2.7619820172009382</v>
      </c>
      <c r="AO24" s="84">
        <f>'Result-NB'!AT26/'Result-NB'!AT$6</f>
        <v>0.94417407657917751</v>
      </c>
      <c r="AP24" s="86">
        <f>'Result-NB'!AU26/'Result-NB'!AU$6</f>
        <v>0.93478260869565222</v>
      </c>
      <c r="AQ24" s="32">
        <f t="shared" si="2"/>
        <v>0.98688317672288095</v>
      </c>
      <c r="AR24" s="31">
        <f>'Result-NB'!AW26/'Result-NB'!AW$6</f>
        <v>1.0929670282929838</v>
      </c>
      <c r="AS24" s="23">
        <f>'Result-NB'!AX26/'Result-NB'!AX$6</f>
        <v>1.1095535297076411</v>
      </c>
      <c r="AT24" s="23">
        <f>'Result-NB'!AY26/'Result-NB'!AY$6</f>
        <v>0.95428729292768388</v>
      </c>
      <c r="AU24" s="23">
        <f>'Result-NB'!AZ26/'Result-NB'!AZ$6</f>
        <v>0.95978269102213265</v>
      </c>
      <c r="AV24" s="23" t="e">
        <f>'Result-NB'!BA26/'Result-NB'!BA$6</f>
        <v>#DIV/0!</v>
      </c>
      <c r="AW24" s="23">
        <f>'Result-NB'!BB26/'Result-NB'!BB$6</f>
        <v>22.821760236702694</v>
      </c>
      <c r="AX24" s="23">
        <f>'Result-NB'!BC26/'Result-NB'!BC$6</f>
        <v>0.2026803212162403</v>
      </c>
      <c r="AY24" s="23">
        <f>'Result-NB'!BD26/'Result-NB'!BD$6</f>
        <v>0.38460226255704744</v>
      </c>
      <c r="AZ24" s="23" t="e">
        <f>'Result-NB'!BE26/'Result-NB'!BE$6</f>
        <v>#DIV/0!</v>
      </c>
      <c r="BA24" s="23">
        <f>'Result-NB'!BF26/'Result-NB'!BF$6</f>
        <v>1.703898915826406</v>
      </c>
      <c r="BB24" s="84">
        <f>'Result-NB'!BI26/'Result-NB'!BI$6</f>
        <v>0.97561336821839362</v>
      </c>
      <c r="BC24" s="84">
        <f>'Result-NB'!BJ26/'Result-NB'!BJ$6</f>
        <v>0.97368421052631582</v>
      </c>
      <c r="BD24" s="172">
        <f t="shared" si="3"/>
        <v>1.4170638256106174</v>
      </c>
      <c r="BE24" s="31">
        <f>'Result-NB'!BL26/'Result-NB'!BL$6</f>
        <v>0.95926598851127987</v>
      </c>
      <c r="BF24" s="23">
        <f>'Result-NB'!BM26/'Result-NB'!BM$6</f>
        <v>0.96289031685861814</v>
      </c>
      <c r="BG24" s="23">
        <f>'Result-NB'!BN26/'Result-NB'!BN$6</f>
        <v>0.92725772771278281</v>
      </c>
      <c r="BH24" s="23">
        <f>'Result-NB'!BO26/'Result-NB'!BO$6</f>
        <v>0.89025529067398379</v>
      </c>
      <c r="BI24" s="23" t="e">
        <f>'Result-NB'!BP26/'Result-NB'!BP$6</f>
        <v>#DIV/0!</v>
      </c>
      <c r="BJ24" s="23">
        <f>'Result-NB'!BQ26/'Result-NB'!BQ$6</f>
        <v>6.1907343451160619E-2</v>
      </c>
      <c r="BK24" s="23">
        <f>'Result-NB'!BR26/'Result-NB'!BR$6</f>
        <v>1.5815980517578878</v>
      </c>
      <c r="BL24" s="23">
        <f>'Result-NB'!BS26/'Result-NB'!BS$6</f>
        <v>0.78369693567432586</v>
      </c>
      <c r="BM24" s="23" t="e">
        <f>'Result-NB'!BT26/'Result-NB'!BT$6</f>
        <v>#DIV/0!</v>
      </c>
      <c r="BN24" s="23">
        <f>'Result-NB'!BU26/'Result-NB'!BU$6</f>
        <v>0.5420555075745197</v>
      </c>
      <c r="BO24" s="84">
        <f>'Result-NB'!BX26/'Result-NB'!BX$6</f>
        <v>0.96125428005045954</v>
      </c>
      <c r="BP24" s="84">
        <f>'Result-NB'!BY26/'Result-NB'!BY$6</f>
        <v>0.95652173913043481</v>
      </c>
      <c r="BQ24" s="175">
        <f t="shared" si="4"/>
        <v>2.8043702585531416</v>
      </c>
      <c r="BR24" s="187" t="s">
        <v>150</v>
      </c>
    </row>
    <row r="25" spans="1:70" ht="17" x14ac:dyDescent="0.2">
      <c r="A25" s="1" t="s">
        <v>159</v>
      </c>
      <c r="B25" s="39" t="s">
        <v>15</v>
      </c>
      <c r="C25" s="4" t="s">
        <v>25</v>
      </c>
      <c r="D25" s="29" t="s">
        <v>26</v>
      </c>
      <c r="E25" s="31">
        <f>'Result-NB'!D27/'Result-NB'!D$6</f>
        <v>1.0207400764251735</v>
      </c>
      <c r="F25" s="23">
        <f>'Result-NB'!E27/'Result-NB'!E$6</f>
        <v>1.0346011227570691</v>
      </c>
      <c r="G25" s="23">
        <f>'Result-NB'!F27/'Result-NB'!F$6</f>
        <v>0.88765908746190869</v>
      </c>
      <c r="H25" s="23">
        <f>'Result-NB'!G27/'Result-NB'!G$6</f>
        <v>1.0432257841134485</v>
      </c>
      <c r="I25" s="23" t="e">
        <f>'Result-NB'!H27/'Result-NB'!H$6</f>
        <v>#DIV/0!</v>
      </c>
      <c r="J25" s="23">
        <f>'Result-NB'!I27/'Result-NB'!I$6</f>
        <v>2.4033153682835211</v>
      </c>
      <c r="K25" s="23">
        <f>'Result-NB'!J27/'Result-NB'!J$6</f>
        <v>1.2600453663457289</v>
      </c>
      <c r="L25" s="23">
        <f>'Result-NB'!K27/'Result-NB'!K$6</f>
        <v>0.4616398070815198</v>
      </c>
      <c r="M25" s="23" t="e">
        <f>'Result-NB'!L27/'Result-NB'!L$6</f>
        <v>#DIV/0!</v>
      </c>
      <c r="N25" s="23">
        <f>'Result-NB'!M27/'Result-NB'!M$6</f>
        <v>0.93116347422387746</v>
      </c>
      <c r="O25" s="84">
        <f>'Result-NB'!P27/'Result-NB'!P$6</f>
        <v>0.97040391498064427</v>
      </c>
      <c r="P25" s="84">
        <f>'Result-NB'!Q27/'Result-NB'!Q$6</f>
        <v>0.97872340425531912</v>
      </c>
      <c r="Q25" s="32">
        <f t="shared" si="0"/>
        <v>0.80641295644001432</v>
      </c>
      <c r="R25" s="31">
        <f>'Result-NB'!S27/'Result-NB'!S$6</f>
        <v>1.0600154593639577</v>
      </c>
      <c r="S25" s="66">
        <f>'Result-NB'!T27/'Result-NB'!T$6</f>
        <v>1.0581192563161568</v>
      </c>
      <c r="T25" s="66">
        <f>'Result-NB'!U27/'Result-NB'!U$6</f>
        <v>1.0792035683874319</v>
      </c>
      <c r="U25" s="66">
        <f>'Result-NB'!V27/'Result-NB'!V$6</f>
        <v>1.0071259407229221</v>
      </c>
      <c r="V25" s="66" t="e">
        <f>'Result-NB'!W27/'Result-NB'!W$6</f>
        <v>#DIV/0!</v>
      </c>
      <c r="W25" s="66">
        <f>'Result-NB'!X27/'Result-NB'!X$6</f>
        <v>0.85854867347069119</v>
      </c>
      <c r="X25" s="66">
        <f>'Result-NB'!Y27/'Result-NB'!Y$6</f>
        <v>0.35752209700105925</v>
      </c>
      <c r="Y25" s="66">
        <f>'Result-NB'!Z27/'Result-NB'!Z$6</f>
        <v>1.4643640350877194</v>
      </c>
      <c r="Z25" s="66" t="e">
        <f>'Result-NB'!AA27/'Result-NB'!AA$6</f>
        <v>#DIV/0!</v>
      </c>
      <c r="AA25" s="66">
        <f>'Result-NB'!AB27/'Result-NB'!AB$6</f>
        <v>0.59375330233541157</v>
      </c>
      <c r="AB25" s="23">
        <f>'Result-NB'!AE27/'Result-NB'!AE$6</f>
        <v>1.0514421177400237</v>
      </c>
      <c r="AC25" s="23">
        <f>'Result-NB'!AF27/'Result-NB'!AF$6</f>
        <v>1.0769230769230769</v>
      </c>
      <c r="AD25" s="172">
        <f t="shared" si="1"/>
        <v>1.2027924498773281</v>
      </c>
      <c r="AE25" s="66">
        <f>'Result-NB'!AH27/'Result-NB'!AH$6</f>
        <v>1.0923785702413313</v>
      </c>
      <c r="AF25" s="23">
        <f>'Result-NB'!AI27/'Result-NB'!AI$6</f>
        <v>1.1179999328047305</v>
      </c>
      <c r="AG25" s="23">
        <f>'Result-NB'!AJ27/'Result-NB'!AJ$6</f>
        <v>0.9912104969883514</v>
      </c>
      <c r="AH25" s="23">
        <f>'Result-NB'!AK27/'Result-NB'!AK$6</f>
        <v>1.3516578600290661</v>
      </c>
      <c r="AI25" s="23">
        <f>'Result-NB'!AL27/'Result-NB'!AL$6</f>
        <v>0</v>
      </c>
      <c r="AJ25" s="23">
        <f>'Result-NB'!AM27/'Result-NB'!AM$6</f>
        <v>0.75276477506847805</v>
      </c>
      <c r="AK25" s="23">
        <f>'Result-NB'!AN27/'Result-NB'!AN$6</f>
        <v>1.6783985150308707</v>
      </c>
      <c r="AL25" s="23">
        <f>'Result-NB'!AO27/'Result-NB'!AO$6</f>
        <v>5.4897057480630229</v>
      </c>
      <c r="AM25" s="23">
        <f>'Result-NB'!AP27/'Result-NB'!AP$6</f>
        <v>0</v>
      </c>
      <c r="AN25" s="23">
        <f>'Result-NB'!AQ27/'Result-NB'!AQ$6</f>
        <v>0.79674550430023461</v>
      </c>
      <c r="AO25" s="23">
        <f>'Result-NB'!AT27/'Result-NB'!AT$6</f>
        <v>5.228318788458683</v>
      </c>
      <c r="AP25" s="62">
        <f>'Result-NB'!AU27/'Result-NB'!AU$6</f>
        <v>6.5652173913043477</v>
      </c>
      <c r="AQ25" s="32">
        <f t="shared" si="2"/>
        <v>0.96236859516314188</v>
      </c>
      <c r="AR25" s="31">
        <f>'Result-NB'!AW27/'Result-NB'!AW$6</f>
        <v>1.0279128375127269</v>
      </c>
      <c r="AS25" s="23">
        <f>'Result-NB'!AX27/'Result-NB'!AX$6</f>
        <v>1.0408909762463876</v>
      </c>
      <c r="AT25" s="23">
        <f>'Result-NB'!AY27/'Result-NB'!AY$6</f>
        <v>0.91942223837209291</v>
      </c>
      <c r="AU25" s="23">
        <f>'Result-NB'!AZ27/'Result-NB'!AZ$6</f>
        <v>0.99135283812308794</v>
      </c>
      <c r="AV25" s="23" t="e">
        <f>'Result-NB'!BA27/'Result-NB'!BA$6</f>
        <v>#DIV/0!</v>
      </c>
      <c r="AW25" s="23">
        <f>'Result-NB'!BB27/'Result-NB'!BB$6</f>
        <v>14.369237035107107</v>
      </c>
      <c r="AX25" s="23">
        <f>'Result-NB'!BC27/'Result-NB'!BC$6</f>
        <v>0.8246342767025846</v>
      </c>
      <c r="AY25" s="23">
        <f>'Result-NB'!BD27/'Result-NB'!BD$6</f>
        <v>1.5135250071778583</v>
      </c>
      <c r="AZ25" s="23" t="e">
        <f>'Result-NB'!BE27/'Result-NB'!BE$6</f>
        <v>#DIV/0!</v>
      </c>
      <c r="BA25" s="23">
        <f>'Result-NB'!BF27/'Result-NB'!BF$6</f>
        <v>0.75222445238170499</v>
      </c>
      <c r="BB25" s="23">
        <f>'Result-NB'!BI27/'Result-NB'!BI$6</f>
        <v>1.0100952757071631</v>
      </c>
      <c r="BC25" s="23">
        <f>'Result-NB'!BJ27/'Result-NB'!BJ$6</f>
        <v>1</v>
      </c>
      <c r="BD25" s="32">
        <f t="shared" si="3"/>
        <v>0.80331214431277786</v>
      </c>
      <c r="BE25" s="31">
        <f>'Result-NB'!BL27/'Result-NB'!BL$6</f>
        <v>0.8763756012170536</v>
      </c>
      <c r="BF25" s="23">
        <f>'Result-NB'!BM27/'Result-NB'!BM$6</f>
        <v>0.89908082147583079</v>
      </c>
      <c r="BG25" s="23">
        <f>'Result-NB'!BN27/'Result-NB'!BN$6</f>
        <v>0.6758083695489755</v>
      </c>
      <c r="BH25" s="23">
        <f>'Result-NB'!BO27/'Result-NB'!BO$6</f>
        <v>1.1380266842119036</v>
      </c>
      <c r="BI25" s="23" t="e">
        <f>'Result-NB'!BP27/'Result-NB'!BP$6</f>
        <v>#DIV/0!</v>
      </c>
      <c r="BJ25" s="23">
        <f>'Result-NB'!BQ27/'Result-NB'!BQ$6</f>
        <v>1.7692736354004706</v>
      </c>
      <c r="BK25" s="23">
        <f>'Result-NB'!BR27/'Result-NB'!BR$6</f>
        <v>4.4142557684304631</v>
      </c>
      <c r="BL25" s="23">
        <f>'Result-NB'!BS27/'Result-NB'!BS$6</f>
        <v>0.71697574478793624</v>
      </c>
      <c r="BM25" s="23" t="e">
        <f>'Result-NB'!BT27/'Result-NB'!BT$6</f>
        <v>#DIV/0!</v>
      </c>
      <c r="BN25" s="23">
        <f>'Result-NB'!BU27/'Result-NB'!BU$6</f>
        <v>2.450923181064868</v>
      </c>
      <c r="BO25" s="84">
        <f>'Result-NB'!BX27/'Result-NB'!BX$6</f>
        <v>0.92261668769147598</v>
      </c>
      <c r="BP25" s="84">
        <f>'Result-NB'!BY27/'Result-NB'!BY$6</f>
        <v>0.89130434782608692</v>
      </c>
      <c r="BQ25" s="62">
        <f t="shared" si="4"/>
        <v>0.68977833585656134</v>
      </c>
      <c r="BR25" s="187" t="s">
        <v>150</v>
      </c>
    </row>
    <row r="26" spans="1:70" ht="17" x14ac:dyDescent="0.2">
      <c r="A26" s="1" t="s">
        <v>160</v>
      </c>
      <c r="B26" s="39" t="s">
        <v>16</v>
      </c>
      <c r="C26" s="4" t="s">
        <v>25</v>
      </c>
      <c r="D26" s="29" t="s">
        <v>26</v>
      </c>
      <c r="E26" s="31">
        <f>'Result-NB'!D28/'Result-NB'!D$6</f>
        <v>1.0987002521510827</v>
      </c>
      <c r="F26" s="23">
        <f>'Result-NB'!E28/'Result-NB'!E$6</f>
        <v>1.1082490500189424</v>
      </c>
      <c r="G26" s="23">
        <f>'Result-NB'!F28/'Result-NB'!F$6</f>
        <v>1.0069522772086097</v>
      </c>
      <c r="H26" s="23">
        <f>'Result-NB'!G28/'Result-NB'!G$6</f>
        <v>1.0966937229704887</v>
      </c>
      <c r="I26" s="23" t="e">
        <f>'Result-NB'!H28/'Result-NB'!H$6</f>
        <v>#DIV/0!</v>
      </c>
      <c r="J26" s="23">
        <f>'Result-NB'!I28/'Result-NB'!I$6</f>
        <v>0.251652240187272</v>
      </c>
      <c r="K26" s="23">
        <f>'Result-NB'!J28/'Result-NB'!J$6</f>
        <v>0.33094575475027338</v>
      </c>
      <c r="L26" s="23">
        <f>'Result-NB'!K28/'Result-NB'!K$6</f>
        <v>0.87019342262254862</v>
      </c>
      <c r="M26" s="23" t="e">
        <f>'Result-NB'!L28/'Result-NB'!L$6</f>
        <v>#DIV/0!</v>
      </c>
      <c r="N26" s="23">
        <f>'Result-NB'!M28/'Result-NB'!M$6</f>
        <v>0.61525358627945426</v>
      </c>
      <c r="O26" s="84">
        <f>'Result-NB'!P28/'Result-NB'!P$6</f>
        <v>0.98378496822730266</v>
      </c>
      <c r="P26" s="84">
        <f>'Result-NB'!Q28/'Result-NB'!Q$6</f>
        <v>0.97872340425531912</v>
      </c>
      <c r="Q26" s="172">
        <f t="shared" si="0"/>
        <v>1.6507476853387446</v>
      </c>
      <c r="R26" s="31">
        <f>'Result-NB'!S28/'Result-NB'!S$6</f>
        <v>1.0155421819787986</v>
      </c>
      <c r="S26" s="66">
        <f>'Result-NB'!T28/'Result-NB'!T$6</f>
        <v>1.0046889690940524</v>
      </c>
      <c r="T26" s="66">
        <f>'Result-NB'!U28/'Result-NB'!U$6</f>
        <v>1.1255514123842225</v>
      </c>
      <c r="U26" s="66">
        <f>'Result-NB'!V28/'Result-NB'!V$6</f>
        <v>1.0818673785053008</v>
      </c>
      <c r="V26" s="66" t="e">
        <f>'Result-NB'!W28/'Result-NB'!W$6</f>
        <v>#DIV/0!</v>
      </c>
      <c r="W26" s="66">
        <f>'Result-NB'!X28/'Result-NB'!X$6</f>
        <v>5.7861969420210251</v>
      </c>
      <c r="X26" s="66">
        <f>'Result-NB'!Y28/'Result-NB'!Y$6</f>
        <v>0.28994825220970011</v>
      </c>
      <c r="Y26" s="66">
        <f>'Result-NB'!Z28/'Result-NB'!Z$6</f>
        <v>9.9567124332570565</v>
      </c>
      <c r="Z26" s="66" t="e">
        <f>'Result-NB'!AA28/'Result-NB'!AA$6</f>
        <v>#DIV/0!</v>
      </c>
      <c r="AA26" s="66">
        <f>'Result-NB'!AB28/'Result-NB'!AB$6</f>
        <v>3.1954057909753777</v>
      </c>
      <c r="AB26" s="23">
        <f>'Result-NB'!AE28/'Result-NB'!AE$6</f>
        <v>1.0571710786250494</v>
      </c>
      <c r="AC26" s="23">
        <f>'Result-NB'!AF28/'Result-NB'!AF$6</f>
        <v>1.0769230769230769</v>
      </c>
      <c r="AD26" s="172">
        <f t="shared" si="1"/>
        <v>1.155629373671238</v>
      </c>
      <c r="AE26" s="66">
        <f>'Result-NB'!AH28/'Result-NB'!AH$6</f>
        <v>1.0883237626469782</v>
      </c>
      <c r="AF26" s="23">
        <f>'Result-NB'!AI28/'Result-NB'!AI$6</f>
        <v>1.1823511624781615</v>
      </c>
      <c r="AG26" s="23">
        <f>'Result-NB'!AJ28/'Result-NB'!AJ$6</f>
        <v>0.71705760607105895</v>
      </c>
      <c r="AH26" s="23">
        <f>'Result-NB'!AK28/'Result-NB'!AK$6</f>
        <v>1.2782925483805028</v>
      </c>
      <c r="AI26" s="23">
        <f>'Result-NB'!AL28/'Result-NB'!AL$6</f>
        <v>1.4790081573007499E-3</v>
      </c>
      <c r="AJ26" s="23">
        <f>'Result-NB'!AM28/'Result-NB'!AM$6</f>
        <v>0.39576475664980043</v>
      </c>
      <c r="AK26" s="23">
        <f>'Result-NB'!AN28/'Result-NB'!AN$6</f>
        <v>1.712333987137437E-2</v>
      </c>
      <c r="AL26" s="23">
        <f>'Result-NB'!AO28/'Result-NB'!AO$6</f>
        <v>2.6441932832728065E-2</v>
      </c>
      <c r="AM26" s="23">
        <f>'Result-NB'!AP28/'Result-NB'!AP$6</f>
        <v>2.6420796244274749E-4</v>
      </c>
      <c r="AN26" s="23">
        <f>'Result-NB'!AQ28/'Result-NB'!AQ$6</f>
        <v>0.63801798279906186</v>
      </c>
      <c r="AO26" s="23">
        <f>'Result-NB'!AT28/'Result-NB'!AT$6</f>
        <v>1.0012042826269858</v>
      </c>
      <c r="AP26" s="62">
        <f>'Result-NB'!AU28/'Result-NB'!AU$6</f>
        <v>1</v>
      </c>
      <c r="AQ26" s="172">
        <f t="shared" si="2"/>
        <v>10.436487715565075</v>
      </c>
      <c r="AR26" s="31">
        <f>'Result-NB'!AW28/'Result-NB'!AW$6</f>
        <v>1.0048820881992497</v>
      </c>
      <c r="AS26" s="23">
        <f>'Result-NB'!AX28/'Result-NB'!AX$6</f>
        <v>1.0154394016506394</v>
      </c>
      <c r="AT26" s="23">
        <f>'Result-NB'!AY28/'Result-NB'!AY$6</f>
        <v>0.91659366040140167</v>
      </c>
      <c r="AU26" s="23">
        <f>'Result-NB'!AZ28/'Result-NB'!AZ$6</f>
        <v>0.95351352953380164</v>
      </c>
      <c r="AV26" s="23" t="e">
        <f>'Result-NB'!BA28/'Result-NB'!BA$6</f>
        <v>#DIV/0!</v>
      </c>
      <c r="AW26" s="23">
        <f>'Result-NB'!BB28/'Result-NB'!BB$6</f>
        <v>23.520383563777063</v>
      </c>
      <c r="AX26" s="23">
        <f>'Result-NB'!BC28/'Result-NB'!BC$6</f>
        <v>0.56447749572745454</v>
      </c>
      <c r="AY26" s="23">
        <f>'Result-NB'!BD28/'Result-NB'!BD$6</f>
        <v>0.93832327632291834</v>
      </c>
      <c r="AZ26" s="23" t="e">
        <f>'Result-NB'!BE28/'Result-NB'!BE$6</f>
        <v>#DIV/0!</v>
      </c>
      <c r="BA26" s="23">
        <f>'Result-NB'!BF28/'Result-NB'!BF$6</f>
        <v>1.1618042165818505</v>
      </c>
      <c r="BB26" s="23">
        <f>'Result-NB'!BI28/'Result-NB'!BI$6</f>
        <v>1.0000493656513798</v>
      </c>
      <c r="BC26" s="23">
        <f>'Result-NB'!BJ28/'Result-NB'!BJ$6</f>
        <v>1</v>
      </c>
      <c r="BD26" s="32">
        <f t="shared" si="3"/>
        <v>0.87313541501464131</v>
      </c>
      <c r="BE26" s="31">
        <f>'Result-NB'!BL28/'Result-NB'!BL$6</f>
        <v>1.0032264942805376</v>
      </c>
      <c r="BF26" s="23">
        <f>'Result-NB'!BM28/'Result-NB'!BM$6</f>
        <v>1.0093907723970703</v>
      </c>
      <c r="BG26" s="23">
        <f>'Result-NB'!BN28/'Result-NB'!BN$6</f>
        <v>0.94881257479089931</v>
      </c>
      <c r="BH26" s="23">
        <f>'Result-NB'!BO28/'Result-NB'!BO$6</f>
        <v>0.93651191219406427</v>
      </c>
      <c r="BI26" s="23" t="e">
        <f>'Result-NB'!BP28/'Result-NB'!BP$6</f>
        <v>#DIV/0!</v>
      </c>
      <c r="BJ26" s="23">
        <f>'Result-NB'!BQ28/'Result-NB'!BQ$6</f>
        <v>1.927225944934436</v>
      </c>
      <c r="BK26" s="23">
        <f>'Result-NB'!BR28/'Result-NB'!BR$6</f>
        <v>2.5379398572727694</v>
      </c>
      <c r="BL26" s="23">
        <f>'Result-NB'!BS28/'Result-NB'!BS$6</f>
        <v>2.0137149383456898E-2</v>
      </c>
      <c r="BM26" s="23" t="e">
        <f>'Result-NB'!BT28/'Result-NB'!BT$6</f>
        <v>#DIV/0!</v>
      </c>
      <c r="BN26" s="23">
        <f>'Result-NB'!BU28/'Result-NB'!BU$6</f>
        <v>2.5867043252958615</v>
      </c>
      <c r="BO26" s="23">
        <f>'Result-NB'!BX28/'Result-NB'!BX$6</f>
        <v>1.0193187961794918</v>
      </c>
      <c r="BP26" s="23">
        <f>'Result-NB'!BY28/'Result-NB'!BY$6</f>
        <v>1.0217391304347827</v>
      </c>
      <c r="BQ26" s="175">
        <f t="shared" si="4"/>
        <v>1.2262608687399772</v>
      </c>
      <c r="BR26" s="187" t="s">
        <v>169</v>
      </c>
    </row>
    <row r="27" spans="1:70" s="25" customFormat="1" ht="30" x14ac:dyDescent="0.2">
      <c r="A27" s="186" t="s">
        <v>161</v>
      </c>
      <c r="B27" s="55" t="s">
        <v>53</v>
      </c>
      <c r="C27" s="20">
        <v>1150</v>
      </c>
      <c r="D27" s="60">
        <v>100</v>
      </c>
      <c r="E27" s="105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7"/>
      <c r="R27" s="108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10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2"/>
      <c r="AR27" s="123"/>
      <c r="AS27" s="124"/>
      <c r="AT27" s="124"/>
      <c r="AU27" s="124"/>
      <c r="AV27" s="124"/>
      <c r="AW27" s="124"/>
      <c r="AX27" s="124"/>
      <c r="AY27" s="124"/>
      <c r="AZ27" s="124"/>
      <c r="BA27" s="124"/>
      <c r="BB27" s="69"/>
      <c r="BC27" s="70"/>
      <c r="BD27" s="95"/>
      <c r="BE27" s="105"/>
      <c r="BF27" s="106"/>
      <c r="BG27" s="106"/>
      <c r="BH27" s="106"/>
      <c r="BI27" s="106"/>
      <c r="BJ27" s="106"/>
      <c r="BK27" s="106"/>
      <c r="BL27" s="106"/>
      <c r="BM27" s="106"/>
      <c r="BN27" s="106"/>
      <c r="BO27" s="106"/>
      <c r="BP27" s="106"/>
      <c r="BQ27" s="176"/>
      <c r="BR27" s="188" t="s">
        <v>150</v>
      </c>
    </row>
    <row r="28" spans="1:70" ht="34" x14ac:dyDescent="0.2">
      <c r="A28" s="1" t="s">
        <v>162</v>
      </c>
      <c r="B28" s="39" t="s">
        <v>17</v>
      </c>
      <c r="C28" s="5">
        <v>100</v>
      </c>
      <c r="D28" s="29">
        <v>10</v>
      </c>
      <c r="E28" s="31">
        <f>'Result-NB'!D30/'Result-NB'!D$6</f>
        <v>1.0357885570199381</v>
      </c>
      <c r="F28" s="23">
        <f>'Result-NB'!E30/'Result-NB'!E$6</f>
        <v>1.0437924047435914</v>
      </c>
      <c r="G28" s="23">
        <f>'Result-NB'!F30/'Result-NB'!F$6</f>
        <v>0.95895509010934465</v>
      </c>
      <c r="H28" s="23">
        <f>'Result-NB'!G30/'Result-NB'!G$6</f>
        <v>1.085302376041404</v>
      </c>
      <c r="I28" s="23" t="e">
        <f>'Result-NB'!H30/'Result-NB'!H$6</f>
        <v>#DIV/0!</v>
      </c>
      <c r="J28" s="23">
        <f>'Result-NB'!I30/'Result-NB'!I$6</f>
        <v>0.2411817010543125</v>
      </c>
      <c r="K28" s="23">
        <f>'Result-NB'!J30/'Result-NB'!J$6</f>
        <v>2.3510907793825271</v>
      </c>
      <c r="L28" s="23">
        <f>'Result-NB'!K30/'Result-NB'!K$6</f>
        <v>1.7087737577091771</v>
      </c>
      <c r="M28" s="23" t="e">
        <f>'Result-NB'!L30/'Result-NB'!L$6</f>
        <v>#DIV/0!</v>
      </c>
      <c r="N28" s="23">
        <f>'Result-NB'!M30/'Result-NB'!M$6</f>
        <v>0.44010899394911018</v>
      </c>
      <c r="O28" s="84">
        <f>'Result-NB'!P30/'Result-NB'!P$6</f>
        <v>0.98344898108246293</v>
      </c>
      <c r="P28" s="84">
        <f>'Result-NB'!Q30/'Result-NB'!Q$6</f>
        <v>0.97872340425531912</v>
      </c>
      <c r="Q28" s="172">
        <f t="shared" si="0"/>
        <v>1.238794322242595</v>
      </c>
      <c r="R28" s="31">
        <f>'Result-NB'!S30/'Result-NB'!S$6</f>
        <v>1.1280118153710248</v>
      </c>
      <c r="S28" s="66">
        <f>'Result-NB'!T30/'Result-NB'!T$6</f>
        <v>1.1204194595250372</v>
      </c>
      <c r="T28" s="66">
        <f>'Result-NB'!U30/'Result-NB'!U$6</f>
        <v>1.2049609438642979</v>
      </c>
      <c r="U28" s="66">
        <f>'Result-NB'!V30/'Result-NB'!V$6</f>
        <v>1.0129050430356961</v>
      </c>
      <c r="V28" s="66" t="e">
        <f>'Result-NB'!W30/'Result-NB'!W$6</f>
        <v>#DIV/0!</v>
      </c>
      <c r="W28" s="66">
        <f>'Result-NB'!X30/'Result-NB'!X$6</f>
        <v>1.1273774700780461</v>
      </c>
      <c r="X28" s="66">
        <f>'Result-NB'!Y30/'Result-NB'!Y$6</f>
        <v>0.35891781131158074</v>
      </c>
      <c r="Y28" s="66">
        <f>'Result-NB'!Z30/'Result-NB'!Z$6</f>
        <v>0.42075848588863463</v>
      </c>
      <c r="Z28" s="66" t="e">
        <f>'Result-NB'!AA30/'Result-NB'!AA$6</f>
        <v>#DIV/0!</v>
      </c>
      <c r="AA28" s="66">
        <f>'Result-NB'!AB30/'Result-NB'!AB$6</f>
        <v>0.72533485681073651</v>
      </c>
      <c r="AB28" s="23">
        <f>'Result-NB'!AE30/'Result-NB'!AE$6</f>
        <v>1.0640655867246147</v>
      </c>
      <c r="AC28" s="23">
        <f>'Result-NB'!AF30/'Result-NB'!AF$6</f>
        <v>1.0769230769230769</v>
      </c>
      <c r="AD28" s="172">
        <f t="shared" si="1"/>
        <v>1.2089994634894778</v>
      </c>
      <c r="AE28" s="66">
        <f>'Result-NB'!AH30/'Result-NB'!AH$6</f>
        <v>1.0636370216667472</v>
      </c>
      <c r="AF28" s="23">
        <f>'Result-NB'!AI30/'Result-NB'!AI$6</f>
        <v>1.1373017739551137</v>
      </c>
      <c r="AG28" s="23">
        <f>'Result-NB'!AJ30/'Result-NB'!AJ$6</f>
        <v>0.77276647119696451</v>
      </c>
      <c r="AH28" s="23">
        <f>'Result-NB'!AK30/'Result-NB'!AK$6</f>
        <v>1.4899738741084854</v>
      </c>
      <c r="AI28" s="23">
        <f>'Result-NB'!AL30/'Result-NB'!AL$6</f>
        <v>0</v>
      </c>
      <c r="AJ28" s="23">
        <f>'Result-NB'!AM30/'Result-NB'!AM$6</f>
        <v>0.21932829714063187</v>
      </c>
      <c r="AK28" s="23">
        <f>'Result-NB'!AN30/'Result-NB'!AN$6</f>
        <v>1.6743891918934526</v>
      </c>
      <c r="AL28" s="23">
        <f>'Result-NB'!AO30/'Result-NB'!AO$6</f>
        <v>3.3873919121107605E-2</v>
      </c>
      <c r="AM28" s="23">
        <f>'Result-NB'!AP30/'Result-NB'!AP$6</f>
        <v>0</v>
      </c>
      <c r="AN28" s="23">
        <f>'Result-NB'!AQ30/'Result-NB'!AQ$6</f>
        <v>0.51596299192077144</v>
      </c>
      <c r="AO28" s="23">
        <f>'Result-NB'!AT30/'Result-NB'!AT$6</f>
        <v>1.1737631357539964</v>
      </c>
      <c r="AP28" s="62">
        <f>'Result-NB'!AU30/'Result-NB'!AU$6</f>
        <v>1.2391304347826086</v>
      </c>
      <c r="AQ28" s="172">
        <f t="shared" si="2"/>
        <v>1.7286761912079158</v>
      </c>
      <c r="AR28" s="31">
        <f>'Result-NB'!AW30/'Result-NB'!AW$6</f>
        <v>1.0058922670806627</v>
      </c>
      <c r="AS28" s="23">
        <f>'Result-NB'!AX30/'Result-NB'!AX$6</f>
        <v>1.0356750627248945</v>
      </c>
      <c r="AT28" s="23">
        <f>'Result-NB'!AY30/'Result-NB'!AY$6</f>
        <v>0.75694015809174897</v>
      </c>
      <c r="AU28" s="23">
        <f>'Result-NB'!AZ30/'Result-NB'!AZ$6</f>
        <v>0.96369731516881874</v>
      </c>
      <c r="AV28" s="23" t="e">
        <f>'Result-NB'!BA30/'Result-NB'!BA$6</f>
        <v>#DIV/0!</v>
      </c>
      <c r="AW28" s="23">
        <f>'Result-NB'!BB30/'Result-NB'!BB$6</f>
        <v>16.776707664387686</v>
      </c>
      <c r="AX28" s="23">
        <f>'Result-NB'!BC30/'Result-NB'!BC$6</f>
        <v>0.58611571174999511</v>
      </c>
      <c r="AY28" s="23">
        <f>'Result-NB'!BD30/'Result-NB'!BD$6</f>
        <v>2.5825934232798067E-2</v>
      </c>
      <c r="AZ28" s="23" t="e">
        <f>'Result-NB'!BE30/'Result-NB'!BE$6</f>
        <v>#DIV/0!</v>
      </c>
      <c r="BA28" s="23">
        <f>'Result-NB'!BF30/'Result-NB'!BF$6</f>
        <v>1.14892767961564</v>
      </c>
      <c r="BB28" s="84">
        <f>'Result-NB'!BI30/'Result-NB'!BI$6</f>
        <v>0.95386779878560501</v>
      </c>
      <c r="BC28" s="84">
        <f>'Result-NB'!BJ30/'Result-NB'!BJ$6</f>
        <v>0.94736842105263153</v>
      </c>
      <c r="BD28" s="172">
        <f t="shared" si="3"/>
        <v>1.2687916312709504</v>
      </c>
      <c r="BE28" s="31">
        <f>'Result-NB'!BL30/'Result-NB'!BL$6</f>
        <v>0.97227666390450496</v>
      </c>
      <c r="BF28" s="23">
        <f>'Result-NB'!BM30/'Result-NB'!BM$6</f>
        <v>0.96247670784279449</v>
      </c>
      <c r="BG28" s="23">
        <f>'Result-NB'!BN30/'Result-NB'!BN$6</f>
        <v>1.0588696199209682</v>
      </c>
      <c r="BH28" s="23">
        <f>'Result-NB'!BO30/'Result-NB'!BO$6</f>
        <v>0.89437343691004456</v>
      </c>
      <c r="BI28" s="23" t="e">
        <f>'Result-NB'!BP30/'Result-NB'!BP$6</f>
        <v>#DIV/0!</v>
      </c>
      <c r="BJ28" s="23">
        <f>'Result-NB'!BQ30/'Result-NB'!BQ$6</f>
        <v>0.93299118015328097</v>
      </c>
      <c r="BK28" s="23">
        <f>'Result-NB'!BR30/'Result-NB'!BR$6</f>
        <v>3.0519120208387922</v>
      </c>
      <c r="BL28" s="23">
        <f>'Result-NB'!BS30/'Result-NB'!BS$6</f>
        <v>1.954470663388761</v>
      </c>
      <c r="BM28" s="23" t="e">
        <f>'Result-NB'!BT30/'Result-NB'!BT$6</f>
        <v>#DIV/0!</v>
      </c>
      <c r="BN28" s="23">
        <f>'Result-NB'!BU30/'Result-NB'!BU$6</f>
        <v>0.81157069162717965</v>
      </c>
      <c r="BO28" s="84">
        <f>'Result-NB'!BX30/'Result-NB'!BX$6</f>
        <v>0.97963597044512529</v>
      </c>
      <c r="BP28" s="84">
        <f>'Result-NB'!BY30/'Result-NB'!BY$6</f>
        <v>0.97826086956521741</v>
      </c>
      <c r="BQ28" s="62">
        <f t="shared" si="4"/>
        <v>0.74940096586583749</v>
      </c>
      <c r="BR28" s="187" t="s">
        <v>170</v>
      </c>
    </row>
    <row r="29" spans="1:70" x14ac:dyDescent="0.2">
      <c r="A29" s="184" t="s">
        <v>163</v>
      </c>
      <c r="B29" s="125" t="s">
        <v>18</v>
      </c>
      <c r="C29" s="4">
        <v>0.3</v>
      </c>
      <c r="D29" s="133">
        <v>0.8</v>
      </c>
      <c r="E29" s="31">
        <f>'Result-NB'!D31/'Result-NB'!D$6</f>
        <v>0.974316982505394</v>
      </c>
      <c r="F29" s="23">
        <f>'Result-NB'!E31/'Result-NB'!E$6</f>
        <v>0.98914840368741908</v>
      </c>
      <c r="G29" s="23">
        <f>'Result-NB'!F31/'Result-NB'!F$6</f>
        <v>0.83181335576299931</v>
      </c>
      <c r="H29" s="23">
        <f>'Result-NB'!G31/'Result-NB'!G$6</f>
        <v>1.0576211886637219</v>
      </c>
      <c r="I29" s="23" t="e">
        <f>'Result-NB'!H31/'Result-NB'!H$6</f>
        <v>#DIV/0!</v>
      </c>
      <c r="J29" s="23">
        <f>'Result-NB'!I31/'Result-NB'!I$6</f>
        <v>7.1401364617925127</v>
      </c>
      <c r="K29" s="23">
        <f>'Result-NB'!J31/'Result-NB'!J$6</f>
        <v>2.0346121980960903</v>
      </c>
      <c r="L29" s="23">
        <f>'Result-NB'!K31/'Result-NB'!K$6</f>
        <v>3.3644781286235235</v>
      </c>
      <c r="M29" s="23" t="e">
        <f>'Result-NB'!L31/'Result-NB'!L$6</f>
        <v>#DIV/0!</v>
      </c>
      <c r="N29" s="23">
        <f>'Result-NB'!M31/'Result-NB'!M$6</f>
        <v>2.4298970736404981</v>
      </c>
      <c r="O29" s="84">
        <f>'Result-NB'!P31/'Result-NB'!P$6</f>
        <v>0.96483821488569133</v>
      </c>
      <c r="P29" s="84">
        <f>'Result-NB'!Q31/'Result-NB'!Q$6</f>
        <v>0.93617021276595747</v>
      </c>
      <c r="Q29" s="32">
        <f t="shared" si="0"/>
        <v>0.68708628472010513</v>
      </c>
      <c r="R29" s="31">
        <f>'Result-NB'!S31/'Result-NB'!S$6</f>
        <v>1.1285818794169611</v>
      </c>
      <c r="S29" s="66">
        <f>'Result-NB'!T31/'Result-NB'!T$6</f>
        <v>1.1348563889478633</v>
      </c>
      <c r="T29" s="66">
        <f>'Result-NB'!U31/'Result-NB'!U$6</f>
        <v>1.0649828927670064</v>
      </c>
      <c r="U29" s="66">
        <f>'Result-NB'!V31/'Result-NB'!V$6</f>
        <v>1.0672500538249725</v>
      </c>
      <c r="V29" s="66" t="e">
        <f>'Result-NB'!W31/'Result-NB'!W$6</f>
        <v>#DIV/0!</v>
      </c>
      <c r="W29" s="66">
        <f>'Result-NB'!X31/'Result-NB'!X$6</f>
        <v>8.1949749000472624E-2</v>
      </c>
      <c r="X29" s="66">
        <f>'Result-NB'!Y31/'Result-NB'!Y$6</f>
        <v>1.2320185111223019</v>
      </c>
      <c r="Y29" s="66">
        <f>'Result-NB'!Z31/'Result-NB'!Z$6</f>
        <v>48.361937452326465</v>
      </c>
      <c r="Z29" s="66" t="e">
        <f>'Result-NB'!AA31/'Result-NB'!AA$6</f>
        <v>#DIV/0!</v>
      </c>
      <c r="AA29" s="66">
        <f>'Result-NB'!AB31/'Result-NB'!AB$6</f>
        <v>0.71530896650110953</v>
      </c>
      <c r="AB29" s="23">
        <f>'Result-NB'!AE31/'Result-NB'!AE$6</f>
        <v>1.0617147372580007</v>
      </c>
      <c r="AC29" s="23">
        <f>'Result-NB'!AF31/'Result-NB'!AF$6</f>
        <v>1.0769230769230769</v>
      </c>
      <c r="AD29" s="172">
        <f t="shared" si="1"/>
        <v>2.396228887013073</v>
      </c>
      <c r="AE29" s="66">
        <f>'Result-NB'!AH31/'Result-NB'!AH$6</f>
        <v>1.0246197193671014</v>
      </c>
      <c r="AF29" s="23">
        <f>'Result-NB'!AI31/'Result-NB'!AI$6</f>
        <v>1.1656699368364467</v>
      </c>
      <c r="AG29" s="23">
        <f>'Result-NB'!AJ31/'Result-NB'!AJ$6</f>
        <v>0.46767651975482266</v>
      </c>
      <c r="AH29" s="23">
        <f>'Result-NB'!AK31/'Result-NB'!AK$6</f>
        <v>1.2933548388903358</v>
      </c>
      <c r="AI29" s="23">
        <f>'Result-NB'!AL31/'Result-NB'!AL$6</f>
        <v>0</v>
      </c>
      <c r="AJ29" s="23">
        <f>'Result-NB'!AM31/'Result-NB'!AM$6</f>
        <v>0.42711268810074493</v>
      </c>
      <c r="AK29" s="23">
        <f>'Result-NB'!AN31/'Result-NB'!AN$6</f>
        <v>2.0440674875453826E-2</v>
      </c>
      <c r="AL29" s="23">
        <f>'Result-NB'!AO31/'Result-NB'!AO$6</f>
        <v>2.3138886352301542</v>
      </c>
      <c r="AM29" s="23">
        <f>'Result-NB'!AP31/'Result-NB'!AP$6</f>
        <v>0</v>
      </c>
      <c r="AN29" s="23">
        <f>'Result-NB'!AQ31/'Result-NB'!AQ$6</f>
        <v>0.32949244201198852</v>
      </c>
      <c r="AO29" s="84">
        <f>'Result-NB'!AT31/'Result-NB'!AT$6</f>
        <v>0.92914528927528584</v>
      </c>
      <c r="AP29" s="86">
        <f>'Result-NB'!AU31/'Result-NB'!AU$6</f>
        <v>0.89130434782608692</v>
      </c>
      <c r="AQ29" s="172">
        <f t="shared" si="2"/>
        <v>8.5564319871226466</v>
      </c>
      <c r="AR29" s="31">
        <f>'Result-NB'!AW31/'Result-NB'!AW$6</f>
        <v>1.0148137416228258</v>
      </c>
      <c r="AS29" s="23">
        <f>'Result-NB'!AX31/'Result-NB'!AX$6</f>
        <v>1.0344666970246228</v>
      </c>
      <c r="AT29" s="23">
        <f>'Result-NB'!AY31/'Result-NB'!AY$6</f>
        <v>0.85051096089518952</v>
      </c>
      <c r="AU29" s="23">
        <f>'Result-NB'!AZ31/'Result-NB'!AZ$6</f>
        <v>0.99587050373926878</v>
      </c>
      <c r="AV29" s="23" t="e">
        <f>'Result-NB'!BA31/'Result-NB'!BA$6</f>
        <v>#DIV/0!</v>
      </c>
      <c r="AW29" s="23">
        <f>'Result-NB'!BB31/'Result-NB'!BB$6</f>
        <v>34.303922185187517</v>
      </c>
      <c r="AX29" s="23">
        <f>'Result-NB'!BC31/'Result-NB'!BC$6</f>
        <v>1.1874852357983225</v>
      </c>
      <c r="AY29" s="23">
        <f>'Result-NB'!BD31/'Result-NB'!BD$6</f>
        <v>0.4119790346471317</v>
      </c>
      <c r="AZ29" s="23" t="e">
        <f>'Result-NB'!BE31/'Result-NB'!BE$6</f>
        <v>#DIV/0!</v>
      </c>
      <c r="BA29" s="23">
        <f>'Result-NB'!BF31/'Result-NB'!BF$6</f>
        <v>2.5424740019597309</v>
      </c>
      <c r="BB29" s="23">
        <f>'Result-NB'!BI31/'Result-NB'!BI$6</f>
        <v>1.0367774102779286</v>
      </c>
      <c r="BC29" s="23">
        <f>'Result-NB'!BJ31/'Result-NB'!BJ$6</f>
        <v>1.0263157894736843</v>
      </c>
      <c r="BD29" s="32">
        <f t="shared" si="3"/>
        <v>0.75736247475279539</v>
      </c>
      <c r="BE29" s="31">
        <f>'Result-NB'!BL31/'Result-NB'!BL$6</f>
        <v>0.88112532766090024</v>
      </c>
      <c r="BF29" s="23">
        <f>'Result-NB'!BM31/'Result-NB'!BM$6</f>
        <v>0.88128284176399263</v>
      </c>
      <c r="BG29" s="23">
        <f>'Result-NB'!BN31/'Result-NB'!BN$6</f>
        <v>0.87974565129767301</v>
      </c>
      <c r="BH29" s="23">
        <f>'Result-NB'!BO31/'Result-NB'!BO$6</f>
        <v>0.92625392992123334</v>
      </c>
      <c r="BI29" s="23" t="e">
        <f>'Result-NB'!BP31/'Result-NB'!BP$6</f>
        <v>#DIV/0!</v>
      </c>
      <c r="BJ29" s="23">
        <f>'Result-NB'!BQ31/'Result-NB'!BQ$6</f>
        <v>4.6138117974049563E-2</v>
      </c>
      <c r="BK29" s="23">
        <f>'Result-NB'!BR31/'Result-NB'!BR$6</f>
        <v>2.9771960110359283</v>
      </c>
      <c r="BL29" s="23">
        <f>'Result-NB'!BS31/'Result-NB'!BS$6</f>
        <v>0.66339069668402406</v>
      </c>
      <c r="BM29" s="23" t="e">
        <f>'Result-NB'!BT31/'Result-NB'!BT$6</f>
        <v>#DIV/0!</v>
      </c>
      <c r="BN29" s="23">
        <f>'Result-NB'!BU31/'Result-NB'!BU$6</f>
        <v>0.32408032025396233</v>
      </c>
      <c r="BO29" s="84">
        <f>'Result-NB'!BX31/'Result-NB'!BX$6</f>
        <v>0.90520814561182195</v>
      </c>
      <c r="BP29" s="84">
        <f>'Result-NB'!BY31/'Result-NB'!BY$6</f>
        <v>0.89130434782608692</v>
      </c>
      <c r="BQ29" s="175">
        <f t="shared" si="4"/>
        <v>3.4652911937390822</v>
      </c>
      <c r="BR29" s="181" t="s">
        <v>171</v>
      </c>
    </row>
    <row r="30" spans="1:70" x14ac:dyDescent="0.2">
      <c r="A30" s="184"/>
      <c r="B30" s="126"/>
      <c r="C30" s="4">
        <v>0.5</v>
      </c>
      <c r="D30" s="134"/>
      <c r="E30" s="31">
        <f>'Result-NB'!D32/'Result-NB'!D$6</f>
        <v>0.99032337726481057</v>
      </c>
      <c r="F30" s="23">
        <f>'Result-NB'!E32/'Result-NB'!E$6</f>
        <v>1.0026346906677996</v>
      </c>
      <c r="G30" s="23">
        <f>'Result-NB'!F32/'Result-NB'!F$6</f>
        <v>0.87205714049336069</v>
      </c>
      <c r="H30" s="23">
        <f>'Result-NB'!G32/'Result-NB'!G$6</f>
        <v>1.1244688901969124</v>
      </c>
      <c r="I30" s="23" t="e">
        <f>'Result-NB'!H32/'Result-NB'!H$6</f>
        <v>#DIV/0!</v>
      </c>
      <c r="J30" s="23">
        <f>'Result-NB'!I32/'Result-NB'!I$6</f>
        <v>4.7758905402217504</v>
      </c>
      <c r="K30" s="23">
        <f>'Result-NB'!J32/'Result-NB'!J$6</f>
        <v>1.3299299525379853</v>
      </c>
      <c r="L30" s="23">
        <f>'Result-NB'!K32/'Result-NB'!K$6</f>
        <v>1.7050431041726184</v>
      </c>
      <c r="M30" s="23" t="e">
        <f>'Result-NB'!L32/'Result-NB'!L$6</f>
        <v>#DIV/0!</v>
      </c>
      <c r="N30" s="23">
        <f>'Result-NB'!M32/'Result-NB'!M$6</f>
        <v>1.1906893115790764</v>
      </c>
      <c r="O30" s="23">
        <f>'Result-NB'!P32/'Result-NB'!P$6</f>
        <v>0.99769191439631877</v>
      </c>
      <c r="P30" s="23">
        <f>'Result-NB'!Q32/'Result-NB'!Q$6</f>
        <v>1</v>
      </c>
      <c r="Q30" s="32">
        <f t="shared" si="0"/>
        <v>0.75618315634463085</v>
      </c>
      <c r="R30" s="31">
        <f>'Result-NB'!S32/'Result-NB'!S$6</f>
        <v>1.1114454505300355</v>
      </c>
      <c r="S30" s="66">
        <f>'Result-NB'!T32/'Result-NB'!T$6</f>
        <v>1.1076309484092082</v>
      </c>
      <c r="T30" s="66">
        <f>'Result-NB'!U32/'Result-NB'!U$6</f>
        <v>1.1501163537769634</v>
      </c>
      <c r="U30" s="66">
        <f>'Result-NB'!V32/'Result-NB'!V$6</f>
        <v>1.054605232272968</v>
      </c>
      <c r="V30" s="66" t="e">
        <f>'Result-NB'!W32/'Result-NB'!W$6</f>
        <v>#DIV/0!</v>
      </c>
      <c r="W30" s="66">
        <f>'Result-NB'!X32/'Result-NB'!X$6</f>
        <v>0.62264999297456791</v>
      </c>
      <c r="X30" s="66">
        <f>'Result-NB'!Y32/'Result-NB'!Y$6</f>
        <v>9.9817884244708013E-2</v>
      </c>
      <c r="Y30" s="66">
        <f>'Result-NB'!Z32/'Result-NB'!Z$6</f>
        <v>42.744088482074751</v>
      </c>
      <c r="Z30" s="66" t="e">
        <f>'Result-NB'!AA32/'Result-NB'!AA$6</f>
        <v>#DIV/0!</v>
      </c>
      <c r="AA30" s="66">
        <f>'Result-NB'!AB32/'Result-NB'!AB$6</f>
        <v>0.56087194864207968</v>
      </c>
      <c r="AB30" s="23">
        <f>'Result-NB'!AE32/'Result-NB'!AE$6</f>
        <v>1.0447846700908732</v>
      </c>
      <c r="AC30" s="23">
        <f>'Result-NB'!AF32/'Result-NB'!AF$6</f>
        <v>1.0512820512820513</v>
      </c>
      <c r="AD30" s="172">
        <f t="shared" si="1"/>
        <v>2.3958014350742727</v>
      </c>
      <c r="AE30" s="66">
        <f>'Result-NB'!AH32/'Result-NB'!AH$6</f>
        <v>1.0280900984949628</v>
      </c>
      <c r="AF30" s="23">
        <f>'Result-NB'!AI32/'Result-NB'!AI$6</f>
        <v>1.1390975675312458</v>
      </c>
      <c r="AG30" s="23">
        <f>'Result-NB'!AJ32/'Result-NB'!AJ$6</f>
        <v>0.58974182078700876</v>
      </c>
      <c r="AH30" s="23">
        <f>'Result-NB'!AK32/'Result-NB'!AK$6</f>
        <v>1.3168143773609209</v>
      </c>
      <c r="AI30" s="23">
        <f>'Result-NB'!AL32/'Result-NB'!AL$6</f>
        <v>1.4987307816326949E-2</v>
      </c>
      <c r="AJ30" s="23">
        <f>'Result-NB'!AM32/'Result-NB'!AM$6</f>
        <v>0.69114114232638424</v>
      </c>
      <c r="AK30" s="23">
        <f>'Result-NB'!AN32/'Result-NB'!AN$6</f>
        <v>0.96280797563079623</v>
      </c>
      <c r="AL30" s="23">
        <f>'Result-NB'!AO32/'Result-NB'!AO$6</f>
        <v>1.7664388420986086</v>
      </c>
      <c r="AM30" s="23">
        <f>'Result-NB'!AP32/'Result-NB'!AP$6</f>
        <v>4.2837034374604684E-2</v>
      </c>
      <c r="AN30" s="23">
        <f>'Result-NB'!AQ32/'Result-NB'!AQ$6</f>
        <v>0.94557597081052913</v>
      </c>
      <c r="AO30" s="23">
        <f>'Result-NB'!AT32/'Result-NB'!AT$6</f>
        <v>1.0110859989771845</v>
      </c>
      <c r="AP30" s="62">
        <f>'Result-NB'!AU32/'Result-NB'!AU$6</f>
        <v>1.0217391304347827</v>
      </c>
      <c r="AQ30" s="172">
        <f t="shared" si="2"/>
        <v>1.0533698965264069</v>
      </c>
      <c r="AR30" s="31">
        <f>'Result-NB'!AW32/'Result-NB'!AW$6</f>
        <v>1.024338665128359</v>
      </c>
      <c r="AS30" s="23">
        <f>'Result-NB'!AX32/'Result-NB'!AX$6</f>
        <v>1.0398091020295186</v>
      </c>
      <c r="AT30" s="23">
        <f>'Result-NB'!AY32/'Result-NB'!AY$6</f>
        <v>0.89502404229053834</v>
      </c>
      <c r="AU30" s="23">
        <f>'Result-NB'!AZ32/'Result-NB'!AZ$6</f>
        <v>0.96599422397412971</v>
      </c>
      <c r="AV30" s="23" t="e">
        <f>'Result-NB'!BA32/'Result-NB'!BA$6</f>
        <v>#DIV/0!</v>
      </c>
      <c r="AW30" s="23">
        <f>'Result-NB'!BB32/'Result-NB'!BB$6</f>
        <v>1.2326014236900347</v>
      </c>
      <c r="AX30" s="23">
        <f>'Result-NB'!BC32/'Result-NB'!BC$6</f>
        <v>1.1472197111165365</v>
      </c>
      <c r="AY30" s="23">
        <f>'Result-NB'!BD32/'Result-NB'!BD$6</f>
        <v>0.26777976528703623</v>
      </c>
      <c r="AZ30" s="23" t="e">
        <f>'Result-NB'!BE32/'Result-NB'!BE$6</f>
        <v>#DIV/0!</v>
      </c>
      <c r="BA30" s="23">
        <f>'Result-NB'!BF32/'Result-NB'!BF$6</f>
        <v>0.52406596706388087</v>
      </c>
      <c r="BB30" s="84">
        <f>'Result-NB'!BI32/'Result-NB'!BI$6</f>
        <v>0.97447795823665895</v>
      </c>
      <c r="BC30" s="84">
        <f>'Result-NB'!BJ32/'Result-NB'!BJ$6</f>
        <v>0.97368421052631582</v>
      </c>
      <c r="BD30" s="32">
        <f t="shared" si="3"/>
        <v>0.87659488579885436</v>
      </c>
      <c r="BE30" s="31">
        <f>'Result-NB'!BL32/'Result-NB'!BL$6</f>
        <v>0.955508342026269</v>
      </c>
      <c r="BF30" s="23">
        <f>'Result-NB'!BM32/'Result-NB'!BM$6</f>
        <v>0.9575404050525681</v>
      </c>
      <c r="BG30" s="23">
        <f>'Result-NB'!BN32/'Result-NB'!BN$6</f>
        <v>0.93759315508666019</v>
      </c>
      <c r="BH30" s="23">
        <f>'Result-NB'!BO32/'Result-NB'!BO$6</f>
        <v>0.96025779535624434</v>
      </c>
      <c r="BI30" s="23" t="e">
        <f>'Result-NB'!BP32/'Result-NB'!BP$6</f>
        <v>#DIV/0!</v>
      </c>
      <c r="BJ30" s="23">
        <f>'Result-NB'!BQ32/'Result-NB'!BQ$6</f>
        <v>9.482779971655407E-2</v>
      </c>
      <c r="BK30" s="23">
        <f>'Result-NB'!BR32/'Result-NB'!BR$6</f>
        <v>1.7146842583886928</v>
      </c>
      <c r="BL30" s="23">
        <f>'Result-NB'!BS32/'Result-NB'!BS$6</f>
        <v>0.36530904585841772</v>
      </c>
      <c r="BM30" s="23" t="e">
        <f>'Result-NB'!BT32/'Result-NB'!BT$6</f>
        <v>#DIV/0!</v>
      </c>
      <c r="BN30" s="23">
        <f>'Result-NB'!BU32/'Result-NB'!BU$6</f>
        <v>1.0176699890292009</v>
      </c>
      <c r="BO30" s="84">
        <f>'Result-NB'!BX32/'Result-NB'!BX$6</f>
        <v>0.93243827716705707</v>
      </c>
      <c r="BP30" s="84">
        <f>'Result-NB'!BY32/'Result-NB'!BY$6</f>
        <v>0.93478260869565222</v>
      </c>
      <c r="BQ30" s="175">
        <f t="shared" si="4"/>
        <v>2.0775882317409864</v>
      </c>
      <c r="BR30" s="182"/>
    </row>
    <row r="31" spans="1:70" x14ac:dyDescent="0.2">
      <c r="A31" s="184"/>
      <c r="B31" s="127"/>
      <c r="C31" s="4">
        <v>0.9</v>
      </c>
      <c r="D31" s="135"/>
      <c r="E31" s="31">
        <f>'Result-NB'!D33/'Result-NB'!D$6</f>
        <v>1.043162026566846</v>
      </c>
      <c r="F31" s="23">
        <f>'Result-NB'!E33/'Result-NB'!E$6</f>
        <v>1.0436919535743396</v>
      </c>
      <c r="G31" s="23">
        <f>'Result-NB'!F33/'Result-NB'!F$6</f>
        <v>1.0380886063731505</v>
      </c>
      <c r="H31" s="23">
        <f>'Result-NB'!G33/'Result-NB'!G$6</f>
        <v>1.0519436516612175</v>
      </c>
      <c r="I31" s="23" t="e">
        <f>'Result-NB'!H33/'Result-NB'!H$6</f>
        <v>#DIV/0!</v>
      </c>
      <c r="J31" s="23">
        <f>'Result-NB'!I33/'Result-NB'!I$6</f>
        <v>2.6863647086577025</v>
      </c>
      <c r="K31" s="23">
        <f>'Result-NB'!J33/'Result-NB'!J$6</f>
        <v>1.0955407857346839</v>
      </c>
      <c r="L31" s="23">
        <f>'Result-NB'!K33/'Result-NB'!K$6</f>
        <v>2.075646562589275</v>
      </c>
      <c r="M31" s="23" t="e">
        <f>'Result-NB'!L33/'Result-NB'!L$6</f>
        <v>#DIV/0!</v>
      </c>
      <c r="N31" s="23">
        <f>'Result-NB'!M33/'Result-NB'!M$6</f>
        <v>0.92851934113770096</v>
      </c>
      <c r="O31" s="23">
        <f>'Result-NB'!P33/'Result-NB'!P$6</f>
        <v>0.99536922065590538</v>
      </c>
      <c r="P31" s="23">
        <f>'Result-NB'!Q33/'Result-NB'!Q$6</f>
        <v>1</v>
      </c>
      <c r="Q31" s="32">
        <f t="shared" si="0"/>
        <v>0.80661985204598174</v>
      </c>
      <c r="R31" s="31">
        <f>'Result-NB'!S33/'Result-NB'!S$6</f>
        <v>1.0770290415194348</v>
      </c>
      <c r="S31" s="66">
        <f>'Result-NB'!T33/'Result-NB'!T$6</f>
        <v>1.0680931727882079</v>
      </c>
      <c r="T31" s="66">
        <f>'Result-NB'!U33/'Result-NB'!U$6</f>
        <v>1.1676109203476164</v>
      </c>
      <c r="U31" s="66">
        <f>'Result-NB'!V33/'Result-NB'!V$6</f>
        <v>1.0240601674158996</v>
      </c>
      <c r="V31" s="66" t="e">
        <f>'Result-NB'!W33/'Result-NB'!W$6</f>
        <v>#DIV/0!</v>
      </c>
      <c r="W31" s="66">
        <f>'Result-NB'!X33/'Result-NB'!X$6</f>
        <v>7.7651717398801834E-2</v>
      </c>
      <c r="X31" s="66">
        <f>'Result-NB'!Y33/'Result-NB'!Y$6</f>
        <v>0.47054500147602757</v>
      </c>
      <c r="Y31" s="66">
        <f>'Result-NB'!Z33/'Result-NB'!Z$6</f>
        <v>48.107360793287569</v>
      </c>
      <c r="Z31" s="66" t="e">
        <f>'Result-NB'!AA33/'Result-NB'!AA$6</f>
        <v>#DIV/0!</v>
      </c>
      <c r="AA31" s="66">
        <f>'Result-NB'!AB33/'Result-NB'!AB$6</f>
        <v>0.73963727147838942</v>
      </c>
      <c r="AB31" s="23">
        <f>'Result-NB'!AE33/'Result-NB'!AE$6</f>
        <v>1.0562425918609246</v>
      </c>
      <c r="AC31" s="23">
        <f>'Result-NB'!AF33/'Result-NB'!AF$6</f>
        <v>1.0769230769230769</v>
      </c>
      <c r="AD31" s="172">
        <f t="shared" si="1"/>
        <v>2.6531146034263244</v>
      </c>
      <c r="AE31" s="66">
        <f>'Result-NB'!AH33/'Result-NB'!AH$6</f>
        <v>1.0133346201483053</v>
      </c>
      <c r="AF31" s="23">
        <f>'Result-NB'!AI33/'Result-NB'!AI$6</f>
        <v>1.1509138556645613</v>
      </c>
      <c r="AG31" s="23">
        <f>'Result-NB'!AJ33/'Result-NB'!AJ$6</f>
        <v>0.47007058136758034</v>
      </c>
      <c r="AH31" s="23">
        <f>'Result-NB'!AK33/'Result-NB'!AK$6</f>
        <v>1.2861465570107276</v>
      </c>
      <c r="AI31" s="23">
        <f>'Result-NB'!AL33/'Result-NB'!AL$6</f>
        <v>8.9923778291563471E-3</v>
      </c>
      <c r="AJ31" s="23">
        <f>'Result-NB'!AM33/'Result-NB'!AM$6</f>
        <v>3.8008783077971529E-2</v>
      </c>
      <c r="AK31" s="23">
        <f>'Result-NB'!AN33/'Result-NB'!AN$6</f>
        <v>0.48037629192548037</v>
      </c>
      <c r="AL31" s="23">
        <f>'Result-NB'!AO33/'Result-NB'!AO$6</f>
        <v>3.5780726463006021</v>
      </c>
      <c r="AM31" s="23">
        <f>'Result-NB'!AP33/'Result-NB'!AP$6</f>
        <v>2.5702140305574356E-2</v>
      </c>
      <c r="AN31" s="23">
        <f>'Result-NB'!AQ33/'Result-NB'!AQ$6</f>
        <v>0.50956802189210326</v>
      </c>
      <c r="AO31" s="84">
        <f>'Result-NB'!AT33/'Result-NB'!AT$6</f>
        <v>0.96037415246547997</v>
      </c>
      <c r="AP31" s="86">
        <f>'Result-NB'!AU33/'Result-NB'!AU$6</f>
        <v>0.95652173913043481</v>
      </c>
      <c r="AQ31" s="172">
        <f t="shared" si="2"/>
        <v>4.5090409403482585</v>
      </c>
      <c r="AR31" s="31">
        <f>'Result-NB'!AW33/'Result-NB'!AW$6</f>
        <v>1.002086816899761</v>
      </c>
      <c r="AS31" s="23">
        <f>'Result-NB'!AX33/'Result-NB'!AX$6</f>
        <v>1.0174007637109328</v>
      </c>
      <c r="AT31" s="23">
        <f>'Result-NB'!AY33/'Result-NB'!AY$6</f>
        <v>0.87402188196877983</v>
      </c>
      <c r="AU31" s="23">
        <f>'Result-NB'!AZ33/'Result-NB'!AZ$6</f>
        <v>0.95061152109698388</v>
      </c>
      <c r="AV31" s="23" t="e">
        <f>'Result-NB'!BA33/'Result-NB'!BA$6</f>
        <v>#DIV/0!</v>
      </c>
      <c r="AW31" s="23">
        <f>'Result-NB'!BB33/'Result-NB'!BB$6</f>
        <v>1.0630238888838976</v>
      </c>
      <c r="AX31" s="23">
        <f>'Result-NB'!BC33/'Result-NB'!BC$6</f>
        <v>1.1571966822611828</v>
      </c>
      <c r="AY31" s="23">
        <f>'Result-NB'!BD33/'Result-NB'!BD$6</f>
        <v>1.0876107162121089</v>
      </c>
      <c r="AZ31" s="23" t="e">
        <f>'Result-NB'!BE33/'Result-NB'!BE$6</f>
        <v>#DIV/0!</v>
      </c>
      <c r="BA31" s="23">
        <f>'Result-NB'!BF33/'Result-NB'!BF$6</f>
        <v>0.31906470272149701</v>
      </c>
      <c r="BB31" s="84">
        <f>'Result-NB'!BI33/'Result-NB'!BI$6</f>
        <v>0.97645258429184978</v>
      </c>
      <c r="BC31" s="84">
        <f>'Result-NB'!BJ33/'Result-NB'!BJ$6</f>
        <v>0.97368421052631582</v>
      </c>
      <c r="BD31" s="32">
        <f t="shared" si="3"/>
        <v>0.85126855200627949</v>
      </c>
      <c r="BE31" s="31">
        <f>'Result-NB'!BL33/'Result-NB'!BL$6</f>
        <v>0.89033111466631243</v>
      </c>
      <c r="BF31" s="23">
        <f>'Result-NB'!BM33/'Result-NB'!BM$6</f>
        <v>0.89878944742688283</v>
      </c>
      <c r="BG31" s="23">
        <f>'Result-NB'!BN33/'Result-NB'!BN$6</f>
        <v>0.81563737228257116</v>
      </c>
      <c r="BH31" s="23">
        <f>'Result-NB'!BO33/'Result-NB'!BO$6</f>
        <v>0.95526338416218382</v>
      </c>
      <c r="BI31" s="23" t="e">
        <f>'Result-NB'!BP33/'Result-NB'!BP$6</f>
        <v>#DIV/0!</v>
      </c>
      <c r="BJ31" s="23">
        <f>'Result-NB'!BQ33/'Result-NB'!BQ$6</f>
        <v>0.85106154629387565</v>
      </c>
      <c r="BK31" s="23">
        <f>'Result-NB'!BR33/'Result-NB'!BR$6</f>
        <v>2.8517316851369472</v>
      </c>
      <c r="BL31" s="23">
        <f>'Result-NB'!BS33/'Result-NB'!BS$6</f>
        <v>0.42562477012718014</v>
      </c>
      <c r="BM31" s="23" t="e">
        <f>'Result-NB'!BT33/'Result-NB'!BT$6</f>
        <v>#DIV/0!</v>
      </c>
      <c r="BN31" s="23">
        <f>'Result-NB'!BU33/'Result-NB'!BU$6</f>
        <v>2.1275472094488923</v>
      </c>
      <c r="BO31" s="84">
        <f>'Result-NB'!BX33/'Result-NB'!BX$6</f>
        <v>0.98475400973148319</v>
      </c>
      <c r="BP31" s="84">
        <f>'Result-NB'!BY33/'Result-NB'!BY$6</f>
        <v>0.97826086956521741</v>
      </c>
      <c r="BQ31" s="62">
        <f t="shared" si="4"/>
        <v>0.76928791362930482</v>
      </c>
      <c r="BR31" s="183"/>
    </row>
    <row r="32" spans="1:70" x14ac:dyDescent="0.2">
      <c r="A32" s="184" t="s">
        <v>164</v>
      </c>
      <c r="B32" s="126" t="s">
        <v>19</v>
      </c>
      <c r="C32" s="4">
        <v>0.8</v>
      </c>
      <c r="D32" s="129">
        <v>0.7</v>
      </c>
      <c r="E32" s="31">
        <f>'Result-NB'!D34/'Result-NB'!D$6</f>
        <v>0.95922950947516172</v>
      </c>
      <c r="F32" s="23">
        <f>'Result-NB'!E34/'Result-NB'!E$6</f>
        <v>0.94439884280253039</v>
      </c>
      <c r="G32" s="23">
        <f>'Result-NB'!F34/'Result-NB'!F$6</f>
        <v>1.1017539263406091</v>
      </c>
      <c r="H32" s="23">
        <f>'Result-NB'!G34/'Result-NB'!G$6</f>
        <v>1.2083108688519455</v>
      </c>
      <c r="I32" s="23" t="e">
        <f>'Result-NB'!H34/'Result-NB'!H$6</f>
        <v>#DIV/0!</v>
      </c>
      <c r="J32" s="23">
        <f>'Result-NB'!I34/'Result-NB'!I$6</f>
        <v>4.5396682817064979</v>
      </c>
      <c r="K32" s="23">
        <f>'Result-NB'!J34/'Result-NB'!J$6</f>
        <v>2.7343864522062615</v>
      </c>
      <c r="L32" s="23">
        <f>'Result-NB'!K34/'Result-NB'!K$6</f>
        <v>0.37919572487270403</v>
      </c>
      <c r="M32" s="23" t="e">
        <f>'Result-NB'!L34/'Result-NB'!L$6</f>
        <v>#DIV/0!</v>
      </c>
      <c r="N32" s="23">
        <f>'Result-NB'!M34/'Result-NB'!M$6</f>
        <v>2.0586385219574379</v>
      </c>
      <c r="O32" s="23">
        <f>'Result-NB'!P34/'Result-NB'!P$6</f>
        <v>1.3020524432108684</v>
      </c>
      <c r="P32" s="23">
        <f>'Result-NB'!Q34/'Result-NB'!Q$6</f>
        <v>1.4042553191489362</v>
      </c>
      <c r="Q32" s="32">
        <f t="shared" si="0"/>
        <v>0.70908854264248533</v>
      </c>
      <c r="R32" s="31">
        <f>'Result-NB'!S34/'Result-NB'!S$6</f>
        <v>1.0563052120141343</v>
      </c>
      <c r="S32" s="66">
        <f>'Result-NB'!T34/'Result-NB'!T$6</f>
        <v>1.0386127202693278</v>
      </c>
      <c r="T32" s="66">
        <f>'Result-NB'!U34/'Result-NB'!U$6</f>
        <v>1.2356402224401399</v>
      </c>
      <c r="U32" s="66">
        <f>'Result-NB'!V34/'Result-NB'!V$6</f>
        <v>1.0248598527219248</v>
      </c>
      <c r="V32" s="66" t="e">
        <f>'Result-NB'!W34/'Result-NB'!W$6</f>
        <v>#DIV/0!</v>
      </c>
      <c r="W32" s="66">
        <f>'Result-NB'!X34/'Result-NB'!X$6</f>
        <v>0.43252391840279997</v>
      </c>
      <c r="X32" s="66">
        <f>'Result-NB'!Y34/'Result-NB'!Y$6</f>
        <v>0.43203327139805858</v>
      </c>
      <c r="Y32" s="66">
        <f>'Result-NB'!Z34/'Result-NB'!Z$6</f>
        <v>11.57227307398932</v>
      </c>
      <c r="Z32" s="66" t="e">
        <f>'Result-NB'!AA34/'Result-NB'!AA$6</f>
        <v>#DIV/0!</v>
      </c>
      <c r="AA32" s="66">
        <f>'Result-NB'!AB34/'Result-NB'!AB$6</f>
        <v>0.81443516855119935</v>
      </c>
      <c r="AB32" s="23">
        <f>'Result-NB'!AE34/'Result-NB'!AE$6</f>
        <v>1.0553733702094035</v>
      </c>
      <c r="AC32" s="23">
        <f>'Result-NB'!AF34/'Result-NB'!AF$6</f>
        <v>1.0769230769230769</v>
      </c>
      <c r="AD32" s="172">
        <f t="shared" si="1"/>
        <v>1.2691941852181057</v>
      </c>
      <c r="AE32" s="66">
        <f>'Result-NB'!AH34/'Result-NB'!AH$6</f>
        <v>1.0527714777461434</v>
      </c>
      <c r="AF32" s="23">
        <f>'Result-NB'!AI34/'Result-NB'!AI$6</f>
        <v>1.1936685257357884</v>
      </c>
      <c r="AG32" s="23">
        <f>'Result-NB'!AJ34/'Result-NB'!AJ$6</f>
        <v>0.49637806140048296</v>
      </c>
      <c r="AH32" s="23">
        <f>'Result-NB'!AK34/'Result-NB'!AK$6</f>
        <v>1.3501177485249931</v>
      </c>
      <c r="AI32" s="23">
        <f>'Result-NB'!AL34/'Result-NB'!AL$6</f>
        <v>0</v>
      </c>
      <c r="AJ32" s="23">
        <f>'Result-NB'!AM34/'Result-NB'!AM$6</f>
        <v>0.51083676052298521</v>
      </c>
      <c r="AK32" s="23">
        <f>'Result-NB'!AN34/'Result-NB'!AN$6</f>
        <v>1.4648757577386951</v>
      </c>
      <c r="AL32" s="23">
        <f>'Result-NB'!AO34/'Result-NB'!AO$6</f>
        <v>5.5401409093782705</v>
      </c>
      <c r="AM32" s="23">
        <f>'Result-NB'!AP34/'Result-NB'!AP$6</f>
        <v>0</v>
      </c>
      <c r="AN32" s="23">
        <f>'Result-NB'!AQ34/'Result-NB'!AQ$6</f>
        <v>0.70980583789418816</v>
      </c>
      <c r="AO32" s="84">
        <f>'Result-NB'!AT34/'Result-NB'!AT$6</f>
        <v>0.94194697857036802</v>
      </c>
      <c r="AP32" s="86">
        <f>'Result-NB'!AU34/'Result-NB'!AU$6</f>
        <v>0.93478260869565222</v>
      </c>
      <c r="AQ32" s="172">
        <f t="shared" si="2"/>
        <v>1.0906030968300988</v>
      </c>
      <c r="AR32" s="31">
        <f>'Result-NB'!AW34/'Result-NB'!AW$6</f>
        <v>0.96998173702917034</v>
      </c>
      <c r="AS32" s="23">
        <f>'Result-NB'!AX34/'Result-NB'!AX$6</f>
        <v>0.97468384569824784</v>
      </c>
      <c r="AT32" s="23">
        <f>'Result-NB'!AY34/'Result-NB'!AY$6</f>
        <v>0.9306929953806945</v>
      </c>
      <c r="AU32" s="23">
        <f>'Result-NB'!AZ34/'Result-NB'!AZ$6</f>
        <v>0.96844343676832345</v>
      </c>
      <c r="AV32" s="23" t="e">
        <f>'Result-NB'!BA34/'Result-NB'!BA$6</f>
        <v>#DIV/0!</v>
      </c>
      <c r="AW32" s="23">
        <f>'Result-NB'!BB34/'Result-NB'!BB$6</f>
        <v>6.9030099933816684</v>
      </c>
      <c r="AX32" s="23">
        <f>'Result-NB'!BC34/'Result-NB'!BC$6</f>
        <v>0.83349279770899176</v>
      </c>
      <c r="AY32" s="23">
        <f>'Result-NB'!BD34/'Result-NB'!BD$6</f>
        <v>0.82357364843030145</v>
      </c>
      <c r="AZ32" s="23" t="e">
        <f>'Result-NB'!BE34/'Result-NB'!BE$6</f>
        <v>#DIV/0!</v>
      </c>
      <c r="BA32" s="23">
        <f>'Result-NB'!BF34/'Result-NB'!BF$6</f>
        <v>0.39099116540759238</v>
      </c>
      <c r="BB32" s="23">
        <f>'Result-NB'!BI34/'Result-NB'!BI$6</f>
        <v>1.030458606901318</v>
      </c>
      <c r="BC32" s="23">
        <f>'Result-NB'!BJ34/'Result-NB'!BJ$6</f>
        <v>1.0263157894736843</v>
      </c>
      <c r="BD32" s="32">
        <f t="shared" si="3"/>
        <v>0.78557727269869704</v>
      </c>
      <c r="BE32" s="31">
        <f>'Result-NB'!BL34/'Result-NB'!BL$6</f>
        <v>1.0353982300884954</v>
      </c>
      <c r="BF32" s="23">
        <f>'Result-NB'!BM34/'Result-NB'!BM$6</f>
        <v>1.0514481290232716</v>
      </c>
      <c r="BG32" s="23">
        <f>'Result-NB'!BN34/'Result-NB'!BN$6</f>
        <v>0.89364843976609365</v>
      </c>
      <c r="BH32" s="23">
        <f>'Result-NB'!BO34/'Result-NB'!BO$6</f>
        <v>0.94150445422225881</v>
      </c>
      <c r="BI32" s="23" t="e">
        <f>'Result-NB'!BP34/'Result-NB'!BP$6</f>
        <v>#DIV/0!</v>
      </c>
      <c r="BJ32" s="23">
        <f>'Result-NB'!BQ34/'Result-NB'!BQ$6</f>
        <v>3.4892400621929909</v>
      </c>
      <c r="BK32" s="23">
        <f>'Result-NB'!BR34/'Result-NB'!BR$6</f>
        <v>1.1266781238921686</v>
      </c>
      <c r="BL32" s="23">
        <f>'Result-NB'!BS34/'Result-NB'!BS$6</f>
        <v>0.74883853733134598</v>
      </c>
      <c r="BM32" s="23" t="e">
        <f>'Result-NB'!BT34/'Result-NB'!BT$6</f>
        <v>#DIV/0!</v>
      </c>
      <c r="BN32" s="23">
        <f>'Result-NB'!BU34/'Result-NB'!BU$6</f>
        <v>3.7670397516397842</v>
      </c>
      <c r="BO32" s="23">
        <f>'Result-NB'!BX34/'Result-NB'!BX$6</f>
        <v>1.0022346368715085</v>
      </c>
      <c r="BP32" s="84">
        <f>'Result-NB'!BY34/'Result-NB'!BY$6</f>
        <v>0.97826086956521741</v>
      </c>
      <c r="BQ32" s="62">
        <f t="shared" si="4"/>
        <v>0.78518788101234716</v>
      </c>
      <c r="BR32" s="181" t="s">
        <v>172</v>
      </c>
    </row>
    <row r="33" spans="1:70" x14ac:dyDescent="0.2">
      <c r="A33" s="184"/>
      <c r="B33" s="127"/>
      <c r="C33" s="4">
        <v>0.9</v>
      </c>
      <c r="D33" s="140"/>
      <c r="E33" s="31">
        <f>'Result-NB'!D35/'Result-NB'!D$6</f>
        <v>1.0120993527255711</v>
      </c>
      <c r="F33" s="23">
        <f>'Result-NB'!E35/'Result-NB'!E$6</f>
        <v>1.0076701642807124</v>
      </c>
      <c r="G33" s="23">
        <f>'Result-NB'!F35/'Result-NB'!F$6</f>
        <v>1.0546874784551108</v>
      </c>
      <c r="H33" s="23">
        <f>'Result-NB'!G35/'Result-NB'!G$6</f>
        <v>1.1091683113140196</v>
      </c>
      <c r="I33" s="23" t="e">
        <f>'Result-NB'!H35/'Result-NB'!H$6</f>
        <v>#DIV/0!</v>
      </c>
      <c r="J33" s="23">
        <f>'Result-NB'!I35/'Result-NB'!I$6</f>
        <v>1.4337652203894242</v>
      </c>
      <c r="K33" s="23">
        <f>'Result-NB'!J35/'Result-NB'!J$6</f>
        <v>0.78610929836353227</v>
      </c>
      <c r="L33" s="23">
        <f>'Result-NB'!K35/'Result-NB'!K$6</f>
        <v>2.9617187893861224E-2</v>
      </c>
      <c r="M33" s="23" t="e">
        <f>'Result-NB'!L35/'Result-NB'!L$6</f>
        <v>#DIV/0!</v>
      </c>
      <c r="N33" s="23">
        <f>'Result-NB'!M35/'Result-NB'!M$6</f>
        <v>0.53559782457429461</v>
      </c>
      <c r="O33" s="23">
        <f>'Result-NB'!P35/'Result-NB'!P$6</f>
        <v>1.2473157548754656</v>
      </c>
      <c r="P33" s="23">
        <f>'Result-NB'!Q35/'Result-NB'!Q$6</f>
        <v>1.3617021276595744</v>
      </c>
      <c r="Q33" s="172">
        <f t="shared" si="0"/>
        <v>1.2471891982715491</v>
      </c>
      <c r="R33" s="31">
        <f>'Result-NB'!S35/'Result-NB'!S$6</f>
        <v>1.0780766894876326</v>
      </c>
      <c r="S33" s="66">
        <f>'Result-NB'!T35/'Result-NB'!T$6</f>
        <v>1.067488095599163</v>
      </c>
      <c r="T33" s="66">
        <f>'Result-NB'!U35/'Result-NB'!U$6</f>
        <v>1.1854021352531963</v>
      </c>
      <c r="U33" s="66">
        <f>'Result-NB'!V35/'Result-NB'!V$6</f>
        <v>1.0460600120114676</v>
      </c>
      <c r="V33" s="66" t="e">
        <f>'Result-NB'!W35/'Result-NB'!W$6</f>
        <v>#DIV/0!</v>
      </c>
      <c r="W33" s="66">
        <f>'Result-NB'!X35/'Result-NB'!X$6</f>
        <v>1.0601824057634091</v>
      </c>
      <c r="X33" s="66">
        <f>'Result-NB'!Y35/'Result-NB'!Y$6</f>
        <v>1.3723431503637973</v>
      </c>
      <c r="Y33" s="66">
        <f>'Result-NB'!Z35/'Result-NB'!Z$6</f>
        <v>96.472158657513347</v>
      </c>
      <c r="Z33" s="66" t="e">
        <f>'Result-NB'!AA35/'Result-NB'!AA$6</f>
        <v>#DIV/0!</v>
      </c>
      <c r="AA33" s="66">
        <f>'Result-NB'!AB35/'Result-NB'!AB$6</f>
        <v>1.3110667864313643</v>
      </c>
      <c r="AB33" s="23">
        <f>'Result-NB'!AE35/'Result-NB'!AE$6</f>
        <v>1.0621295930462269</v>
      </c>
      <c r="AC33" s="23">
        <f>'Result-NB'!AF35/'Result-NB'!AF$6</f>
        <v>1.0769230769230769</v>
      </c>
      <c r="AD33" s="32">
        <f t="shared" si="1"/>
        <v>0.85804916772263196</v>
      </c>
      <c r="AE33" s="66">
        <f>'Result-NB'!AH35/'Result-NB'!AH$6</f>
        <v>1.0649908582519692</v>
      </c>
      <c r="AF33" s="23">
        <f>'Result-NB'!AI35/'Result-NB'!AI$6</f>
        <v>1.2059786990995836</v>
      </c>
      <c r="AG33" s="23">
        <f>'Result-NB'!AJ35/'Result-NB'!AJ$6</f>
        <v>0.50824687558043891</v>
      </c>
      <c r="AH33" s="23">
        <f>'Result-NB'!AK35/'Result-NB'!AK$6</f>
        <v>1.413391129517777</v>
      </c>
      <c r="AI33" s="23">
        <f>'Result-NB'!AL35/'Result-NB'!AL$6</f>
        <v>0</v>
      </c>
      <c r="AJ33" s="23">
        <f>'Result-NB'!AM35/'Result-NB'!AM$6</f>
        <v>0.67776128867593388</v>
      </c>
      <c r="AK33" s="23">
        <f>'Result-NB'!AN35/'Result-NB'!AN$6</f>
        <v>1.3941924428350005</v>
      </c>
      <c r="AL33" s="23">
        <f>'Result-NB'!AO35/'Result-NB'!AO$6</f>
        <v>1.822268739331699</v>
      </c>
      <c r="AM33" s="23">
        <f>'Result-NB'!AP35/'Result-NB'!AP$6</f>
        <v>0</v>
      </c>
      <c r="AN33" s="23">
        <f>'Result-NB'!AQ35/'Result-NB'!AQ$6</f>
        <v>1.3131189731561117</v>
      </c>
      <c r="AO33" s="84">
        <f>'Result-NB'!AT35/'Result-NB'!AT$6</f>
        <v>0.97569988617054626</v>
      </c>
      <c r="AP33" s="86">
        <f>'Result-NB'!AU35/'Result-NB'!AU$6</f>
        <v>0.97826086956521741</v>
      </c>
      <c r="AQ33" s="172">
        <f t="shared" si="2"/>
        <v>1.0514904607801356</v>
      </c>
      <c r="AR33" s="31">
        <f>'Result-NB'!AW35/'Result-NB'!AW$6</f>
        <v>1.0175491996990731</v>
      </c>
      <c r="AS33" s="23">
        <f>'Result-NB'!AX35/'Result-NB'!AX$6</f>
        <v>1.0374042757097659</v>
      </c>
      <c r="AT33" s="23">
        <f>'Result-NB'!AY35/'Result-NB'!AY$6</f>
        <v>0.85153512265052567</v>
      </c>
      <c r="AU33" s="23">
        <f>'Result-NB'!AZ35/'Result-NB'!AZ$6</f>
        <v>1.0064041769163135</v>
      </c>
      <c r="AV33" s="23" t="e">
        <f>'Result-NB'!BA35/'Result-NB'!BA$6</f>
        <v>#DIV/0!</v>
      </c>
      <c r="AW33" s="23">
        <f>'Result-NB'!BB35/'Result-NB'!BB$6</f>
        <v>51.57549240688666</v>
      </c>
      <c r="AX33" s="23">
        <f>'Result-NB'!BC35/'Result-NB'!BC$6</f>
        <v>1.7217335647216412</v>
      </c>
      <c r="AY33" s="23">
        <f>'Result-NB'!BD35/'Result-NB'!BD$6</f>
        <v>0.76693764333191983</v>
      </c>
      <c r="AZ33" s="23" t="e">
        <f>'Result-NB'!BE35/'Result-NB'!BE$6</f>
        <v>#DIV/0!</v>
      </c>
      <c r="BA33" s="23">
        <f>'Result-NB'!BF35/'Result-NB'!BF$6</f>
        <v>3.8111349053323642</v>
      </c>
      <c r="BB33" s="23">
        <f>'Result-NB'!BI35/'Result-NB'!BI$6</f>
        <v>0.99708742656859362</v>
      </c>
      <c r="BC33" s="23">
        <f>'Result-NB'!BJ35/'Result-NB'!BJ$6</f>
        <v>1</v>
      </c>
      <c r="BD33" s="32">
        <f t="shared" si="3"/>
        <v>0.70704670886344112</v>
      </c>
      <c r="BE33" s="31">
        <f>'Result-NB'!BL35/'Result-NB'!BL$6</f>
        <v>0.91688489446541954</v>
      </c>
      <c r="BF33" s="23">
        <f>'Result-NB'!BM35/'Result-NB'!BM$6</f>
        <v>0.92666186254820104</v>
      </c>
      <c r="BG33" s="23">
        <f>'Result-NB'!BN35/'Result-NB'!BN$6</f>
        <v>0.83051958407156323</v>
      </c>
      <c r="BH33" s="23">
        <f>'Result-NB'!BO35/'Result-NB'!BO$6</f>
        <v>0.96884100501310289</v>
      </c>
      <c r="BI33" s="23" t="e">
        <f>'Result-NB'!BP35/'Result-NB'!BP$6</f>
        <v>#DIV/0!</v>
      </c>
      <c r="BJ33" s="23">
        <f>'Result-NB'!BQ35/'Result-NB'!BQ$6</f>
        <v>0.71260646421839091</v>
      </c>
      <c r="BK33" s="23">
        <f>'Result-NB'!BR35/'Result-NB'!BR$6</f>
        <v>1.4093080966106135</v>
      </c>
      <c r="BL33" s="23">
        <f>'Result-NB'!BS35/'Result-NB'!BS$6</f>
        <v>0.44791614239532318</v>
      </c>
      <c r="BM33" s="23" t="e">
        <f>'Result-NB'!BT35/'Result-NB'!BT$6</f>
        <v>#DIV/0!</v>
      </c>
      <c r="BN33" s="23">
        <f>'Result-NB'!BU35/'Result-NB'!BU$6</f>
        <v>2.0055262482201628</v>
      </c>
      <c r="BO33" s="84">
        <f>'Result-NB'!BX35/'Result-NB'!BX$6</f>
        <v>0.96945395566768788</v>
      </c>
      <c r="BP33" s="84">
        <f>'Result-NB'!BY35/'Result-NB'!BY$6</f>
        <v>0.95652173913043481</v>
      </c>
      <c r="BQ33" s="62">
        <f t="shared" si="4"/>
        <v>0.86757634974787456</v>
      </c>
      <c r="BR33" s="183"/>
    </row>
    <row r="34" spans="1:70" ht="35" thickBot="1" x14ac:dyDescent="0.25">
      <c r="A34" s="1" t="s">
        <v>165</v>
      </c>
      <c r="B34" s="40" t="s">
        <v>20</v>
      </c>
      <c r="C34" s="41">
        <v>0.8</v>
      </c>
      <c r="D34" s="42">
        <v>0.66</v>
      </c>
      <c r="E34" s="33">
        <f>'Result-NB'!D36/'Result-NB'!D$6</f>
        <v>1.078608749902519</v>
      </c>
      <c r="F34" s="34">
        <f>'Result-NB'!E36/'Result-NB'!E$6</f>
        <v>1.084681770695811</v>
      </c>
      <c r="G34" s="34">
        <f>'Result-NB'!F36/'Result-NB'!F$6</f>
        <v>1.0203011458433877</v>
      </c>
      <c r="H34" s="34">
        <f>'Result-NB'!G36/'Result-NB'!G$6</f>
        <v>1.0643712500803775</v>
      </c>
      <c r="I34" s="34" t="e">
        <f>'Result-NB'!H36/'Result-NB'!H$6</f>
        <v>#DIV/0!</v>
      </c>
      <c r="J34" s="34">
        <f>'Result-NB'!I36/'Result-NB'!I$6</f>
        <v>4.0478296768105686</v>
      </c>
      <c r="K34" s="34">
        <f>'Result-NB'!J36/'Result-NB'!J$6</f>
        <v>1.3085823614171066</v>
      </c>
      <c r="L34" s="34">
        <f>'Result-NB'!K36/'Result-NB'!K$6</f>
        <v>2.8832910413900885</v>
      </c>
      <c r="M34" s="34" t="e">
        <f>'Result-NB'!L36/'Result-NB'!L$6</f>
        <v>#DIV/0!</v>
      </c>
      <c r="N34" s="34">
        <f>'Result-NB'!M36/'Result-NB'!M$6</f>
        <v>1.7824073300935745</v>
      </c>
      <c r="O34" s="34">
        <f>'Result-NB'!P36/'Result-NB'!P$6</f>
        <v>1.0054634431378278</v>
      </c>
      <c r="P34" s="34">
        <f>'Result-NB'!Q36/'Result-NB'!Q$6</f>
        <v>1</v>
      </c>
      <c r="Q34" s="35">
        <f t="shared" si="0"/>
        <v>0.78492222843159132</v>
      </c>
      <c r="R34" s="33">
        <f>'Result-NB'!S36/'Result-NB'!S$6</f>
        <v>1.0384579284452298</v>
      </c>
      <c r="S34" s="73">
        <f>'Result-NB'!T36/'Result-NB'!T$6</f>
        <v>1.0190500743077251</v>
      </c>
      <c r="T34" s="73">
        <f>'Result-NB'!U36/'Result-NB'!U$6</f>
        <v>1.2351391480505747</v>
      </c>
      <c r="U34" s="73">
        <f>'Result-NB'!V36/'Result-NB'!V$6</f>
        <v>0.98315642589232088</v>
      </c>
      <c r="V34" s="73" t="e">
        <f>'Result-NB'!W36/'Result-NB'!W$6</f>
        <v>#DIV/0!</v>
      </c>
      <c r="W34" s="73">
        <f>'Result-NB'!X36/'Result-NB'!X$6</f>
        <v>8.5306883646071502E-2</v>
      </c>
      <c r="X34" s="73">
        <f>'Result-NB'!Y36/'Result-NB'!Y$6</f>
        <v>0.65791324430861131</v>
      </c>
      <c r="Y34" s="73">
        <f>'Result-NB'!Z36/'Result-NB'!Z$6</f>
        <v>79.368897787948129</v>
      </c>
      <c r="Z34" s="73" t="e">
        <f>'Result-NB'!AA36/'Result-NB'!AA$6</f>
        <v>#DIV/0!</v>
      </c>
      <c r="AA34" s="73">
        <f>'Result-NB'!AB36/'Result-NB'!AB$6</f>
        <v>0.83580788333509448</v>
      </c>
      <c r="AB34" s="85">
        <f>'Result-NB'!AE36/'Result-NB'!AE$6</f>
        <v>0.80035559067562223</v>
      </c>
      <c r="AC34" s="85">
        <f>'Result-NB'!AF36/'Result-NB'!AF$6</f>
        <v>0.97435897435897434</v>
      </c>
      <c r="AD34" s="173">
        <f t="shared" ref="AD34" si="5">($C$38*S34+$C$39*U34+$C$40*1/W34+$C$41*1/X34+$C$42*1/Y34)</f>
        <v>2.3791487725767086</v>
      </c>
      <c r="AE34" s="73">
        <f>'Result-NB'!AH36/'Result-NB'!AH$6</f>
        <v>1.0356099234881264</v>
      </c>
      <c r="AF34" s="34">
        <f>'Result-NB'!AI36/'Result-NB'!AI$6</f>
        <v>1.1877839000134391</v>
      </c>
      <c r="AG34" s="34">
        <f>'Result-NB'!AJ36/'Result-NB'!AJ$6</f>
        <v>0.43470029453127074</v>
      </c>
      <c r="AH34" s="34">
        <f>'Result-NB'!AK36/'Result-NB'!AK$6</f>
        <v>1.3012990140486171</v>
      </c>
      <c r="AI34" s="34">
        <f>'Result-NB'!AL36/'Result-NB'!AL$6</f>
        <v>0</v>
      </c>
      <c r="AJ34" s="34">
        <f>'Result-NB'!AM36/'Result-NB'!AM$6</f>
        <v>0.54006325500132879</v>
      </c>
      <c r="AK34" s="34">
        <f>'Result-NB'!AN36/'Result-NB'!AN$6</f>
        <v>1.5599600704144683</v>
      </c>
      <c r="AL34" s="34">
        <f>'Result-NB'!AO36/'Result-NB'!AO$6</f>
        <v>5.6882573176642479</v>
      </c>
      <c r="AM34" s="34">
        <f>'Result-NB'!AP36/'Result-NB'!AP$6</f>
        <v>0</v>
      </c>
      <c r="AN34" s="34">
        <f>'Result-NB'!AQ36/'Result-NB'!AQ$6</f>
        <v>0.5603335939536096</v>
      </c>
      <c r="AO34" s="85">
        <f>'Result-NB'!AT36/'Result-NB'!AT$6</f>
        <v>0.9243776498342049</v>
      </c>
      <c r="AP34" s="87">
        <f>'Result-NB'!AU36/'Result-NB'!AU$6</f>
        <v>0.91304347826086951</v>
      </c>
      <c r="AQ34" s="173">
        <f t="shared" ref="AQ34" si="6">($C$38*AF34+$C$39*AH34+$C$40*1/AJ34+$C$41*1/AK34+$C$42*1/AL34)</f>
        <v>1.0595173751124134</v>
      </c>
      <c r="AR34" s="33">
        <f>'Result-NB'!AW36/'Result-NB'!AW$6</f>
        <v>1.1005593200964454</v>
      </c>
      <c r="AS34" s="34">
        <f>'Result-NB'!AX36/'Result-NB'!AX$6</f>
        <v>1.1345541993684354</v>
      </c>
      <c r="AT34" s="34">
        <f>'Result-NB'!AY36/'Result-NB'!AY$6</f>
        <v>0.81629674060210256</v>
      </c>
      <c r="AU34" s="34">
        <f>'Result-NB'!AZ36/'Result-NB'!AZ$6</f>
        <v>0.99228106919046721</v>
      </c>
      <c r="AV34" s="34" t="e">
        <f>'Result-NB'!BA36/'Result-NB'!BA$6</f>
        <v>#DIV/0!</v>
      </c>
      <c r="AW34" s="34">
        <f>'Result-NB'!BB36/'Result-NB'!BB$6</f>
        <v>1.0132142033594773</v>
      </c>
      <c r="AX34" s="34">
        <f>'Result-NB'!BC36/'Result-NB'!BC$6</f>
        <v>0.83727903186428154</v>
      </c>
      <c r="AY34" s="34">
        <f>'Result-NB'!BD36/'Result-NB'!BD$6</f>
        <v>0.68479170996406868</v>
      </c>
      <c r="AZ34" s="34" t="e">
        <f>'Result-NB'!BE36/'Result-NB'!BE$6</f>
        <v>#DIV/0!</v>
      </c>
      <c r="BA34" s="34">
        <f>'Result-NB'!BF36/'Result-NB'!BF$6</f>
        <v>0.28335888358567501</v>
      </c>
      <c r="BB34" s="34">
        <f>'Result-NB'!BI36/'Result-NB'!BI$6</f>
        <v>1.0259169669743793</v>
      </c>
      <c r="BC34" s="34">
        <f>'Result-NB'!BJ36/'Result-NB'!BJ$6</f>
        <v>1.0263157894736843</v>
      </c>
      <c r="BD34" s="35">
        <f t="shared" ref="BD34" si="7">($C$38*AS34+$C$39*AU34+$C$40*1/AW34+$C$41*1/AX34+$C$42*1/AY34)</f>
        <v>0.96988628286165313</v>
      </c>
      <c r="BE34" s="33">
        <f>'Result-NB'!BL36/'Result-NB'!BL$6</f>
        <v>0.92292802759948578</v>
      </c>
      <c r="BF34" s="34">
        <f>'Result-NB'!BM36/'Result-NB'!BM$6</f>
        <v>0.92930697037791909</v>
      </c>
      <c r="BG34" s="34">
        <f>'Result-NB'!BN36/'Result-NB'!BN$6</f>
        <v>0.86659375404169081</v>
      </c>
      <c r="BH34" s="34">
        <f>'Result-NB'!BO36/'Result-NB'!BO$6</f>
        <v>0.89428371694847453</v>
      </c>
      <c r="BI34" s="34" t="e">
        <f>'Result-NB'!BP36/'Result-NB'!BP$6</f>
        <v>#DIV/0!</v>
      </c>
      <c r="BJ34" s="34">
        <f>'Result-NB'!BQ36/'Result-NB'!BQ$6</f>
        <v>0.66347812925684879</v>
      </c>
      <c r="BK34" s="34">
        <f>'Result-NB'!BR36/'Result-NB'!BR$6</f>
        <v>2.4081598051757886</v>
      </c>
      <c r="BL34" s="34">
        <f>'Result-NB'!BS36/'Result-NB'!BS$6</f>
        <v>0.79532704852978187</v>
      </c>
      <c r="BM34" s="34" t="e">
        <f>'Result-NB'!BT36/'Result-NB'!BT$6</f>
        <v>#DIV/0!</v>
      </c>
      <c r="BN34" s="34">
        <f>'Result-NB'!BU36/'Result-NB'!BU$6</f>
        <v>1.3998739525221167</v>
      </c>
      <c r="BO34" s="34">
        <f>'Result-NB'!BX36/'Result-NB'!BX$6</f>
        <v>1.0042710398269958</v>
      </c>
      <c r="BP34" s="34">
        <f>'Result-NB'!BY36/'Result-NB'!BY$6</f>
        <v>1</v>
      </c>
      <c r="BQ34" s="177">
        <f t="shared" ref="BQ34" si="8">($C$38*BF34+$C$39*BH34+$C$40*1/BJ34+$C$41*1/BK34+$C$42*1/BL34)</f>
        <v>0.81454431886722545</v>
      </c>
      <c r="BR34" s="189" t="s">
        <v>173</v>
      </c>
    </row>
    <row r="35" spans="1:70" x14ac:dyDescent="0.2">
      <c r="B35" s="197" t="s">
        <v>176</v>
      </c>
      <c r="C35" s="198" t="s">
        <v>175</v>
      </c>
      <c r="D35" s="199"/>
      <c r="E35" s="200" t="s">
        <v>177</v>
      </c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2"/>
      <c r="R35" s="200" t="s">
        <v>179</v>
      </c>
      <c r="S35" s="201"/>
      <c r="T35" s="201"/>
      <c r="U35" s="201"/>
      <c r="V35" s="201"/>
      <c r="W35" s="201"/>
      <c r="X35" s="201"/>
      <c r="Y35" s="201"/>
      <c r="Z35" s="201"/>
      <c r="AA35" s="201"/>
      <c r="AB35" s="201"/>
      <c r="AC35" s="201"/>
      <c r="AD35" s="202"/>
      <c r="AE35" s="200" t="s">
        <v>182</v>
      </c>
      <c r="AF35" s="201"/>
      <c r="AG35" s="201"/>
      <c r="AH35" s="201"/>
      <c r="AI35" s="201"/>
      <c r="AJ35" s="201"/>
      <c r="AK35" s="201"/>
      <c r="AL35" s="201"/>
      <c r="AM35" s="201"/>
      <c r="AN35" s="201"/>
      <c r="AO35" s="201"/>
      <c r="AP35" s="201"/>
      <c r="AQ35" s="202"/>
      <c r="AR35" s="200" t="s">
        <v>183</v>
      </c>
      <c r="AS35" s="201"/>
      <c r="AT35" s="201"/>
      <c r="AU35" s="201"/>
      <c r="AV35" s="201"/>
      <c r="AW35" s="201"/>
      <c r="AX35" s="201"/>
      <c r="AY35" s="201"/>
      <c r="AZ35" s="201"/>
      <c r="BA35" s="201"/>
      <c r="BB35" s="201"/>
      <c r="BC35" s="201"/>
      <c r="BD35" s="202"/>
      <c r="BE35" s="200" t="s">
        <v>185</v>
      </c>
      <c r="BF35" s="201"/>
      <c r="BG35" s="201"/>
      <c r="BH35" s="201"/>
      <c r="BI35" s="201"/>
      <c r="BJ35" s="201"/>
      <c r="BK35" s="201"/>
      <c r="BL35" s="201"/>
      <c r="BM35" s="201"/>
      <c r="BN35" s="201"/>
      <c r="BO35" s="201"/>
      <c r="BP35" s="201"/>
      <c r="BQ35" s="202"/>
      <c r="BR35" s="203"/>
    </row>
    <row r="36" spans="1:70" ht="17" thickBot="1" x14ac:dyDescent="0.25">
      <c r="B36" s="191"/>
      <c r="C36" s="192" t="s">
        <v>174</v>
      </c>
      <c r="D36" s="193"/>
      <c r="E36" s="194" t="s">
        <v>178</v>
      </c>
      <c r="F36" s="195"/>
      <c r="G36" s="195"/>
      <c r="H36" s="195"/>
      <c r="I36" s="195"/>
      <c r="J36" s="195"/>
      <c r="K36" s="195"/>
      <c r="L36" s="195"/>
      <c r="M36" s="195"/>
      <c r="N36" s="195"/>
      <c r="O36" s="195"/>
      <c r="P36" s="195"/>
      <c r="Q36" s="196"/>
      <c r="R36" s="194" t="s">
        <v>180</v>
      </c>
      <c r="S36" s="195"/>
      <c r="T36" s="195"/>
      <c r="U36" s="195"/>
      <c r="V36" s="195"/>
      <c r="W36" s="195"/>
      <c r="X36" s="195"/>
      <c r="Y36" s="195"/>
      <c r="Z36" s="195"/>
      <c r="AA36" s="195"/>
      <c r="AB36" s="195"/>
      <c r="AC36" s="195"/>
      <c r="AD36" s="196"/>
      <c r="AE36" s="194" t="s">
        <v>181</v>
      </c>
      <c r="AF36" s="195"/>
      <c r="AG36" s="195"/>
      <c r="AH36" s="195"/>
      <c r="AI36" s="195"/>
      <c r="AJ36" s="195"/>
      <c r="AK36" s="195"/>
      <c r="AL36" s="195"/>
      <c r="AM36" s="195"/>
      <c r="AN36" s="195"/>
      <c r="AO36" s="195"/>
      <c r="AP36" s="195"/>
      <c r="AQ36" s="196"/>
      <c r="AR36" s="194" t="s">
        <v>184</v>
      </c>
      <c r="AS36" s="195"/>
      <c r="AT36" s="195"/>
      <c r="AU36" s="195"/>
      <c r="AV36" s="195"/>
      <c r="AW36" s="195"/>
      <c r="AX36" s="195"/>
      <c r="AY36" s="195"/>
      <c r="AZ36" s="195"/>
      <c r="BA36" s="195"/>
      <c r="BB36" s="195"/>
      <c r="BC36" s="195"/>
      <c r="BD36" s="196"/>
      <c r="BE36" s="194" t="s">
        <v>186</v>
      </c>
      <c r="BF36" s="195"/>
      <c r="BG36" s="195"/>
      <c r="BH36" s="195"/>
      <c r="BI36" s="195"/>
      <c r="BJ36" s="195"/>
      <c r="BK36" s="195"/>
      <c r="BL36" s="195"/>
      <c r="BM36" s="195"/>
      <c r="BN36" s="195"/>
      <c r="BO36" s="195"/>
      <c r="BP36" s="195"/>
      <c r="BQ36" s="196"/>
      <c r="BR36" s="204"/>
    </row>
    <row r="37" spans="1:70" x14ac:dyDescent="0.2">
      <c r="B37" s="190"/>
    </row>
    <row r="38" spans="1:70" x14ac:dyDescent="0.2">
      <c r="A38" s="1" t="s">
        <v>139</v>
      </c>
      <c r="B38" s="89" t="s">
        <v>140</v>
      </c>
      <c r="C38" s="96">
        <v>0.41852961</v>
      </c>
      <c r="D38" s="1"/>
    </row>
    <row r="39" spans="1:70" x14ac:dyDescent="0.2">
      <c r="B39" s="89" t="s">
        <v>144</v>
      </c>
      <c r="C39" s="96">
        <v>0.16610763000000001</v>
      </c>
      <c r="D39" s="1"/>
    </row>
    <row r="40" spans="1:70" x14ac:dyDescent="0.2">
      <c r="B40" s="89" t="s">
        <v>141</v>
      </c>
      <c r="C40" s="96">
        <v>0.13265110999999999</v>
      </c>
      <c r="D40" s="1"/>
    </row>
    <row r="41" spans="1:70" x14ac:dyDescent="0.2">
      <c r="B41" s="89" t="s">
        <v>142</v>
      </c>
      <c r="C41" s="96">
        <v>0.15409485000000001</v>
      </c>
      <c r="D41" s="1"/>
    </row>
    <row r="42" spans="1:70" x14ac:dyDescent="0.2">
      <c r="B42" s="89" t="s">
        <v>143</v>
      </c>
      <c r="C42" s="96">
        <v>1.0444989999999999E-2</v>
      </c>
      <c r="D42" s="1"/>
    </row>
    <row r="44" spans="1:70" x14ac:dyDescent="0.2">
      <c r="B44" t="s">
        <v>120</v>
      </c>
    </row>
    <row r="45" spans="1:70" x14ac:dyDescent="0.2">
      <c r="B45" t="s">
        <v>138</v>
      </c>
    </row>
    <row r="46" spans="1:70" ht="42" customHeight="1" x14ac:dyDescent="0.2">
      <c r="B46" s="139"/>
      <c r="C46" s="139"/>
    </row>
    <row r="47" spans="1:70" x14ac:dyDescent="0.2">
      <c r="B47" s="24"/>
    </row>
    <row r="48" spans="1:70" x14ac:dyDescent="0.2">
      <c r="B48" s="24"/>
    </row>
  </sheetData>
  <mergeCells count="56">
    <mergeCell ref="AR35:BD35"/>
    <mergeCell ref="AR36:BD36"/>
    <mergeCell ref="BE35:BQ35"/>
    <mergeCell ref="BE36:BQ36"/>
    <mergeCell ref="BR35:BR36"/>
    <mergeCell ref="E35:Q35"/>
    <mergeCell ref="E36:Q36"/>
    <mergeCell ref="R35:AD35"/>
    <mergeCell ref="R36:AD36"/>
    <mergeCell ref="AE35:AQ35"/>
    <mergeCell ref="AE36:AQ36"/>
    <mergeCell ref="A21:A23"/>
    <mergeCell ref="A29:A31"/>
    <mergeCell ref="A32:A33"/>
    <mergeCell ref="BR15:BR17"/>
    <mergeCell ref="BR18:BR20"/>
    <mergeCell ref="BR21:BR23"/>
    <mergeCell ref="BR29:BR31"/>
    <mergeCell ref="BR32:BR33"/>
    <mergeCell ref="BR2:BR4"/>
    <mergeCell ref="BR9:BR11"/>
    <mergeCell ref="A9:A11"/>
    <mergeCell ref="A15:A17"/>
    <mergeCell ref="A18:A20"/>
    <mergeCell ref="B29:B31"/>
    <mergeCell ref="D29:D31"/>
    <mergeCell ref="B46:C46"/>
    <mergeCell ref="B32:B33"/>
    <mergeCell ref="D32:D33"/>
    <mergeCell ref="B35:B36"/>
    <mergeCell ref="C35:D35"/>
    <mergeCell ref="C36:D36"/>
    <mergeCell ref="E2:Q2"/>
    <mergeCell ref="B18:B20"/>
    <mergeCell ref="D18:D20"/>
    <mergeCell ref="R2:AD2"/>
    <mergeCell ref="R4:AD4"/>
    <mergeCell ref="E27:Q27"/>
    <mergeCell ref="B13:B17"/>
    <mergeCell ref="D13:D17"/>
    <mergeCell ref="B4:D4"/>
    <mergeCell ref="B7:B11"/>
    <mergeCell ref="D7:D11"/>
    <mergeCell ref="E4:Q4"/>
    <mergeCell ref="B21:B23"/>
    <mergeCell ref="D21:D23"/>
    <mergeCell ref="BE2:BQ2"/>
    <mergeCell ref="BE4:BQ4"/>
    <mergeCell ref="BE27:BQ27"/>
    <mergeCell ref="R27:AD27"/>
    <mergeCell ref="AE2:AQ2"/>
    <mergeCell ref="AR2:BD2"/>
    <mergeCell ref="AE4:AQ4"/>
    <mergeCell ref="AR4:BD4"/>
    <mergeCell ref="AE27:AQ27"/>
    <mergeCell ref="AR27:BA27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C06D7-C7A6-CE46-A278-C7D4493B1546}">
  <dimension ref="A1:P38"/>
  <sheetViews>
    <sheetView zoomScale="125" workbookViewId="0">
      <pane xSplit="3" ySplit="6" topLeftCell="D16" activePane="bottomRight" state="frozen"/>
      <selection activeCell="A31" sqref="A31:XFD31"/>
      <selection pane="topRight" activeCell="A31" sqref="A31:XFD31"/>
      <selection pane="bottomLeft" activeCell="A31" sqref="A31:XFD31"/>
      <selection pane="bottomRight" activeCell="B36" sqref="B36:B37"/>
    </sheetView>
  </sheetViews>
  <sheetFormatPr baseColWidth="10" defaultRowHeight="16" x14ac:dyDescent="0.2"/>
  <cols>
    <col min="2" max="2" width="43.6640625" bestFit="1" customWidth="1"/>
    <col min="3" max="3" width="39" bestFit="1" customWidth="1"/>
    <col min="4" max="4" width="12.5" bestFit="1" customWidth="1"/>
    <col min="5" max="5" width="17.6640625" bestFit="1" customWidth="1"/>
    <col min="6" max="6" width="15.5" bestFit="1" customWidth="1"/>
    <col min="7" max="7" width="16.6640625" bestFit="1" customWidth="1"/>
    <col min="8" max="8" width="15.6640625" bestFit="1" customWidth="1"/>
    <col min="9" max="9" width="13.33203125" bestFit="1" customWidth="1"/>
    <col min="10" max="10" width="12.5" bestFit="1" customWidth="1"/>
    <col min="11" max="13" width="12.5" customWidth="1"/>
    <col min="14" max="14" width="8.5" bestFit="1" customWidth="1"/>
  </cols>
  <sheetData>
    <row r="1" spans="2:16" x14ac:dyDescent="0.2">
      <c r="B1" s="1" t="s">
        <v>27</v>
      </c>
    </row>
    <row r="4" spans="2:16" x14ac:dyDescent="0.2">
      <c r="B4" s="146"/>
      <c r="C4" s="147"/>
      <c r="D4" s="141" t="s">
        <v>28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P4" t="s">
        <v>61</v>
      </c>
    </row>
    <row r="5" spans="2:16" ht="34" x14ac:dyDescent="0.2">
      <c r="B5" s="2" t="s">
        <v>0</v>
      </c>
      <c r="C5" s="2" t="s">
        <v>1</v>
      </c>
      <c r="D5" s="2" t="s">
        <v>47</v>
      </c>
      <c r="E5" s="2" t="s">
        <v>29</v>
      </c>
      <c r="F5" s="2" t="s">
        <v>30</v>
      </c>
      <c r="G5" s="2" t="s">
        <v>31</v>
      </c>
      <c r="H5" s="2" t="s">
        <v>32</v>
      </c>
      <c r="I5" s="2" t="s">
        <v>33</v>
      </c>
      <c r="J5" s="2" t="s">
        <v>34</v>
      </c>
      <c r="K5" s="2" t="s">
        <v>48</v>
      </c>
      <c r="L5" s="6" t="s">
        <v>37</v>
      </c>
      <c r="M5" s="6" t="s">
        <v>38</v>
      </c>
      <c r="N5" s="6" t="s">
        <v>49</v>
      </c>
    </row>
    <row r="6" spans="2:16" x14ac:dyDescent="0.2">
      <c r="B6" s="3" t="s">
        <v>36</v>
      </c>
      <c r="C6" s="4" t="s">
        <v>35</v>
      </c>
      <c r="D6" s="7">
        <v>0.24273148148148149</v>
      </c>
      <c r="E6" s="7">
        <v>0.24274305555555556</v>
      </c>
      <c r="F6" s="7">
        <v>0.24274305555555556</v>
      </c>
      <c r="G6" s="7">
        <v>0.24381944444444445</v>
      </c>
      <c r="H6" s="7">
        <v>0.24446759259259257</v>
      </c>
      <c r="I6" s="7">
        <v>0.24446759259259257</v>
      </c>
      <c r="J6" s="7">
        <v>0.24513888888888888</v>
      </c>
      <c r="K6" s="7">
        <v>0.24545138888888887</v>
      </c>
      <c r="L6" s="5">
        <v>56526</v>
      </c>
      <c r="M6" s="5">
        <v>58293</v>
      </c>
      <c r="N6" s="8">
        <f t="shared" ref="N6:N8" si="0">K6-D6</f>
        <v>2.7199074074073792E-3</v>
      </c>
      <c r="P6" t="s">
        <v>88</v>
      </c>
    </row>
    <row r="7" spans="2:16" x14ac:dyDescent="0.2">
      <c r="B7" s="3" t="s">
        <v>9</v>
      </c>
      <c r="C7" s="4" t="s">
        <v>26</v>
      </c>
      <c r="D7" s="7">
        <v>0.24526620370370369</v>
      </c>
      <c r="E7" s="7">
        <v>0.24528935185185186</v>
      </c>
      <c r="F7" s="7">
        <v>0.24528935185185186</v>
      </c>
      <c r="G7" s="7">
        <v>45919.246423611112</v>
      </c>
      <c r="H7" s="7">
        <v>45919.247488425928</v>
      </c>
      <c r="I7" s="7">
        <v>45919.247488425928</v>
      </c>
      <c r="J7" s="7">
        <v>45919.248854166668</v>
      </c>
      <c r="K7" s="7">
        <v>0.2492824074074074</v>
      </c>
      <c r="L7" s="5">
        <v>92283</v>
      </c>
      <c r="M7" s="5">
        <v>117625</v>
      </c>
      <c r="N7" s="8">
        <f t="shared" si="0"/>
        <v>4.0162037037037024E-3</v>
      </c>
      <c r="P7" t="s">
        <v>87</v>
      </c>
    </row>
    <row r="8" spans="2:16" ht="30" x14ac:dyDescent="0.2">
      <c r="B8" s="3" t="s">
        <v>45</v>
      </c>
      <c r="C8" s="4" t="s">
        <v>39</v>
      </c>
      <c r="D8" s="7">
        <v>0.26212962962962966</v>
      </c>
      <c r="E8" s="7">
        <v>0.26212962962962966</v>
      </c>
      <c r="F8" s="7">
        <v>0.26212962962962966</v>
      </c>
      <c r="G8" s="7">
        <v>45919.263275462959</v>
      </c>
      <c r="H8" s="7">
        <v>45919.26394675926</v>
      </c>
      <c r="I8" s="7">
        <v>45919.26394675926</v>
      </c>
      <c r="J8" s="7">
        <v>45919.26457175926</v>
      </c>
      <c r="K8" s="7">
        <v>0.26461805555555556</v>
      </c>
      <c r="L8" s="5">
        <v>58483</v>
      </c>
      <c r="M8" s="5">
        <v>53165</v>
      </c>
      <c r="N8" s="8">
        <f t="shared" si="0"/>
        <v>2.4884259259259078E-3</v>
      </c>
      <c r="P8" s="18" t="s">
        <v>86</v>
      </c>
    </row>
    <row r="9" spans="2:16" x14ac:dyDescent="0.2">
      <c r="B9" s="143" t="s">
        <v>44</v>
      </c>
      <c r="C9" s="9" t="s">
        <v>50</v>
      </c>
      <c r="D9" s="7"/>
      <c r="E9" s="7"/>
      <c r="F9" s="7"/>
      <c r="G9" s="7"/>
      <c r="H9" s="7"/>
      <c r="I9" s="7"/>
      <c r="J9" s="7"/>
      <c r="K9" s="7"/>
      <c r="L9" s="5"/>
      <c r="M9" s="5"/>
      <c r="N9" s="5"/>
    </row>
    <row r="10" spans="2:16" x14ac:dyDescent="0.2">
      <c r="B10" s="145"/>
      <c r="C10" s="9" t="s">
        <v>40</v>
      </c>
      <c r="D10" s="7"/>
      <c r="E10" s="7"/>
      <c r="F10" s="7"/>
      <c r="G10" s="7"/>
      <c r="H10" s="7"/>
      <c r="I10" s="7"/>
      <c r="J10" s="7"/>
      <c r="K10" s="7"/>
      <c r="L10" s="5"/>
      <c r="M10" s="5"/>
      <c r="N10" s="5"/>
    </row>
    <row r="11" spans="2:16" x14ac:dyDescent="0.2">
      <c r="B11" s="145"/>
      <c r="C11" s="4" t="s">
        <v>41</v>
      </c>
      <c r="D11" s="7">
        <v>0.27645833333333331</v>
      </c>
      <c r="E11" s="7">
        <v>0.2764699074074074</v>
      </c>
      <c r="F11" s="7">
        <v>0.2764699074074074</v>
      </c>
      <c r="G11" s="7">
        <v>0.27755787037037033</v>
      </c>
      <c r="H11" s="7">
        <v>0.27822916666666669</v>
      </c>
      <c r="I11" s="7">
        <v>0.27822916666666669</v>
      </c>
      <c r="J11" s="7">
        <v>0.27957175925925926</v>
      </c>
      <c r="K11" s="7">
        <v>0.28001157407407407</v>
      </c>
      <c r="L11" s="5">
        <v>58554</v>
      </c>
      <c r="M11" s="5">
        <v>115483</v>
      </c>
      <c r="N11" s="8">
        <f t="shared" ref="N11:N14" si="1">K11-D11</f>
        <v>3.5532407407407596E-3</v>
      </c>
      <c r="P11" t="s">
        <v>85</v>
      </c>
    </row>
    <row r="12" spans="2:16" x14ac:dyDescent="0.2">
      <c r="B12" s="145"/>
      <c r="C12" s="4" t="s">
        <v>42</v>
      </c>
      <c r="D12" s="7">
        <v>0.2807986111111111</v>
      </c>
      <c r="E12" s="7">
        <v>0.2807986111111111</v>
      </c>
      <c r="F12" s="7">
        <v>0.2807986111111111</v>
      </c>
      <c r="G12" s="7">
        <v>0.28190972222222221</v>
      </c>
      <c r="H12" s="7">
        <v>0.28266203703703702</v>
      </c>
      <c r="I12" s="7">
        <v>0.28267361111111111</v>
      </c>
      <c r="J12" s="7">
        <v>0.28407407407407409</v>
      </c>
      <c r="K12" s="7">
        <v>0.28490740740740739</v>
      </c>
      <c r="L12" s="5">
        <v>65468</v>
      </c>
      <c r="M12" s="5">
        <v>121549</v>
      </c>
      <c r="N12" s="8">
        <f t="shared" si="1"/>
        <v>4.108796296296291E-3</v>
      </c>
      <c r="P12" t="s">
        <v>84</v>
      </c>
    </row>
    <row r="13" spans="2:16" x14ac:dyDescent="0.2">
      <c r="B13" s="144"/>
      <c r="C13" s="4" t="s">
        <v>43</v>
      </c>
      <c r="D13" s="7">
        <v>0.28556712962962966</v>
      </c>
      <c r="E13" s="7">
        <v>0.28556712962962966</v>
      </c>
      <c r="F13" s="7">
        <v>0.28556712962962966</v>
      </c>
      <c r="G13" s="7">
        <v>0.28665509259259259</v>
      </c>
      <c r="H13" s="7">
        <v>0.28733796296296293</v>
      </c>
      <c r="I13" s="7" t="s">
        <v>51</v>
      </c>
      <c r="J13" s="7">
        <v>0.28826388888888888</v>
      </c>
      <c r="K13" s="7">
        <v>0.28887731481481482</v>
      </c>
      <c r="L13" s="5">
        <v>59150</v>
      </c>
      <c r="M13" s="5">
        <v>79283</v>
      </c>
      <c r="N13" s="8">
        <f t="shared" si="1"/>
        <v>3.310185185185166E-3</v>
      </c>
      <c r="P13" t="s">
        <v>83</v>
      </c>
    </row>
    <row r="14" spans="2:16" x14ac:dyDescent="0.2">
      <c r="B14" s="3" t="s">
        <v>10</v>
      </c>
      <c r="C14" s="4" t="s">
        <v>26</v>
      </c>
      <c r="D14" s="7">
        <v>0.41261574074074076</v>
      </c>
      <c r="E14" s="7">
        <v>0.41262731481481479</v>
      </c>
      <c r="F14" s="7">
        <v>0.41262731481481479</v>
      </c>
      <c r="G14" s="7">
        <v>0.41370370370370368</v>
      </c>
      <c r="H14" s="7">
        <v>0.41438657407407403</v>
      </c>
      <c r="I14" s="7">
        <v>0.41438657407407403</v>
      </c>
      <c r="J14" s="7">
        <v>0.4150578703703704</v>
      </c>
      <c r="K14" s="7">
        <v>0.41534722222222226</v>
      </c>
      <c r="L14" s="5">
        <v>58653</v>
      </c>
      <c r="M14" s="5">
        <v>58106</v>
      </c>
      <c r="N14" s="8">
        <f t="shared" si="1"/>
        <v>2.7314814814815014E-3</v>
      </c>
      <c r="P14" t="s">
        <v>82</v>
      </c>
    </row>
    <row r="15" spans="2:16" x14ac:dyDescent="0.2">
      <c r="B15" s="143" t="s">
        <v>46</v>
      </c>
      <c r="C15" s="9" t="s">
        <v>50</v>
      </c>
      <c r="D15" s="4"/>
      <c r="E15" s="7"/>
      <c r="F15" s="7"/>
      <c r="G15" s="7"/>
      <c r="H15" s="7"/>
      <c r="I15" s="7"/>
      <c r="J15" s="7"/>
      <c r="K15" s="7"/>
      <c r="L15" s="5"/>
      <c r="M15" s="5"/>
      <c r="N15" s="5"/>
    </row>
    <row r="16" spans="2:16" x14ac:dyDescent="0.2">
      <c r="B16" s="145"/>
      <c r="C16" s="9" t="s">
        <v>40</v>
      </c>
      <c r="D16" s="4"/>
      <c r="E16" s="7"/>
      <c r="F16" s="7"/>
      <c r="G16" s="7"/>
      <c r="H16" s="7"/>
      <c r="I16" s="7"/>
      <c r="J16" s="7"/>
      <c r="K16" s="7"/>
      <c r="L16" s="5"/>
      <c r="M16" s="5"/>
      <c r="N16" s="5"/>
    </row>
    <row r="17" spans="1:16" x14ac:dyDescent="0.2">
      <c r="B17" s="145"/>
      <c r="C17" s="4" t="s">
        <v>41</v>
      </c>
      <c r="D17" s="7">
        <v>0.41642361111111109</v>
      </c>
      <c r="E17" s="7">
        <v>0.41643518518518513</v>
      </c>
      <c r="F17" s="7">
        <v>0.41643518518518513</v>
      </c>
      <c r="G17" s="7">
        <v>0.41751157407407408</v>
      </c>
      <c r="H17" s="7">
        <v>0.41817129629629629</v>
      </c>
      <c r="I17" s="7">
        <v>0.41817129629629629</v>
      </c>
      <c r="J17" s="7">
        <v>0.41883101851851851</v>
      </c>
      <c r="K17" s="7">
        <v>0.4191319444444444</v>
      </c>
      <c r="L17" s="5">
        <v>57500</v>
      </c>
      <c r="M17" s="5">
        <v>57182</v>
      </c>
      <c r="N17" s="8">
        <f>K17-D17</f>
        <v>2.7083333333333126E-3</v>
      </c>
      <c r="P17" t="s">
        <v>81</v>
      </c>
    </row>
    <row r="18" spans="1:16" x14ac:dyDescent="0.2">
      <c r="B18" s="145"/>
      <c r="C18" s="4" t="s">
        <v>42</v>
      </c>
      <c r="D18" s="7">
        <v>0.19377314814814817</v>
      </c>
      <c r="E18" s="7">
        <v>0.19378472222222221</v>
      </c>
      <c r="F18" s="7">
        <v>0.19378472222222221</v>
      </c>
      <c r="G18" s="7">
        <v>0.19497685185185185</v>
      </c>
      <c r="H18" s="7">
        <v>0.19633101851851853</v>
      </c>
      <c r="I18" s="7">
        <v>0.19633101851851853</v>
      </c>
      <c r="J18" s="7">
        <v>0.19703703703703704</v>
      </c>
      <c r="K18" s="7">
        <v>0.19733796296296294</v>
      </c>
      <c r="L18" s="5">
        <v>116768</v>
      </c>
      <c r="M18" s="5">
        <v>60952</v>
      </c>
      <c r="N18" s="8">
        <f>K18-D18</f>
        <v>3.5648148148147707E-3</v>
      </c>
      <c r="P18" t="s">
        <v>80</v>
      </c>
    </row>
    <row r="19" spans="1:16" x14ac:dyDescent="0.2">
      <c r="B19" s="144"/>
      <c r="C19" s="4" t="s">
        <v>43</v>
      </c>
      <c r="D19" s="7">
        <v>0.19795138888888889</v>
      </c>
      <c r="E19" s="7">
        <v>0.19796296296296298</v>
      </c>
      <c r="F19" s="7">
        <v>0.19796296296296298</v>
      </c>
      <c r="G19" s="7">
        <v>0.19909722222222223</v>
      </c>
      <c r="H19" s="7">
        <v>0.19988425925925926</v>
      </c>
      <c r="I19" s="7">
        <v>0.19988425925925926</v>
      </c>
      <c r="J19" s="7">
        <v>0.20055555555555557</v>
      </c>
      <c r="K19" s="7">
        <v>0.2008564814814815</v>
      </c>
      <c r="L19" s="5">
        <v>68231</v>
      </c>
      <c r="M19" s="5">
        <v>57932</v>
      </c>
      <c r="N19" s="8">
        <f t="shared" ref="N19:N38" si="2">K19-D19</f>
        <v>2.9050925925926119E-3</v>
      </c>
      <c r="P19" t="s">
        <v>79</v>
      </c>
    </row>
    <row r="20" spans="1:16" x14ac:dyDescent="0.2">
      <c r="B20" s="143" t="s">
        <v>11</v>
      </c>
      <c r="C20" s="4">
        <v>1</v>
      </c>
      <c r="D20" s="7">
        <v>0.20143518518518519</v>
      </c>
      <c r="E20" s="7">
        <v>0.20143518518518519</v>
      </c>
      <c r="F20" s="7">
        <v>0.20143518518518519</v>
      </c>
      <c r="G20" s="7">
        <v>0.20252314814814812</v>
      </c>
      <c r="H20" s="7">
        <v>0.20326388888888891</v>
      </c>
      <c r="I20" s="7">
        <v>0.20326388888888891</v>
      </c>
      <c r="J20" s="7">
        <v>0.20394675925925929</v>
      </c>
      <c r="K20" s="7">
        <v>0.20425925925925925</v>
      </c>
      <c r="L20" s="5">
        <v>63903</v>
      </c>
      <c r="M20" s="5">
        <v>58799</v>
      </c>
      <c r="N20" s="8">
        <f t="shared" si="2"/>
        <v>2.8240740740740622E-3</v>
      </c>
      <c r="P20" t="s">
        <v>78</v>
      </c>
    </row>
    <row r="21" spans="1:16" x14ac:dyDescent="0.2">
      <c r="B21" s="145"/>
      <c r="C21" s="4">
        <v>2</v>
      </c>
      <c r="D21" s="7">
        <v>0.20456018518518518</v>
      </c>
      <c r="E21" s="7">
        <v>0.20456018518518518</v>
      </c>
      <c r="F21" s="7">
        <v>0.20456018518518518</v>
      </c>
      <c r="G21" s="7">
        <v>0.20563657407407407</v>
      </c>
      <c r="H21" s="7">
        <v>0.20634259259259258</v>
      </c>
      <c r="I21" s="7">
        <v>0.20634259259259258</v>
      </c>
      <c r="J21" s="7">
        <v>0.20700231481481482</v>
      </c>
      <c r="K21" s="7">
        <v>0.20731481481481481</v>
      </c>
      <c r="L21" s="5">
        <v>60981</v>
      </c>
      <c r="M21" s="5">
        <v>56797</v>
      </c>
      <c r="N21" s="8">
        <f t="shared" si="2"/>
        <v>2.7546296296296346E-3</v>
      </c>
      <c r="P21" t="s">
        <v>77</v>
      </c>
    </row>
    <row r="22" spans="1:16" x14ac:dyDescent="0.2">
      <c r="B22" s="144"/>
      <c r="C22" s="4">
        <v>4</v>
      </c>
      <c r="D22" s="7">
        <v>0.20746527777777779</v>
      </c>
      <c r="E22" s="7">
        <v>0.20747685185185186</v>
      </c>
      <c r="F22" s="7">
        <v>0.20747685185185186</v>
      </c>
      <c r="G22" s="7">
        <v>0.20856481481481481</v>
      </c>
      <c r="H22" s="7">
        <v>0.20925925925925926</v>
      </c>
      <c r="I22" s="7">
        <v>0.20925925925925926</v>
      </c>
      <c r="J22" s="7">
        <v>0.20994212962962963</v>
      </c>
      <c r="K22" s="7">
        <v>0.21025462962962962</v>
      </c>
      <c r="L22" s="5">
        <v>59888</v>
      </c>
      <c r="M22" s="5">
        <v>58588</v>
      </c>
      <c r="N22" s="8">
        <f t="shared" si="2"/>
        <v>2.7893518518518345E-3</v>
      </c>
      <c r="P22" t="s">
        <v>76</v>
      </c>
    </row>
    <row r="23" spans="1:16" x14ac:dyDescent="0.2">
      <c r="B23" s="143" t="s">
        <v>12</v>
      </c>
      <c r="C23" s="4">
        <v>1</v>
      </c>
      <c r="D23" s="7">
        <v>0.21817129629629628</v>
      </c>
      <c r="E23" s="7">
        <v>0.21818287037037035</v>
      </c>
      <c r="F23" s="7">
        <v>0.21818287037037035</v>
      </c>
      <c r="G23" s="7">
        <v>0.21921296296296297</v>
      </c>
      <c r="H23" s="7">
        <v>0.21990740740740741</v>
      </c>
      <c r="I23" s="7">
        <v>0.21990740740740741</v>
      </c>
      <c r="J23" s="7">
        <v>0.22061342592592592</v>
      </c>
      <c r="K23" s="7">
        <v>0.22091435185185185</v>
      </c>
      <c r="L23" s="5">
        <v>59648</v>
      </c>
      <c r="M23" s="5">
        <v>60602</v>
      </c>
      <c r="N23" s="8">
        <f>K23-D23</f>
        <v>2.743055555555568E-3</v>
      </c>
      <c r="O23" s="142" t="s">
        <v>56</v>
      </c>
      <c r="P23" t="s">
        <v>73</v>
      </c>
    </row>
    <row r="24" spans="1:16" x14ac:dyDescent="0.2">
      <c r="B24" s="145"/>
      <c r="C24" s="4">
        <v>2</v>
      </c>
      <c r="D24" s="7">
        <v>0.21505787037037039</v>
      </c>
      <c r="E24" s="7">
        <v>0.21506944444444445</v>
      </c>
      <c r="F24" s="7">
        <v>0.21506944444444445</v>
      </c>
      <c r="G24" s="7">
        <v>0.21614583333333334</v>
      </c>
      <c r="H24" s="7">
        <v>0.21681712962962962</v>
      </c>
      <c r="I24" s="7">
        <v>0.21681712962962962</v>
      </c>
      <c r="J24" s="7">
        <v>0.2174884259259259</v>
      </c>
      <c r="K24" s="7">
        <v>0.21780092592592593</v>
      </c>
      <c r="L24" s="5">
        <v>57258</v>
      </c>
      <c r="M24" s="5">
        <v>57781</v>
      </c>
      <c r="N24" s="8">
        <f>K24-D24</f>
        <v>2.7430555555555403E-3</v>
      </c>
      <c r="O24" s="142"/>
      <c r="P24" t="s">
        <v>74</v>
      </c>
    </row>
    <row r="25" spans="1:16" x14ac:dyDescent="0.2">
      <c r="B25" s="144"/>
      <c r="C25" s="4">
        <v>4</v>
      </c>
      <c r="D25" s="7">
        <v>0.21207175925925925</v>
      </c>
      <c r="E25" s="7">
        <v>0.21208333333333332</v>
      </c>
      <c r="F25" s="7">
        <v>0.21208333333333332</v>
      </c>
      <c r="G25" s="7">
        <v>0.21315972222222224</v>
      </c>
      <c r="H25" s="7">
        <v>0.21383101851851852</v>
      </c>
      <c r="I25" s="7">
        <v>0.21383101851851852</v>
      </c>
      <c r="J25" s="7">
        <v>0.21449074074074073</v>
      </c>
      <c r="K25" s="7">
        <v>0.21479166666666669</v>
      </c>
      <c r="L25" s="5">
        <v>57166</v>
      </c>
      <c r="M25" s="5">
        <v>57203</v>
      </c>
      <c r="N25" s="8">
        <f>K25-D25</f>
        <v>2.7199074074074348E-3</v>
      </c>
      <c r="O25" s="142"/>
      <c r="P25" t="s">
        <v>75</v>
      </c>
    </row>
    <row r="26" spans="1:16" x14ac:dyDescent="0.2">
      <c r="B26" s="143" t="s">
        <v>13</v>
      </c>
      <c r="C26" s="4" t="s">
        <v>58</v>
      </c>
      <c r="D26" s="7">
        <v>0.22596064814814817</v>
      </c>
      <c r="E26" s="7">
        <v>0.22597222222222221</v>
      </c>
      <c r="F26" s="7">
        <v>0.22597222222222221</v>
      </c>
      <c r="G26" s="7">
        <v>0.22703703703703704</v>
      </c>
      <c r="H26" s="7">
        <v>0.22774305555555555</v>
      </c>
      <c r="I26" s="7">
        <v>0.22774305555555555</v>
      </c>
      <c r="J26" s="7">
        <v>0.22839120370370369</v>
      </c>
      <c r="K26" s="7">
        <v>0.22869212962962962</v>
      </c>
      <c r="L26" s="5">
        <v>60613</v>
      </c>
      <c r="M26" s="5">
        <v>55844</v>
      </c>
      <c r="N26" s="8">
        <f t="shared" si="2"/>
        <v>2.7314814814814459E-3</v>
      </c>
      <c r="P26" t="s">
        <v>72</v>
      </c>
    </row>
    <row r="27" spans="1:16" x14ac:dyDescent="0.2">
      <c r="B27" s="144"/>
      <c r="C27" s="4" t="s">
        <v>57</v>
      </c>
      <c r="D27" s="7">
        <v>0.23150462962962962</v>
      </c>
      <c r="E27" s="7">
        <v>0.23151620370370371</v>
      </c>
      <c r="F27" s="7">
        <v>0.23151620370370371</v>
      </c>
      <c r="G27" s="7">
        <v>0.2325925925925926</v>
      </c>
      <c r="H27" s="7">
        <v>0.23328703703703701</v>
      </c>
      <c r="I27" s="7">
        <v>0.23328703703703701</v>
      </c>
      <c r="J27" s="7">
        <v>0.23394675925925926</v>
      </c>
      <c r="K27" s="7">
        <v>0.23425925925925925</v>
      </c>
      <c r="L27" s="5">
        <v>60259</v>
      </c>
      <c r="M27" s="5">
        <v>57182</v>
      </c>
      <c r="N27" s="8">
        <f t="shared" si="2"/>
        <v>2.7546296296296346E-3</v>
      </c>
      <c r="P27" t="s">
        <v>71</v>
      </c>
    </row>
    <row r="28" spans="1:16" s="17" customFormat="1" x14ac:dyDescent="0.2">
      <c r="A28" s="12" t="s">
        <v>54</v>
      </c>
      <c r="B28" s="13" t="s">
        <v>14</v>
      </c>
      <c r="C28" s="14"/>
      <c r="D28" s="14"/>
      <c r="E28" s="15"/>
      <c r="F28" s="15"/>
      <c r="G28" s="15"/>
      <c r="H28" s="15"/>
      <c r="I28" s="15"/>
      <c r="J28" s="15"/>
      <c r="K28" s="15"/>
      <c r="L28" s="16"/>
      <c r="M28" s="16"/>
      <c r="N28" s="16"/>
    </row>
    <row r="29" spans="1:16" x14ac:dyDescent="0.2">
      <c r="B29" s="3" t="s">
        <v>15</v>
      </c>
      <c r="C29" s="4" t="s">
        <v>25</v>
      </c>
      <c r="D29" s="7">
        <v>0.23512731481481483</v>
      </c>
      <c r="E29" s="7">
        <v>0.23512731481481483</v>
      </c>
      <c r="F29" s="7">
        <v>0.23512731481481483</v>
      </c>
      <c r="G29" s="7">
        <v>0.23621527777777776</v>
      </c>
      <c r="H29" s="7">
        <v>0.23687500000000003</v>
      </c>
      <c r="I29" s="7">
        <v>0.23687500000000003</v>
      </c>
      <c r="J29" s="7">
        <v>0.23753472222222224</v>
      </c>
      <c r="K29" s="7">
        <v>0.23783564814814814</v>
      </c>
      <c r="L29" s="5">
        <v>56840</v>
      </c>
      <c r="M29" s="5">
        <v>56433</v>
      </c>
      <c r="N29" s="8">
        <f t="shared" si="2"/>
        <v>2.7083333333333126E-3</v>
      </c>
      <c r="P29" t="s">
        <v>70</v>
      </c>
    </row>
    <row r="30" spans="1:16" x14ac:dyDescent="0.2">
      <c r="B30" s="3" t="s">
        <v>16</v>
      </c>
      <c r="C30" s="4" t="s">
        <v>25</v>
      </c>
      <c r="D30" s="7">
        <v>0.23892361111111113</v>
      </c>
      <c r="E30" s="7">
        <v>0.23892361111111113</v>
      </c>
      <c r="F30" s="7">
        <v>0.23892361111111113</v>
      </c>
      <c r="G30" s="7">
        <v>0.24001157407407406</v>
      </c>
      <c r="H30" s="7">
        <v>0.24069444444444443</v>
      </c>
      <c r="I30" s="7">
        <v>0.24069444444444443</v>
      </c>
      <c r="J30" s="7">
        <v>0.24131944444444445</v>
      </c>
      <c r="K30" s="7">
        <v>0.24162037037037035</v>
      </c>
      <c r="L30" s="5">
        <v>58822</v>
      </c>
      <c r="M30" s="5">
        <v>54277</v>
      </c>
      <c r="N30" s="8">
        <f t="shared" si="2"/>
        <v>2.6967592592592182E-3</v>
      </c>
      <c r="P30" t="s">
        <v>69</v>
      </c>
    </row>
    <row r="31" spans="1:16" ht="30" x14ac:dyDescent="0.2">
      <c r="B31" s="3" t="s">
        <v>53</v>
      </c>
      <c r="C31" s="4">
        <v>1150</v>
      </c>
      <c r="D31" s="7">
        <v>0.24663194444444445</v>
      </c>
      <c r="E31" s="7">
        <v>0.24664351851851851</v>
      </c>
      <c r="F31" s="7">
        <v>0.24664351851851851</v>
      </c>
      <c r="G31" s="7">
        <v>0.2476851851851852</v>
      </c>
      <c r="H31" s="7">
        <v>0.24837962962962964</v>
      </c>
      <c r="I31" s="7">
        <v>0.24837962962962964</v>
      </c>
      <c r="J31" s="7">
        <v>0.24907407407407409</v>
      </c>
      <c r="K31" s="7">
        <v>0.24938657407407408</v>
      </c>
      <c r="L31" s="5">
        <v>59466</v>
      </c>
      <c r="M31" s="5">
        <v>59656</v>
      </c>
      <c r="N31" s="8">
        <f t="shared" si="2"/>
        <v>2.7546296296296346E-3</v>
      </c>
      <c r="P31" s="18" t="s">
        <v>68</v>
      </c>
    </row>
    <row r="32" spans="1:16" x14ac:dyDescent="0.2">
      <c r="B32" s="3" t="s">
        <v>17</v>
      </c>
      <c r="C32" s="1">
        <v>100</v>
      </c>
      <c r="D32" s="7">
        <v>0.2502314814814815</v>
      </c>
      <c r="E32" s="7">
        <v>0.25024305555555554</v>
      </c>
      <c r="F32" s="7">
        <v>0.25024305555555554</v>
      </c>
      <c r="G32" s="7">
        <v>0.2512962962962963</v>
      </c>
      <c r="H32" s="7">
        <v>0.25199074074074074</v>
      </c>
      <c r="I32" s="7">
        <v>0.25199074074074074</v>
      </c>
      <c r="J32" s="7">
        <v>0.25265046296296295</v>
      </c>
      <c r="K32" s="7">
        <v>0.25295138888888891</v>
      </c>
      <c r="L32" s="5">
        <v>60439</v>
      </c>
      <c r="M32" s="5">
        <v>56136</v>
      </c>
      <c r="N32" s="8">
        <f t="shared" si="2"/>
        <v>2.719907407407407E-3</v>
      </c>
      <c r="P32" t="s">
        <v>67</v>
      </c>
    </row>
    <row r="33" spans="2:16" x14ac:dyDescent="0.2">
      <c r="B33" s="143" t="s">
        <v>18</v>
      </c>
      <c r="C33" s="4">
        <v>0.3</v>
      </c>
      <c r="D33" s="7">
        <v>0.25473379629629628</v>
      </c>
      <c r="E33" s="7">
        <v>0.25474537037037037</v>
      </c>
      <c r="F33" s="7">
        <v>0.25474537037037037</v>
      </c>
      <c r="G33" s="7">
        <v>0.25585648148148149</v>
      </c>
      <c r="H33" s="7">
        <v>0.25653935185185184</v>
      </c>
      <c r="I33" s="7">
        <v>0.25653935185185184</v>
      </c>
      <c r="J33" s="7">
        <v>0.25721064814814815</v>
      </c>
      <c r="K33" s="7">
        <v>0.25751157407407405</v>
      </c>
      <c r="L33" s="5">
        <v>58538</v>
      </c>
      <c r="M33" s="5">
        <v>58305</v>
      </c>
      <c r="N33" s="8">
        <f t="shared" si="2"/>
        <v>2.7777777777777679E-3</v>
      </c>
      <c r="P33" t="s">
        <v>66</v>
      </c>
    </row>
    <row r="34" spans="2:16" x14ac:dyDescent="0.2">
      <c r="B34" s="145"/>
      <c r="C34" s="4">
        <v>0.5</v>
      </c>
      <c r="D34" s="7">
        <v>0.25792824074074078</v>
      </c>
      <c r="E34" s="7">
        <v>0.25793981481481482</v>
      </c>
      <c r="F34" s="7">
        <v>0.25793981481481482</v>
      </c>
      <c r="G34" s="7">
        <v>0.25900462962962961</v>
      </c>
      <c r="H34" s="7">
        <v>0.2597916666666667</v>
      </c>
      <c r="I34" s="7">
        <v>0.2597916666666667</v>
      </c>
      <c r="J34" s="7">
        <v>0.26043981481481482</v>
      </c>
      <c r="K34" s="7">
        <v>0.26075231481481481</v>
      </c>
      <c r="L34" s="5">
        <v>67699</v>
      </c>
      <c r="M34" s="5">
        <v>56247</v>
      </c>
      <c r="N34" s="8">
        <f t="shared" si="2"/>
        <v>2.8240740740740344E-3</v>
      </c>
      <c r="P34" t="s">
        <v>65</v>
      </c>
    </row>
    <row r="35" spans="2:16" x14ac:dyDescent="0.2">
      <c r="B35" s="144"/>
      <c r="C35" s="4">
        <v>0.9</v>
      </c>
      <c r="D35" s="7">
        <v>0.26113425925925926</v>
      </c>
      <c r="E35" s="7">
        <v>0.26114583333333335</v>
      </c>
      <c r="F35" s="7">
        <v>0.26114583333333335</v>
      </c>
      <c r="G35" s="7">
        <v>0.26218750000000002</v>
      </c>
      <c r="H35" s="7">
        <v>0.26288194444444446</v>
      </c>
      <c r="I35" s="7">
        <v>0.26288194444444446</v>
      </c>
      <c r="J35" s="7">
        <v>0.26350694444444445</v>
      </c>
      <c r="K35" s="7">
        <v>0.26381944444444444</v>
      </c>
      <c r="L35" s="5">
        <v>59380</v>
      </c>
      <c r="M35" s="5">
        <v>54193</v>
      </c>
      <c r="N35" s="8">
        <f t="shared" si="2"/>
        <v>2.6851851851851793E-3</v>
      </c>
      <c r="P35" t="s">
        <v>64</v>
      </c>
    </row>
    <row r="36" spans="2:16" x14ac:dyDescent="0.2">
      <c r="B36" s="145" t="s">
        <v>19</v>
      </c>
      <c r="C36" s="4">
        <v>0.8</v>
      </c>
      <c r="D36" s="7">
        <v>0.26722222222222219</v>
      </c>
      <c r="E36" s="7">
        <v>0.26723379629629629</v>
      </c>
      <c r="F36" s="7">
        <v>0.26723379629629629</v>
      </c>
      <c r="G36" s="7">
        <v>0.26831018518518518</v>
      </c>
      <c r="H36" s="7">
        <v>0.26909722222222221</v>
      </c>
      <c r="I36" s="7">
        <v>0.26909722222222221</v>
      </c>
      <c r="J36" s="7">
        <v>0.26976851851851852</v>
      </c>
      <c r="K36" s="7">
        <v>0.27005787037037038</v>
      </c>
      <c r="L36" s="5">
        <v>68523</v>
      </c>
      <c r="M36" s="5">
        <v>57472</v>
      </c>
      <c r="N36" s="8">
        <f t="shared" si="2"/>
        <v>2.8356481481481843E-3</v>
      </c>
      <c r="O36" s="142" t="s">
        <v>56</v>
      </c>
      <c r="P36" t="s">
        <v>62</v>
      </c>
    </row>
    <row r="37" spans="2:16" x14ac:dyDescent="0.2">
      <c r="B37" s="144"/>
      <c r="C37" s="4">
        <v>0.9</v>
      </c>
      <c r="D37" s="7">
        <v>0.26435185185185184</v>
      </c>
      <c r="E37" s="7">
        <v>0.26436342592592593</v>
      </c>
      <c r="F37" s="7">
        <v>0.26436342592592593</v>
      </c>
      <c r="G37" s="7">
        <v>0.26542824074074073</v>
      </c>
      <c r="H37" s="7">
        <v>0.26612268518518517</v>
      </c>
      <c r="I37" s="7">
        <v>0.26612268518518517</v>
      </c>
      <c r="J37" s="7">
        <v>0.26678240740740738</v>
      </c>
      <c r="K37" s="7">
        <v>0.26708333333333334</v>
      </c>
      <c r="L37" s="5">
        <v>59546</v>
      </c>
      <c r="M37" s="5">
        <v>57145</v>
      </c>
      <c r="N37" s="8">
        <f t="shared" si="2"/>
        <v>2.7314814814815014E-3</v>
      </c>
      <c r="O37" s="142"/>
      <c r="P37" t="s">
        <v>63</v>
      </c>
    </row>
    <row r="38" spans="2:16" x14ac:dyDescent="0.2">
      <c r="B38" s="3" t="s">
        <v>20</v>
      </c>
      <c r="C38" s="4">
        <v>0.8</v>
      </c>
      <c r="D38" s="7">
        <v>0.27048611111111109</v>
      </c>
      <c r="E38" s="7">
        <v>0.27049768518518519</v>
      </c>
      <c r="F38" s="7">
        <v>0.27049768518518519</v>
      </c>
      <c r="G38" s="7">
        <v>0.27155092592592595</v>
      </c>
      <c r="H38" s="7">
        <v>0.27232638888888888</v>
      </c>
      <c r="I38" s="7">
        <v>0.27232638888888888</v>
      </c>
      <c r="J38" s="7">
        <v>0.27296296296296296</v>
      </c>
      <c r="K38" s="7">
        <v>0.27328703703703705</v>
      </c>
      <c r="L38" s="5">
        <v>66475</v>
      </c>
      <c r="M38" s="5">
        <v>55276</v>
      </c>
      <c r="N38" s="8">
        <f t="shared" si="2"/>
        <v>2.8009259259259567E-3</v>
      </c>
      <c r="O38" s="142"/>
      <c r="P38" t="s">
        <v>60</v>
      </c>
    </row>
  </sheetData>
  <mergeCells count="11">
    <mergeCell ref="D4:N4"/>
    <mergeCell ref="O23:O25"/>
    <mergeCell ref="B26:B27"/>
    <mergeCell ref="O36:O38"/>
    <mergeCell ref="B20:B22"/>
    <mergeCell ref="B23:B25"/>
    <mergeCell ref="B33:B35"/>
    <mergeCell ref="B36:B37"/>
    <mergeCell ref="B4:C4"/>
    <mergeCell ref="B9:B13"/>
    <mergeCell ref="B15:B19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D344A-7F0B-8049-8299-59F9C88AB772}">
  <dimension ref="A1:P38"/>
  <sheetViews>
    <sheetView zoomScale="125" workbookViewId="0">
      <pane xSplit="3" ySplit="6" topLeftCell="G7" activePane="bottomRight" state="frozen"/>
      <selection activeCell="A31" sqref="A31:XFD31"/>
      <selection pane="topRight" activeCell="A31" sqref="A31:XFD31"/>
      <selection pane="bottomLeft" activeCell="A31" sqref="A31:XFD31"/>
      <selection pane="bottomRight" activeCell="A31" sqref="A31:XFD31"/>
    </sheetView>
  </sheetViews>
  <sheetFormatPr baseColWidth="10" defaultRowHeight="16" x14ac:dyDescent="0.2"/>
  <cols>
    <col min="2" max="2" width="43.6640625" bestFit="1" customWidth="1"/>
    <col min="3" max="3" width="39" bestFit="1" customWidth="1"/>
    <col min="4" max="4" width="12.5" bestFit="1" customWidth="1"/>
    <col min="5" max="5" width="17.6640625" bestFit="1" customWidth="1"/>
    <col min="6" max="6" width="16.6640625" bestFit="1" customWidth="1"/>
    <col min="7" max="7" width="16.6640625" customWidth="1"/>
    <col min="8" max="8" width="15.6640625" bestFit="1" customWidth="1"/>
    <col min="9" max="9" width="13.33203125" bestFit="1" customWidth="1"/>
    <col min="10" max="10" width="12.5" bestFit="1" customWidth="1"/>
    <col min="11" max="13" width="12.5" customWidth="1"/>
    <col min="14" max="14" width="8.5" bestFit="1" customWidth="1"/>
  </cols>
  <sheetData>
    <row r="1" spans="2:16" x14ac:dyDescent="0.2">
      <c r="B1" s="1" t="s">
        <v>27</v>
      </c>
    </row>
    <row r="4" spans="2:16" x14ac:dyDescent="0.2">
      <c r="B4" s="146"/>
      <c r="C4" s="147"/>
      <c r="D4" s="141" t="s">
        <v>28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</row>
    <row r="5" spans="2:16" ht="34" x14ac:dyDescent="0.2">
      <c r="B5" s="2" t="s">
        <v>0</v>
      </c>
      <c r="C5" s="2" t="s">
        <v>1</v>
      </c>
      <c r="D5" s="2" t="s">
        <v>47</v>
      </c>
      <c r="E5" s="6" t="s">
        <v>59</v>
      </c>
      <c r="F5" s="2" t="s">
        <v>31</v>
      </c>
      <c r="G5" s="6" t="s">
        <v>89</v>
      </c>
      <c r="H5" s="2" t="s">
        <v>32</v>
      </c>
      <c r="I5" s="2" t="s">
        <v>33</v>
      </c>
      <c r="J5" s="2" t="s">
        <v>34</v>
      </c>
      <c r="K5" s="2" t="s">
        <v>48</v>
      </c>
      <c r="L5" s="6" t="s">
        <v>37</v>
      </c>
      <c r="M5" s="6" t="s">
        <v>38</v>
      </c>
      <c r="N5" s="6" t="s">
        <v>49</v>
      </c>
      <c r="P5" s="19" t="s">
        <v>61</v>
      </c>
    </row>
    <row r="6" spans="2:16" x14ac:dyDescent="0.2">
      <c r="B6" s="3" t="s">
        <v>36</v>
      </c>
      <c r="C6" s="4" t="s">
        <v>35</v>
      </c>
      <c r="D6" s="7">
        <v>0.27853009259259259</v>
      </c>
      <c r="E6" s="7">
        <v>0.27855324074074073</v>
      </c>
      <c r="F6" s="7">
        <v>0.28491898148148148</v>
      </c>
      <c r="G6" s="7">
        <v>0.28491898148148148</v>
      </c>
      <c r="H6" s="7">
        <v>0.2872453703703704</v>
      </c>
      <c r="I6" s="7">
        <v>0.2872453703703704</v>
      </c>
      <c r="J6" s="7">
        <v>0.28849537037037037</v>
      </c>
      <c r="K6" s="7">
        <v>0.28849537037037037</v>
      </c>
      <c r="L6" s="5">
        <v>200518</v>
      </c>
      <c r="M6" s="5">
        <v>108366</v>
      </c>
      <c r="N6" s="8">
        <f>K6-D6</f>
        <v>9.9652777777777812E-3</v>
      </c>
    </row>
    <row r="7" spans="2:16" x14ac:dyDescent="0.2">
      <c r="B7" s="3" t="s">
        <v>9</v>
      </c>
      <c r="C7" s="4" t="s">
        <v>26</v>
      </c>
      <c r="D7" s="7">
        <v>0.3094675925925926</v>
      </c>
      <c r="E7" s="7">
        <v>0.30947916666666669</v>
      </c>
      <c r="F7" s="7">
        <v>0.31572916666666667</v>
      </c>
      <c r="G7" s="7">
        <v>0.31572916666666667</v>
      </c>
      <c r="H7" s="7">
        <v>0.31788194444444445</v>
      </c>
      <c r="I7" s="7">
        <v>0.31788194444444445</v>
      </c>
      <c r="J7" s="7">
        <v>0.31914351851851852</v>
      </c>
      <c r="K7" s="7">
        <v>0.31914351851851852</v>
      </c>
      <c r="L7" s="5">
        <v>185238</v>
      </c>
      <c r="M7" s="5">
        <v>109840</v>
      </c>
      <c r="N7" s="8">
        <f>K7-D7</f>
        <v>9.6759259259259212E-3</v>
      </c>
      <c r="P7" t="s">
        <v>90</v>
      </c>
    </row>
    <row r="8" spans="2:16" ht="30" x14ac:dyDescent="0.2">
      <c r="B8" s="3" t="s">
        <v>45</v>
      </c>
      <c r="C8" s="4" t="s">
        <v>39</v>
      </c>
      <c r="D8" s="7">
        <v>0.3367708333333333</v>
      </c>
      <c r="E8" s="7">
        <v>0.3367708333333333</v>
      </c>
      <c r="F8" s="7">
        <v>0.34333333333333332</v>
      </c>
      <c r="G8" s="7">
        <v>0.34333333333333332</v>
      </c>
      <c r="H8" s="7">
        <v>0.34535879629629629</v>
      </c>
      <c r="I8" s="7">
        <v>0.34535879629629629</v>
      </c>
      <c r="J8" s="7">
        <v>0.34664351851851855</v>
      </c>
      <c r="K8" s="7">
        <v>0.34664351851851855</v>
      </c>
      <c r="L8" s="5">
        <v>175413</v>
      </c>
      <c r="M8" s="5">
        <v>111466</v>
      </c>
      <c r="N8" s="8">
        <f>K8-D8</f>
        <v>9.8726851851852482E-3</v>
      </c>
      <c r="P8" s="18" t="s">
        <v>91</v>
      </c>
    </row>
    <row r="9" spans="2:16" x14ac:dyDescent="0.2">
      <c r="B9" s="143" t="s">
        <v>44</v>
      </c>
      <c r="C9" s="9" t="s">
        <v>50</v>
      </c>
      <c r="D9" s="7"/>
      <c r="E9" s="7"/>
      <c r="F9" s="7"/>
      <c r="G9" s="7"/>
      <c r="H9" s="7"/>
      <c r="I9" s="7"/>
      <c r="J9" s="7"/>
      <c r="K9" s="7"/>
      <c r="L9" s="5"/>
      <c r="M9" s="5"/>
      <c r="N9" s="5"/>
    </row>
    <row r="10" spans="2:16" x14ac:dyDescent="0.2">
      <c r="B10" s="145"/>
      <c r="C10" s="9" t="s">
        <v>40</v>
      </c>
      <c r="D10" s="7"/>
      <c r="E10" s="7"/>
      <c r="F10" s="7"/>
      <c r="G10" s="7"/>
      <c r="H10" s="7"/>
      <c r="I10" s="7"/>
      <c r="J10" s="7"/>
      <c r="K10" s="7"/>
      <c r="L10" s="5"/>
      <c r="M10" s="5"/>
      <c r="N10" s="5"/>
    </row>
    <row r="11" spans="2:16" x14ac:dyDescent="0.2">
      <c r="B11" s="145"/>
      <c r="C11" s="4" t="s">
        <v>41</v>
      </c>
      <c r="D11" s="7">
        <v>0.34744212962962967</v>
      </c>
      <c r="E11" s="7">
        <v>0.34745370370370371</v>
      </c>
      <c r="F11" s="7">
        <v>0.35380787037037037</v>
      </c>
      <c r="G11" s="7">
        <v>0.35381944444444446</v>
      </c>
      <c r="H11" s="7">
        <v>0.35596064814814815</v>
      </c>
      <c r="I11" s="7">
        <v>0.35596064814814815</v>
      </c>
      <c r="J11" s="7">
        <v>0.35724537037037035</v>
      </c>
      <c r="K11" s="7">
        <v>0.35724537037037035</v>
      </c>
      <c r="L11" s="5">
        <v>185608</v>
      </c>
      <c r="M11" s="5">
        <v>111186</v>
      </c>
      <c r="N11" s="8">
        <f>K11-D11</f>
        <v>9.8032407407406819E-3</v>
      </c>
    </row>
    <row r="12" spans="2:16" x14ac:dyDescent="0.2">
      <c r="B12" s="145"/>
      <c r="C12" s="4" t="s">
        <v>42</v>
      </c>
      <c r="D12" s="7">
        <v>0.35928240740740741</v>
      </c>
      <c r="E12" s="7">
        <v>0.35929398148148151</v>
      </c>
      <c r="F12" s="7">
        <v>0.35929398148148151</v>
      </c>
      <c r="G12" s="7">
        <v>0.36561342592592588</v>
      </c>
      <c r="H12" s="7">
        <v>0.36774305555555559</v>
      </c>
      <c r="I12" s="7">
        <v>0.36774305555555559</v>
      </c>
      <c r="J12" s="7">
        <v>0.36899305555555556</v>
      </c>
      <c r="K12" s="7">
        <v>0.36899305555555556</v>
      </c>
      <c r="L12" s="5">
        <v>183722</v>
      </c>
      <c r="M12" s="5">
        <v>108720</v>
      </c>
      <c r="N12" s="8">
        <f>K12-D12</f>
        <v>9.7106481481481488E-3</v>
      </c>
      <c r="P12" t="s">
        <v>92</v>
      </c>
    </row>
    <row r="13" spans="2:16" x14ac:dyDescent="0.2">
      <c r="B13" s="144"/>
      <c r="C13" s="4" t="s">
        <v>43</v>
      </c>
      <c r="D13" s="7">
        <v>0.37091435185185184</v>
      </c>
      <c r="E13" s="7">
        <v>0.37092592592592594</v>
      </c>
      <c r="F13" s="7">
        <v>0.37745370370370374</v>
      </c>
      <c r="G13" s="7">
        <v>0.37745370370370374</v>
      </c>
      <c r="H13" s="7">
        <v>0.37965277777777778</v>
      </c>
      <c r="I13" s="7">
        <v>0.37965277777777778</v>
      </c>
      <c r="J13" s="7">
        <v>0.38091435185185185</v>
      </c>
      <c r="K13" s="7">
        <v>0.38091435185185185</v>
      </c>
      <c r="L13" s="5">
        <v>190585</v>
      </c>
      <c r="M13" s="5">
        <v>108854</v>
      </c>
      <c r="N13" s="8">
        <f>K13-D13</f>
        <v>1.0000000000000009E-2</v>
      </c>
      <c r="P13" t="s">
        <v>93</v>
      </c>
    </row>
    <row r="14" spans="2:16" x14ac:dyDescent="0.2">
      <c r="B14" s="3" t="s">
        <v>10</v>
      </c>
      <c r="C14" s="4" t="s">
        <v>26</v>
      </c>
      <c r="D14" s="7">
        <v>0.38280092592592596</v>
      </c>
      <c r="E14" s="7">
        <v>0.3828125</v>
      </c>
      <c r="F14" s="7">
        <v>0.38917824074074076</v>
      </c>
      <c r="G14" s="7">
        <v>0.38917824074074076</v>
      </c>
      <c r="H14" s="7">
        <v>0.39126157407407408</v>
      </c>
      <c r="I14" s="7">
        <v>0.39126157407407408</v>
      </c>
      <c r="J14" s="7">
        <v>0.39254629629629628</v>
      </c>
      <c r="K14" s="7">
        <v>0.39254629629629628</v>
      </c>
      <c r="L14" s="5">
        <v>180056</v>
      </c>
      <c r="M14" s="5">
        <v>111292</v>
      </c>
      <c r="N14" s="8">
        <f>K14-D14</f>
        <v>9.7453703703703209E-3</v>
      </c>
      <c r="P14" t="s">
        <v>94</v>
      </c>
    </row>
    <row r="15" spans="2:16" x14ac:dyDescent="0.2">
      <c r="B15" s="143" t="s">
        <v>46</v>
      </c>
      <c r="C15" s="9" t="s">
        <v>50</v>
      </c>
      <c r="D15" s="4"/>
      <c r="E15" s="7"/>
      <c r="F15" s="7"/>
      <c r="G15" s="7"/>
      <c r="H15" s="7"/>
      <c r="I15" s="7"/>
      <c r="J15" s="7"/>
      <c r="K15" s="7"/>
      <c r="L15" s="5"/>
      <c r="M15" s="5"/>
      <c r="N15" s="5"/>
    </row>
    <row r="16" spans="2:16" x14ac:dyDescent="0.2">
      <c r="B16" s="145"/>
      <c r="C16" s="9" t="s">
        <v>40</v>
      </c>
      <c r="D16" s="4"/>
      <c r="E16" s="7"/>
      <c r="F16" s="7"/>
      <c r="G16" s="7"/>
      <c r="H16" s="7"/>
      <c r="I16" s="7"/>
      <c r="J16" s="7"/>
      <c r="K16" s="7"/>
      <c r="L16" s="5"/>
      <c r="M16" s="5"/>
      <c r="N16" s="5"/>
    </row>
    <row r="17" spans="1:16" x14ac:dyDescent="0.2">
      <c r="B17" s="145"/>
      <c r="C17" s="4" t="s">
        <v>41</v>
      </c>
      <c r="D17" s="7">
        <v>0.39321759259259265</v>
      </c>
      <c r="E17" s="7">
        <v>0.39322916666666669</v>
      </c>
      <c r="F17" s="7">
        <v>0.39322916666666669</v>
      </c>
      <c r="G17" s="7">
        <v>0.39957175925925931</v>
      </c>
      <c r="H17" s="7">
        <v>0.40162037037037041</v>
      </c>
      <c r="I17" s="7">
        <v>0.40163194444444444</v>
      </c>
      <c r="J17" s="7">
        <v>0.40289351851851851</v>
      </c>
      <c r="K17" s="7">
        <v>0.40289351851851851</v>
      </c>
      <c r="L17" s="5">
        <v>177893</v>
      </c>
      <c r="M17" s="5">
        <v>109137</v>
      </c>
      <c r="N17" s="8">
        <f t="shared" ref="N17:N27" si="0">K17-D17</f>
        <v>9.6759259259258656E-3</v>
      </c>
      <c r="P17" t="s">
        <v>95</v>
      </c>
    </row>
    <row r="18" spans="1:16" x14ac:dyDescent="0.2">
      <c r="B18" s="145"/>
      <c r="C18" s="4" t="s">
        <v>42</v>
      </c>
      <c r="D18" s="7">
        <v>0.40320601851851851</v>
      </c>
      <c r="E18" s="7">
        <v>0.40321759259259254</v>
      </c>
      <c r="F18" s="7">
        <v>0.40321759259259254</v>
      </c>
      <c r="G18" s="7">
        <v>0.40954861111111113</v>
      </c>
      <c r="H18" s="7">
        <v>0.41158564814814813</v>
      </c>
      <c r="I18" s="7">
        <v>0.41158564814814813</v>
      </c>
      <c r="J18" s="7">
        <v>0.4128472222222222</v>
      </c>
      <c r="K18" s="7">
        <v>0.4128472222222222</v>
      </c>
      <c r="L18" s="5">
        <v>176760</v>
      </c>
      <c r="M18" s="5">
        <v>108603</v>
      </c>
      <c r="N18" s="8">
        <f t="shared" si="0"/>
        <v>9.6412037037036935E-3</v>
      </c>
      <c r="P18" t="s">
        <v>96</v>
      </c>
    </row>
    <row r="19" spans="1:16" x14ac:dyDescent="0.2">
      <c r="B19" s="144"/>
      <c r="C19" s="4" t="s">
        <v>43</v>
      </c>
      <c r="D19" s="7">
        <v>0.4130671296296296</v>
      </c>
      <c r="E19" s="7">
        <v>0.4130671296296296</v>
      </c>
      <c r="F19" s="7">
        <v>0.41945601851851855</v>
      </c>
      <c r="G19" s="7">
        <v>0.41945601851851855</v>
      </c>
      <c r="H19" s="7">
        <v>0.42155092592592597</v>
      </c>
      <c r="I19" s="7">
        <v>0.42155092592592597</v>
      </c>
      <c r="J19" s="7">
        <v>0.42282407407407407</v>
      </c>
      <c r="K19" s="7">
        <v>0.42282407407407407</v>
      </c>
      <c r="L19" s="5">
        <v>180607</v>
      </c>
      <c r="M19" s="5">
        <v>109839</v>
      </c>
      <c r="N19" s="8">
        <f t="shared" si="0"/>
        <v>9.7569444444444708E-3</v>
      </c>
    </row>
    <row r="20" spans="1:16" x14ac:dyDescent="0.2">
      <c r="B20" s="143" t="s">
        <v>11</v>
      </c>
      <c r="C20" s="4">
        <v>1</v>
      </c>
      <c r="D20" s="7">
        <v>0.19487268518518519</v>
      </c>
      <c r="E20" s="7"/>
      <c r="F20" s="7"/>
      <c r="G20" s="7"/>
      <c r="H20" s="7"/>
      <c r="I20" s="7"/>
      <c r="J20" s="7"/>
      <c r="K20" s="7"/>
      <c r="L20" s="5"/>
      <c r="M20" s="5"/>
      <c r="N20" s="8">
        <f t="shared" si="0"/>
        <v>-0.19487268518518519</v>
      </c>
    </row>
    <row r="21" spans="1:16" x14ac:dyDescent="0.2">
      <c r="B21" s="145"/>
      <c r="C21" s="4">
        <v>2</v>
      </c>
      <c r="D21" s="7"/>
      <c r="E21" s="7"/>
      <c r="F21" s="7"/>
      <c r="G21" s="7"/>
      <c r="H21" s="7"/>
      <c r="I21" s="7"/>
      <c r="J21" s="7"/>
      <c r="K21" s="7"/>
      <c r="L21" s="5"/>
      <c r="M21" s="5"/>
      <c r="N21" s="8">
        <f t="shared" si="0"/>
        <v>0</v>
      </c>
    </row>
    <row r="22" spans="1:16" x14ac:dyDescent="0.2">
      <c r="B22" s="144"/>
      <c r="C22" s="4">
        <v>4</v>
      </c>
      <c r="D22" s="7"/>
      <c r="E22" s="7"/>
      <c r="F22" s="7"/>
      <c r="G22" s="7"/>
      <c r="H22" s="7"/>
      <c r="I22" s="7"/>
      <c r="J22" s="7"/>
      <c r="K22" s="7"/>
      <c r="L22" s="5"/>
      <c r="M22" s="5"/>
      <c r="N22" s="8">
        <f t="shared" si="0"/>
        <v>0</v>
      </c>
    </row>
    <row r="23" spans="1:16" x14ac:dyDescent="0.2">
      <c r="B23" s="143" t="s">
        <v>12</v>
      </c>
      <c r="C23" s="4">
        <v>1</v>
      </c>
      <c r="D23" s="7"/>
      <c r="E23" s="7"/>
      <c r="F23" s="7"/>
      <c r="G23" s="7"/>
      <c r="H23" s="7"/>
      <c r="I23" s="7"/>
      <c r="J23" s="7"/>
      <c r="K23" s="7"/>
      <c r="L23" s="5"/>
      <c r="M23" s="5"/>
      <c r="N23" s="8">
        <f t="shared" si="0"/>
        <v>0</v>
      </c>
    </row>
    <row r="24" spans="1:16" x14ac:dyDescent="0.2">
      <c r="B24" s="145"/>
      <c r="C24" s="4">
        <v>2</v>
      </c>
      <c r="D24" s="7"/>
      <c r="E24" s="7"/>
      <c r="F24" s="7"/>
      <c r="G24" s="7"/>
      <c r="H24" s="7"/>
      <c r="I24" s="7"/>
      <c r="J24" s="7"/>
      <c r="K24" s="7"/>
      <c r="L24" s="5"/>
      <c r="M24" s="5"/>
      <c r="N24" s="8">
        <f t="shared" si="0"/>
        <v>0</v>
      </c>
    </row>
    <row r="25" spans="1:16" x14ac:dyDescent="0.2">
      <c r="B25" s="144"/>
      <c r="C25" s="4">
        <v>4</v>
      </c>
      <c r="D25" s="7"/>
      <c r="E25" s="7"/>
      <c r="F25" s="7"/>
      <c r="G25" s="7"/>
      <c r="H25" s="7"/>
      <c r="I25" s="7"/>
      <c r="J25" s="7"/>
      <c r="K25" s="7"/>
      <c r="L25" s="5"/>
      <c r="M25" s="5"/>
      <c r="N25" s="8">
        <f t="shared" si="0"/>
        <v>0</v>
      </c>
    </row>
    <row r="26" spans="1:16" x14ac:dyDescent="0.2">
      <c r="B26" s="143" t="s">
        <v>13</v>
      </c>
      <c r="C26" s="4" t="s">
        <v>58</v>
      </c>
      <c r="D26" s="7"/>
      <c r="E26" s="7"/>
      <c r="F26" s="7"/>
      <c r="G26" s="7"/>
      <c r="H26" s="7"/>
      <c r="I26" s="7"/>
      <c r="J26" s="7"/>
      <c r="K26" s="7"/>
      <c r="L26" s="5"/>
      <c r="M26" s="5"/>
      <c r="N26" s="8">
        <f t="shared" si="0"/>
        <v>0</v>
      </c>
    </row>
    <row r="27" spans="1:16" x14ac:dyDescent="0.2">
      <c r="B27" s="144"/>
      <c r="C27" s="4" t="s">
        <v>57</v>
      </c>
      <c r="D27" s="7"/>
      <c r="E27" s="7"/>
      <c r="F27" s="7"/>
      <c r="G27" s="7"/>
      <c r="H27" s="7"/>
      <c r="I27" s="7"/>
      <c r="J27" s="7"/>
      <c r="K27" s="7"/>
      <c r="L27" s="5"/>
      <c r="M27" s="5"/>
      <c r="N27" s="8">
        <f t="shared" si="0"/>
        <v>0</v>
      </c>
    </row>
    <row r="28" spans="1:16" s="17" customFormat="1" hidden="1" x14ac:dyDescent="0.2">
      <c r="A28" s="12" t="s">
        <v>54</v>
      </c>
      <c r="B28" s="13" t="s">
        <v>14</v>
      </c>
      <c r="C28" s="14"/>
      <c r="D28" s="14"/>
      <c r="E28" s="15"/>
      <c r="F28" s="15"/>
      <c r="G28" s="15"/>
      <c r="H28" s="15"/>
      <c r="I28" s="15"/>
      <c r="J28" s="15"/>
      <c r="K28" s="15"/>
      <c r="L28" s="16"/>
      <c r="M28" s="16"/>
      <c r="N28" s="16"/>
    </row>
    <row r="29" spans="1:16" x14ac:dyDescent="0.2">
      <c r="B29" s="3" t="s">
        <v>15</v>
      </c>
      <c r="C29" s="4" t="s">
        <v>25</v>
      </c>
      <c r="D29" s="7"/>
      <c r="E29" s="7"/>
      <c r="F29" s="7"/>
      <c r="G29" s="7"/>
      <c r="H29" s="7"/>
      <c r="I29" s="7"/>
      <c r="J29" s="7"/>
      <c r="K29" s="7"/>
      <c r="L29" s="5"/>
      <c r="M29" s="5"/>
      <c r="N29" s="8">
        <f t="shared" ref="N29:N38" si="1">K29-D29</f>
        <v>0</v>
      </c>
    </row>
    <row r="30" spans="1:16" x14ac:dyDescent="0.2">
      <c r="B30" s="3" t="s">
        <v>16</v>
      </c>
      <c r="C30" s="4" t="s">
        <v>25</v>
      </c>
      <c r="D30" s="7"/>
      <c r="E30" s="7"/>
      <c r="F30" s="7"/>
      <c r="G30" s="7"/>
      <c r="H30" s="7"/>
      <c r="I30" s="7"/>
      <c r="J30" s="7"/>
      <c r="K30" s="7"/>
      <c r="L30" s="5"/>
      <c r="M30" s="5"/>
      <c r="N30" s="8">
        <f t="shared" si="1"/>
        <v>0</v>
      </c>
    </row>
    <row r="31" spans="1:16" ht="30" x14ac:dyDescent="0.2">
      <c r="B31" s="21" t="s">
        <v>97</v>
      </c>
      <c r="C31" s="20">
        <v>1150</v>
      </c>
      <c r="D31" s="7"/>
      <c r="E31" s="7"/>
      <c r="F31" s="7"/>
      <c r="G31" s="7"/>
      <c r="H31" s="7"/>
      <c r="I31" s="7"/>
      <c r="J31" s="7"/>
      <c r="K31" s="7"/>
      <c r="L31" s="5"/>
      <c r="M31" s="5"/>
      <c r="N31" s="8">
        <f t="shared" si="1"/>
        <v>0</v>
      </c>
    </row>
    <row r="32" spans="1:16" x14ac:dyDescent="0.2">
      <c r="B32" s="3" t="s">
        <v>17</v>
      </c>
      <c r="C32" s="1">
        <v>100</v>
      </c>
      <c r="D32" s="7"/>
      <c r="E32" s="7"/>
      <c r="F32" s="7"/>
      <c r="G32" s="7"/>
      <c r="H32" s="7"/>
      <c r="I32" s="7"/>
      <c r="J32" s="7"/>
      <c r="K32" s="7"/>
      <c r="L32" s="5"/>
      <c r="M32" s="5"/>
      <c r="N32" s="8">
        <f t="shared" si="1"/>
        <v>0</v>
      </c>
    </row>
    <row r="33" spans="2:14" x14ac:dyDescent="0.2">
      <c r="B33" s="143" t="s">
        <v>18</v>
      </c>
      <c r="C33" s="4">
        <v>0.3</v>
      </c>
      <c r="D33" s="7"/>
      <c r="E33" s="7"/>
      <c r="F33" s="7"/>
      <c r="G33" s="7"/>
      <c r="H33" s="7"/>
      <c r="I33" s="7"/>
      <c r="J33" s="7"/>
      <c r="K33" s="7"/>
      <c r="L33" s="5"/>
      <c r="M33" s="5"/>
      <c r="N33" s="8">
        <f t="shared" si="1"/>
        <v>0</v>
      </c>
    </row>
    <row r="34" spans="2:14" x14ac:dyDescent="0.2">
      <c r="B34" s="145"/>
      <c r="C34" s="4">
        <v>0.5</v>
      </c>
      <c r="D34" s="7"/>
      <c r="E34" s="7"/>
      <c r="F34" s="7"/>
      <c r="G34" s="7"/>
      <c r="H34" s="7"/>
      <c r="I34" s="7"/>
      <c r="J34" s="7"/>
      <c r="K34" s="7"/>
      <c r="L34" s="5"/>
      <c r="M34" s="5"/>
      <c r="N34" s="8">
        <f t="shared" si="1"/>
        <v>0</v>
      </c>
    </row>
    <row r="35" spans="2:14" x14ac:dyDescent="0.2">
      <c r="B35" s="144"/>
      <c r="C35" s="4">
        <v>0.9</v>
      </c>
      <c r="D35" s="7"/>
      <c r="E35" s="7"/>
      <c r="F35" s="7"/>
      <c r="G35" s="7"/>
      <c r="H35" s="7"/>
      <c r="I35" s="7"/>
      <c r="J35" s="7"/>
      <c r="K35" s="7"/>
      <c r="L35" s="5"/>
      <c r="M35" s="5"/>
      <c r="N35" s="8">
        <f t="shared" si="1"/>
        <v>0</v>
      </c>
    </row>
    <row r="36" spans="2:14" x14ac:dyDescent="0.2">
      <c r="B36" s="145" t="s">
        <v>19</v>
      </c>
      <c r="C36" s="4">
        <v>0.8</v>
      </c>
      <c r="D36" s="7"/>
      <c r="E36" s="7"/>
      <c r="F36" s="7"/>
      <c r="G36" s="7"/>
      <c r="H36" s="7"/>
      <c r="I36" s="7"/>
      <c r="J36" s="7"/>
      <c r="K36" s="7"/>
      <c r="L36" s="5"/>
      <c r="M36" s="5"/>
      <c r="N36" s="8">
        <f t="shared" si="1"/>
        <v>0</v>
      </c>
    </row>
    <row r="37" spans="2:14" x14ac:dyDescent="0.2">
      <c r="B37" s="144"/>
      <c r="C37" s="4">
        <v>0.9</v>
      </c>
      <c r="D37" s="7"/>
      <c r="E37" s="7"/>
      <c r="F37" s="7"/>
      <c r="G37" s="7"/>
      <c r="H37" s="7"/>
      <c r="I37" s="7"/>
      <c r="J37" s="7"/>
      <c r="K37" s="7"/>
      <c r="L37" s="5"/>
      <c r="M37" s="5"/>
      <c r="N37" s="8">
        <f t="shared" si="1"/>
        <v>0</v>
      </c>
    </row>
    <row r="38" spans="2:14" x14ac:dyDescent="0.2">
      <c r="B38" s="3" t="s">
        <v>20</v>
      </c>
      <c r="C38" s="4">
        <v>0.8</v>
      </c>
      <c r="D38" s="7"/>
      <c r="E38" s="7"/>
      <c r="F38" s="7"/>
      <c r="G38" s="7"/>
      <c r="H38" s="7"/>
      <c r="I38" s="7"/>
      <c r="J38" s="7"/>
      <c r="K38" s="7"/>
      <c r="L38" s="5"/>
      <c r="M38" s="5"/>
      <c r="N38" s="8">
        <f t="shared" si="1"/>
        <v>0</v>
      </c>
    </row>
  </sheetData>
  <mergeCells count="9">
    <mergeCell ref="B26:B27"/>
    <mergeCell ref="B33:B35"/>
    <mergeCell ref="B36:B37"/>
    <mergeCell ref="B4:C4"/>
    <mergeCell ref="D4:N4"/>
    <mergeCell ref="B9:B13"/>
    <mergeCell ref="B15:B19"/>
    <mergeCell ref="B20:B22"/>
    <mergeCell ref="B23:B25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57B8-005A-284A-8F9B-DDB487FC1889}">
  <dimension ref="B1:BZ37"/>
  <sheetViews>
    <sheetView zoomScaleNormal="15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29" sqref="D29:R29"/>
    </sheetView>
  </sheetViews>
  <sheetFormatPr baseColWidth="10" defaultRowHeight="16" x14ac:dyDescent="0.2"/>
  <cols>
    <col min="2" max="2" width="43.6640625" bestFit="1" customWidth="1"/>
    <col min="3" max="3" width="39" bestFit="1" customWidth="1"/>
    <col min="4" max="6" width="6.83203125" customWidth="1"/>
    <col min="7" max="7" width="13.6640625" bestFit="1" customWidth="1"/>
    <col min="8" max="8" width="9.6640625" bestFit="1" customWidth="1"/>
    <col min="9" max="11" width="10.6640625" bestFit="1" customWidth="1"/>
    <col min="12" max="12" width="7.33203125" hidden="1" customWidth="1"/>
    <col min="13" max="13" width="7.5" hidden="1" customWidth="1"/>
    <col min="14" max="14" width="11.5" hidden="1" customWidth="1"/>
    <col min="15" max="15" width="10.6640625" hidden="1" customWidth="1"/>
    <col min="16" max="16" width="9.6640625" bestFit="1" customWidth="1"/>
    <col min="17" max="17" width="10.33203125" bestFit="1" customWidth="1"/>
    <col min="18" max="18" width="9.6640625" bestFit="1" customWidth="1"/>
    <col min="19" max="19" width="5.6640625" bestFit="1" customWidth="1"/>
    <col min="20" max="20" width="13.83203125" bestFit="1" customWidth="1"/>
    <col min="22" max="22" width="13.6640625" bestFit="1" customWidth="1"/>
    <col min="25" max="27" width="10.6640625" bestFit="1" customWidth="1"/>
    <col min="28" max="29" width="9.6640625" bestFit="1" customWidth="1"/>
    <col min="30" max="30" width="10.6640625" bestFit="1" customWidth="1"/>
    <col min="34" max="34" width="5.6640625" bestFit="1" customWidth="1"/>
    <col min="35" max="36" width="6.5" bestFit="1" customWidth="1"/>
    <col min="37" max="37" width="13.6640625" bestFit="1" customWidth="1"/>
    <col min="38" max="38" width="9.6640625" bestFit="1" customWidth="1"/>
    <col min="39" max="39" width="13.6640625" customWidth="1"/>
    <col min="42" max="42" width="6.83203125" bestFit="1" customWidth="1"/>
    <col min="43" max="43" width="7.5" bestFit="1" customWidth="1"/>
    <col min="47" max="47" width="10.33203125" bestFit="1" customWidth="1"/>
    <col min="49" max="49" width="5.6640625" bestFit="1" customWidth="1"/>
    <col min="50" max="51" width="6.5" bestFit="1" customWidth="1"/>
    <col min="52" max="52" width="13.6640625" bestFit="1" customWidth="1"/>
  </cols>
  <sheetData>
    <row r="1" spans="2:78" x14ac:dyDescent="0.2">
      <c r="B1" s="1"/>
    </row>
    <row r="2" spans="2:78" x14ac:dyDescent="0.2">
      <c r="J2" s="63"/>
      <c r="K2" s="63"/>
      <c r="L2" s="63"/>
    </row>
    <row r="3" spans="2:78" ht="17" thickBot="1" x14ac:dyDescent="0.25">
      <c r="J3" s="63"/>
      <c r="K3" s="63"/>
      <c r="L3" s="63"/>
    </row>
    <row r="4" spans="2:78" x14ac:dyDescent="0.2">
      <c r="B4" s="161"/>
      <c r="C4" s="162"/>
      <c r="D4" s="148" t="s">
        <v>28</v>
      </c>
      <c r="E4" s="149"/>
      <c r="F4" s="149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1"/>
      <c r="R4" s="151"/>
      <c r="S4" s="152" t="s">
        <v>107</v>
      </c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3"/>
      <c r="AG4" s="154"/>
      <c r="AH4" s="148" t="s">
        <v>129</v>
      </c>
      <c r="AI4" s="149"/>
      <c r="AJ4" s="149"/>
      <c r="AK4" s="150"/>
      <c r="AL4" s="150"/>
      <c r="AM4" s="150"/>
      <c r="AN4" s="150"/>
      <c r="AO4" s="150"/>
      <c r="AP4" s="150"/>
      <c r="AQ4" s="150"/>
      <c r="AR4" s="150"/>
      <c r="AS4" s="150"/>
      <c r="AT4" s="150"/>
      <c r="AU4" s="151"/>
      <c r="AV4" s="151"/>
      <c r="AW4" s="152" t="s">
        <v>130</v>
      </c>
      <c r="AX4" s="153"/>
      <c r="AY4" s="153"/>
      <c r="AZ4" s="153"/>
      <c r="BA4" s="153"/>
      <c r="BB4" s="153"/>
      <c r="BC4" s="153"/>
      <c r="BD4" s="153"/>
      <c r="BE4" s="153"/>
      <c r="BF4" s="153"/>
      <c r="BG4" s="153"/>
      <c r="BH4" s="153"/>
      <c r="BI4" s="153"/>
      <c r="BJ4" s="153"/>
      <c r="BK4" s="154"/>
      <c r="BL4" s="148" t="s">
        <v>131</v>
      </c>
      <c r="BM4" s="149"/>
      <c r="BN4" s="149"/>
      <c r="BO4" s="150"/>
      <c r="BP4" s="150"/>
      <c r="BQ4" s="150"/>
      <c r="BR4" s="150"/>
      <c r="BS4" s="150"/>
      <c r="BT4" s="150"/>
      <c r="BU4" s="150"/>
      <c r="BV4" s="150"/>
      <c r="BW4" s="150"/>
      <c r="BX4" s="150"/>
      <c r="BY4" s="151"/>
      <c r="BZ4" s="159"/>
    </row>
    <row r="5" spans="2:78" ht="51" x14ac:dyDescent="0.2">
      <c r="B5" s="30" t="s">
        <v>0</v>
      </c>
      <c r="C5" s="50" t="s">
        <v>1</v>
      </c>
      <c r="D5" s="59" t="s">
        <v>118</v>
      </c>
      <c r="E5" s="6" t="s">
        <v>121</v>
      </c>
      <c r="F5" s="6" t="s">
        <v>128</v>
      </c>
      <c r="G5" s="6" t="s">
        <v>105</v>
      </c>
      <c r="H5" s="6" t="s">
        <v>115</v>
      </c>
      <c r="I5" s="6" t="s">
        <v>106</v>
      </c>
      <c r="J5" s="6" t="s">
        <v>122</v>
      </c>
      <c r="K5" s="6" t="s">
        <v>112</v>
      </c>
      <c r="L5" s="2" t="s">
        <v>99</v>
      </c>
      <c r="M5" s="2" t="s">
        <v>100</v>
      </c>
      <c r="N5" s="6" t="s">
        <v>123</v>
      </c>
      <c r="O5" s="6" t="s">
        <v>124</v>
      </c>
      <c r="P5" s="6" t="s">
        <v>125</v>
      </c>
      <c r="Q5" s="61" t="s">
        <v>127</v>
      </c>
      <c r="R5" s="61" t="s">
        <v>126</v>
      </c>
      <c r="S5" s="59" t="s">
        <v>118</v>
      </c>
      <c r="T5" s="6" t="s">
        <v>121</v>
      </c>
      <c r="U5" s="6" t="s">
        <v>128</v>
      </c>
      <c r="V5" s="6" t="s">
        <v>105</v>
      </c>
      <c r="W5" s="6" t="s">
        <v>115</v>
      </c>
      <c r="X5" s="6" t="s">
        <v>106</v>
      </c>
      <c r="Y5" s="6" t="s">
        <v>122</v>
      </c>
      <c r="Z5" s="6" t="s">
        <v>112</v>
      </c>
      <c r="AA5" s="2" t="s">
        <v>99</v>
      </c>
      <c r="AB5" s="2" t="s">
        <v>100</v>
      </c>
      <c r="AC5" s="6" t="s">
        <v>123</v>
      </c>
      <c r="AD5" s="6" t="s">
        <v>124</v>
      </c>
      <c r="AE5" s="6" t="s">
        <v>125</v>
      </c>
      <c r="AF5" s="6" t="s">
        <v>127</v>
      </c>
      <c r="AG5" s="37" t="s">
        <v>126</v>
      </c>
      <c r="AH5" s="59" t="s">
        <v>118</v>
      </c>
      <c r="AI5" s="6" t="s">
        <v>121</v>
      </c>
      <c r="AJ5" s="6" t="s">
        <v>128</v>
      </c>
      <c r="AK5" s="6" t="s">
        <v>105</v>
      </c>
      <c r="AL5" s="6" t="s">
        <v>115</v>
      </c>
      <c r="AM5" s="6" t="s">
        <v>106</v>
      </c>
      <c r="AN5" s="6" t="s">
        <v>122</v>
      </c>
      <c r="AO5" s="6" t="s">
        <v>112</v>
      </c>
      <c r="AP5" s="2" t="s">
        <v>99</v>
      </c>
      <c r="AQ5" s="2" t="s">
        <v>100</v>
      </c>
      <c r="AR5" s="6" t="s">
        <v>123</v>
      </c>
      <c r="AS5" s="6" t="s">
        <v>124</v>
      </c>
      <c r="AT5" s="6" t="s">
        <v>125</v>
      </c>
      <c r="AU5" s="61" t="s">
        <v>127</v>
      </c>
      <c r="AV5" s="61" t="s">
        <v>126</v>
      </c>
      <c r="AW5" s="59" t="s">
        <v>118</v>
      </c>
      <c r="AX5" s="6" t="s">
        <v>121</v>
      </c>
      <c r="AY5" s="6" t="s">
        <v>128</v>
      </c>
      <c r="AZ5" s="6" t="s">
        <v>105</v>
      </c>
      <c r="BA5" s="6" t="s">
        <v>115</v>
      </c>
      <c r="BB5" s="6" t="s">
        <v>106</v>
      </c>
      <c r="BC5" s="6" t="s">
        <v>122</v>
      </c>
      <c r="BD5" s="6" t="s">
        <v>112</v>
      </c>
      <c r="BE5" s="2" t="s">
        <v>99</v>
      </c>
      <c r="BF5" s="2" t="s">
        <v>100</v>
      </c>
      <c r="BG5" s="6" t="s">
        <v>123</v>
      </c>
      <c r="BH5" s="6" t="s">
        <v>124</v>
      </c>
      <c r="BI5" s="6" t="s">
        <v>125</v>
      </c>
      <c r="BJ5" s="6" t="s">
        <v>127</v>
      </c>
      <c r="BK5" s="37" t="s">
        <v>126</v>
      </c>
      <c r="BL5" s="59" t="s">
        <v>118</v>
      </c>
      <c r="BM5" s="6" t="s">
        <v>121</v>
      </c>
      <c r="BN5" s="6" t="s">
        <v>128</v>
      </c>
      <c r="BO5" s="6" t="s">
        <v>105</v>
      </c>
      <c r="BP5" s="6" t="s">
        <v>115</v>
      </c>
      <c r="BQ5" s="6" t="s">
        <v>106</v>
      </c>
      <c r="BR5" s="6" t="s">
        <v>122</v>
      </c>
      <c r="BS5" s="6" t="s">
        <v>112</v>
      </c>
      <c r="BT5" s="2" t="s">
        <v>99</v>
      </c>
      <c r="BU5" s="2" t="s">
        <v>100</v>
      </c>
      <c r="BV5" s="6" t="s">
        <v>123</v>
      </c>
      <c r="BW5" s="6" t="s">
        <v>124</v>
      </c>
      <c r="BX5" s="6" t="s">
        <v>125</v>
      </c>
      <c r="BY5" s="61" t="s">
        <v>127</v>
      </c>
      <c r="BZ5" s="37" t="s">
        <v>126</v>
      </c>
    </row>
    <row r="6" spans="2:78" x14ac:dyDescent="0.2">
      <c r="B6" s="39" t="s">
        <v>36</v>
      </c>
      <c r="C6" s="51" t="s">
        <v>35</v>
      </c>
      <c r="D6" s="31">
        <v>76.938000000000002</v>
      </c>
      <c r="E6" s="66">
        <v>69.685599999999994</v>
      </c>
      <c r="F6" s="23">
        <v>7.2523</v>
      </c>
      <c r="G6" s="23">
        <v>1213026000</v>
      </c>
      <c r="H6" s="23">
        <v>0</v>
      </c>
      <c r="I6" s="23">
        <v>220428</v>
      </c>
      <c r="J6" s="23">
        <v>1841894</v>
      </c>
      <c r="K6" s="23">
        <v>595070</v>
      </c>
      <c r="L6" s="23">
        <v>0</v>
      </c>
      <c r="M6" s="23">
        <v>1.79643</v>
      </c>
      <c r="N6" s="23">
        <v>0</v>
      </c>
      <c r="O6" s="23">
        <v>1084016</v>
      </c>
      <c r="P6" s="23">
        <v>68455</v>
      </c>
      <c r="Q6" s="62">
        <v>47</v>
      </c>
      <c r="R6" s="62">
        <v>22860</v>
      </c>
      <c r="S6" s="31">
        <v>72.447999999999993</v>
      </c>
      <c r="T6" s="23">
        <v>65.941999999999993</v>
      </c>
      <c r="U6" s="23">
        <v>6.5060200000000004</v>
      </c>
      <c r="V6" s="23">
        <v>1235486000</v>
      </c>
      <c r="W6" s="23">
        <v>0</v>
      </c>
      <c r="X6" s="23">
        <v>782870</v>
      </c>
      <c r="Y6" s="23">
        <v>4606960</v>
      </c>
      <c r="Z6" s="23">
        <v>20976</v>
      </c>
      <c r="AA6" s="23">
        <v>0</v>
      </c>
      <c r="AB6" s="23">
        <v>3.0281600000000002</v>
      </c>
      <c r="AC6" s="23">
        <v>0</v>
      </c>
      <c r="AD6" s="23">
        <v>1946248</v>
      </c>
      <c r="AE6" s="5">
        <v>50620</v>
      </c>
      <c r="AF6" s="5">
        <v>39</v>
      </c>
      <c r="AG6" s="78">
        <v>23072</v>
      </c>
      <c r="AH6" s="31">
        <v>74.602800000000002</v>
      </c>
      <c r="AI6" s="66">
        <v>59.527999999999999</v>
      </c>
      <c r="AJ6" s="23">
        <v>15.0748</v>
      </c>
      <c r="AK6" s="23">
        <v>892792500</v>
      </c>
      <c r="AL6" s="23">
        <v>583036</v>
      </c>
      <c r="AM6" s="23">
        <v>1520196</v>
      </c>
      <c r="AN6" s="23">
        <v>2138765</v>
      </c>
      <c r="AO6" s="23">
        <v>284722</v>
      </c>
      <c r="AP6" s="23">
        <v>49.801299999999998</v>
      </c>
      <c r="AQ6" s="23">
        <v>3.0695999999999999</v>
      </c>
      <c r="AR6" s="23">
        <v>1078105</v>
      </c>
      <c r="AS6" s="23">
        <v>1918882</v>
      </c>
      <c r="AT6" s="23">
        <v>60617</v>
      </c>
      <c r="AU6" s="62">
        <v>46</v>
      </c>
      <c r="AV6" s="62">
        <v>16390</v>
      </c>
      <c r="AW6" s="31">
        <v>75.234200000000001</v>
      </c>
      <c r="AX6" s="23">
        <v>67.1982</v>
      </c>
      <c r="AY6" s="23">
        <v>8.0358400000000003</v>
      </c>
      <c r="AZ6" s="23">
        <v>1214676000</v>
      </c>
      <c r="BA6" s="23">
        <v>0</v>
      </c>
      <c r="BB6" s="23">
        <v>66784.2</v>
      </c>
      <c r="BC6" s="23">
        <v>3030980</v>
      </c>
      <c r="BD6" s="23">
        <v>1664842</v>
      </c>
      <c r="BE6" s="23">
        <v>0</v>
      </c>
      <c r="BF6" s="23">
        <v>2.5309599999999999</v>
      </c>
      <c r="BG6" s="23">
        <v>0</v>
      </c>
      <c r="BH6" s="23">
        <v>3627040</v>
      </c>
      <c r="BI6" s="5">
        <v>40514</v>
      </c>
      <c r="BJ6" s="5">
        <v>38</v>
      </c>
      <c r="BK6" s="78">
        <v>9764</v>
      </c>
      <c r="BL6" s="31">
        <v>78.320300000000003</v>
      </c>
      <c r="BM6" s="66">
        <v>70.356300000000005</v>
      </c>
      <c r="BN6" s="23">
        <v>7.96387</v>
      </c>
      <c r="BO6" s="23">
        <v>1337495000</v>
      </c>
      <c r="BP6" s="23">
        <v>0</v>
      </c>
      <c r="BQ6" s="23">
        <v>726770</v>
      </c>
      <c r="BR6" s="23">
        <v>1297580</v>
      </c>
      <c r="BS6" s="23">
        <v>1033180</v>
      </c>
      <c r="BT6" s="23">
        <v>0</v>
      </c>
      <c r="BU6" s="23">
        <v>1.7136400000000001</v>
      </c>
      <c r="BV6" s="23">
        <v>0</v>
      </c>
      <c r="BW6" s="23">
        <v>2363430</v>
      </c>
      <c r="BX6" s="23">
        <v>55490</v>
      </c>
      <c r="BY6" s="62">
        <v>46</v>
      </c>
      <c r="BZ6" s="32">
        <v>8934</v>
      </c>
    </row>
    <row r="7" spans="2:78" x14ac:dyDescent="0.2">
      <c r="B7" s="39" t="s">
        <v>9</v>
      </c>
      <c r="C7" s="51" t="s">
        <v>26</v>
      </c>
      <c r="D7" s="45">
        <v>71.271500000000003</v>
      </c>
      <c r="E7" s="67">
        <v>65.131799999999998</v>
      </c>
      <c r="F7" s="67">
        <v>6.1395299999999997</v>
      </c>
      <c r="G7" s="22">
        <v>1242790000</v>
      </c>
      <c r="H7" s="22">
        <v>0</v>
      </c>
      <c r="I7" s="22">
        <v>181513</v>
      </c>
      <c r="J7" s="22">
        <v>1975125</v>
      </c>
      <c r="K7" s="22">
        <v>22039</v>
      </c>
      <c r="L7" s="22">
        <v>0</v>
      </c>
      <c r="M7" s="22">
        <v>1.6484099999999999</v>
      </c>
      <c r="N7" s="23">
        <v>0</v>
      </c>
      <c r="O7" s="23">
        <v>1287815</v>
      </c>
      <c r="P7" s="23">
        <v>66271</v>
      </c>
      <c r="Q7" s="62">
        <v>45</v>
      </c>
      <c r="R7" s="62">
        <v>21199</v>
      </c>
      <c r="S7" s="45">
        <v>77.076800000000006</v>
      </c>
      <c r="T7" s="22">
        <v>70.2</v>
      </c>
      <c r="U7" s="22">
        <v>6.87662</v>
      </c>
      <c r="V7" s="22">
        <v>1291636000</v>
      </c>
      <c r="W7" s="22">
        <v>51.2</v>
      </c>
      <c r="X7" s="22">
        <v>296530</v>
      </c>
      <c r="Y7" s="22">
        <v>3497320</v>
      </c>
      <c r="Z7" s="22">
        <v>16991.5</v>
      </c>
      <c r="AA7" s="23">
        <v>1.2500000000000001E-2</v>
      </c>
      <c r="AB7" s="23">
        <v>1.9275</v>
      </c>
      <c r="AC7" s="23">
        <v>51.2</v>
      </c>
      <c r="AD7" s="23">
        <v>990352</v>
      </c>
      <c r="AE7" s="5">
        <v>72537</v>
      </c>
      <c r="AF7" s="5">
        <v>61</v>
      </c>
      <c r="AG7" s="78">
        <v>22314</v>
      </c>
      <c r="AH7" s="45">
        <v>73.224800000000002</v>
      </c>
      <c r="AI7" s="67">
        <v>60.099200000000003</v>
      </c>
      <c r="AJ7" s="67">
        <v>13.1258</v>
      </c>
      <c r="AK7" s="22">
        <v>1015672000</v>
      </c>
      <c r="AL7" s="22">
        <v>294288</v>
      </c>
      <c r="AM7" s="22">
        <v>705564</v>
      </c>
      <c r="AN7" s="22">
        <v>3202100</v>
      </c>
      <c r="AO7" s="22">
        <v>7652.22</v>
      </c>
      <c r="AP7" s="22">
        <v>22.714200000000002</v>
      </c>
      <c r="AQ7" s="22">
        <v>2.95594</v>
      </c>
      <c r="AR7" s="23">
        <v>289138</v>
      </c>
      <c r="AS7" s="23">
        <v>2151940</v>
      </c>
      <c r="AT7" s="23">
        <v>144651</v>
      </c>
      <c r="AU7" s="62">
        <v>129</v>
      </c>
      <c r="AV7" s="62">
        <v>20684</v>
      </c>
      <c r="AW7" s="45">
        <v>79.069199999999995</v>
      </c>
      <c r="AX7" s="22">
        <v>71.716499999999996</v>
      </c>
      <c r="AY7" s="22">
        <v>7.3526499999999997</v>
      </c>
      <c r="AZ7" s="22">
        <v>1232035000</v>
      </c>
      <c r="BA7" s="22">
        <v>0</v>
      </c>
      <c r="BB7" s="22">
        <v>51821.8</v>
      </c>
      <c r="BC7" s="22">
        <v>2506200</v>
      </c>
      <c r="BD7" s="22">
        <v>1262010</v>
      </c>
      <c r="BE7" s="23">
        <v>0</v>
      </c>
      <c r="BF7" s="23">
        <v>0.79017700000000002</v>
      </c>
      <c r="BG7" s="23">
        <v>0</v>
      </c>
      <c r="BH7" s="23">
        <v>3880248</v>
      </c>
      <c r="BI7" s="5">
        <v>41611</v>
      </c>
      <c r="BJ7" s="5">
        <v>39</v>
      </c>
      <c r="BK7" s="78">
        <v>10270</v>
      </c>
      <c r="BL7" s="45">
        <v>77.363</v>
      </c>
      <c r="BM7" s="67">
        <v>68.433199999999999</v>
      </c>
      <c r="BN7" s="67">
        <v>8.93018</v>
      </c>
      <c r="BO7" s="22">
        <v>1286310000</v>
      </c>
      <c r="BP7" s="22">
        <v>0</v>
      </c>
      <c r="BQ7" s="22">
        <v>841598</v>
      </c>
      <c r="BR7" s="22">
        <v>2080368</v>
      </c>
      <c r="BS7" s="22">
        <v>816298</v>
      </c>
      <c r="BT7" s="22">
        <v>0</v>
      </c>
      <c r="BU7" s="22">
        <v>2.45648</v>
      </c>
      <c r="BV7" s="23">
        <v>0</v>
      </c>
      <c r="BW7" s="23">
        <v>4389158</v>
      </c>
      <c r="BX7" s="23">
        <v>57429</v>
      </c>
      <c r="BY7" s="62">
        <v>48</v>
      </c>
      <c r="BZ7" s="32">
        <v>9668</v>
      </c>
    </row>
    <row r="8" spans="2:78" ht="30" x14ac:dyDescent="0.2">
      <c r="B8" s="39" t="s">
        <v>45</v>
      </c>
      <c r="C8" s="51" t="s">
        <v>39</v>
      </c>
      <c r="D8" s="45">
        <v>76.028999999999996</v>
      </c>
      <c r="E8" s="67">
        <v>69.281800000000004</v>
      </c>
      <c r="F8" s="67">
        <v>6.7470800000000004</v>
      </c>
      <c r="G8" s="22">
        <v>1239922000</v>
      </c>
      <c r="H8" s="22">
        <v>0</v>
      </c>
      <c r="I8" s="22">
        <v>2055960</v>
      </c>
      <c r="J8" s="22">
        <v>2286652</v>
      </c>
      <c r="K8" s="22">
        <v>711220</v>
      </c>
      <c r="L8" s="22">
        <v>0</v>
      </c>
      <c r="M8" s="22">
        <v>5.7526000000000002</v>
      </c>
      <c r="N8" s="23">
        <v>0</v>
      </c>
      <c r="O8" s="23">
        <v>602264</v>
      </c>
      <c r="P8" s="23">
        <v>90002</v>
      </c>
      <c r="Q8" s="62">
        <v>69</v>
      </c>
      <c r="R8" s="62">
        <v>20191</v>
      </c>
      <c r="S8" s="45">
        <v>71.721299999999999</v>
      </c>
      <c r="T8" s="22">
        <v>65.607500000000002</v>
      </c>
      <c r="U8" s="22">
        <v>6.1141699999999997</v>
      </c>
      <c r="V8" s="22">
        <v>1283920000</v>
      </c>
      <c r="W8" s="22">
        <v>0</v>
      </c>
      <c r="X8" s="22">
        <v>53849.5</v>
      </c>
      <c r="Y8" s="22">
        <v>5683830</v>
      </c>
      <c r="Z8" s="22">
        <v>687453</v>
      </c>
      <c r="AA8" s="23">
        <v>0</v>
      </c>
      <c r="AB8" s="23">
        <v>3.1333299999999999</v>
      </c>
      <c r="AC8" s="23">
        <v>0</v>
      </c>
      <c r="AD8" s="23">
        <v>2101360</v>
      </c>
      <c r="AE8" s="5">
        <v>50943</v>
      </c>
      <c r="AF8" s="5">
        <v>39</v>
      </c>
      <c r="AG8" s="78">
        <v>22283</v>
      </c>
      <c r="AH8" s="45">
        <v>75.081400000000002</v>
      </c>
      <c r="AI8" s="67">
        <v>66.557199999999995</v>
      </c>
      <c r="AJ8" s="67">
        <v>8.5246200000000005</v>
      </c>
      <c r="AK8" s="22">
        <v>916702000</v>
      </c>
      <c r="AL8" s="22">
        <v>464118</v>
      </c>
      <c r="AM8" s="22">
        <v>647554</v>
      </c>
      <c r="AN8" s="22">
        <v>1022952</v>
      </c>
      <c r="AO8" s="22">
        <v>999524</v>
      </c>
      <c r="AP8" s="22">
        <v>37.267200000000003</v>
      </c>
      <c r="AQ8" s="22">
        <v>1.7719100000000001</v>
      </c>
      <c r="AR8" s="23">
        <v>429764</v>
      </c>
      <c r="AS8" s="23">
        <v>2953914</v>
      </c>
      <c r="AT8" s="23">
        <v>59220</v>
      </c>
      <c r="AU8" s="62">
        <v>44</v>
      </c>
      <c r="AV8" s="62">
        <v>16158</v>
      </c>
      <c r="AW8" s="45">
        <v>76.855500000000006</v>
      </c>
      <c r="AX8" s="22">
        <v>68.820800000000006</v>
      </c>
      <c r="AY8" s="22">
        <v>8.0349000000000004</v>
      </c>
      <c r="AZ8" s="22">
        <v>1207380000</v>
      </c>
      <c r="BA8" s="22">
        <v>0</v>
      </c>
      <c r="BB8" s="22">
        <v>63883</v>
      </c>
      <c r="BC8" s="22">
        <v>3202300</v>
      </c>
      <c r="BD8" s="22">
        <v>376492</v>
      </c>
      <c r="BE8" s="23">
        <v>0</v>
      </c>
      <c r="BF8" s="23">
        <v>1.0607200000000001</v>
      </c>
      <c r="BG8" s="23">
        <v>0</v>
      </c>
      <c r="BH8" s="23">
        <v>4105070</v>
      </c>
      <c r="BI8" s="5">
        <v>40903</v>
      </c>
      <c r="BJ8" s="5">
        <v>38</v>
      </c>
      <c r="BK8" s="78">
        <v>9955</v>
      </c>
      <c r="BL8" s="45">
        <v>83.791300000000007</v>
      </c>
      <c r="BM8" s="67">
        <v>76.359300000000005</v>
      </c>
      <c r="BN8" s="67">
        <v>7.43215</v>
      </c>
      <c r="BO8" s="22">
        <v>1255612500</v>
      </c>
      <c r="BP8" s="22">
        <v>0</v>
      </c>
      <c r="BQ8" s="22">
        <v>592292</v>
      </c>
      <c r="BR8" s="22">
        <v>2697500</v>
      </c>
      <c r="BS8" s="22">
        <v>1712290</v>
      </c>
      <c r="BT8" s="22">
        <v>0</v>
      </c>
      <c r="BU8" s="22">
        <v>1.3305499999999999</v>
      </c>
      <c r="BV8" s="23">
        <v>0</v>
      </c>
      <c r="BW8" s="23">
        <v>3420980</v>
      </c>
      <c r="BX8" s="23">
        <v>53680</v>
      </c>
      <c r="BY8" s="62">
        <v>44</v>
      </c>
      <c r="BZ8" s="32">
        <v>8619</v>
      </c>
    </row>
    <row r="9" spans="2:78" hidden="1" x14ac:dyDescent="0.2">
      <c r="B9" s="125" t="s">
        <v>44</v>
      </c>
      <c r="C9" s="52" t="s">
        <v>50</v>
      </c>
      <c r="D9" s="45"/>
      <c r="E9" s="67"/>
      <c r="F9" s="67"/>
      <c r="G9" s="22"/>
      <c r="H9" s="22"/>
      <c r="I9" s="22"/>
      <c r="J9" s="22"/>
      <c r="K9" s="22"/>
      <c r="L9" s="22"/>
      <c r="M9" s="22"/>
      <c r="N9" s="23"/>
      <c r="O9" s="23"/>
      <c r="P9" s="23"/>
      <c r="Q9" s="62"/>
      <c r="R9" s="62"/>
      <c r="S9" s="45"/>
      <c r="T9" s="22"/>
      <c r="U9" s="22"/>
      <c r="V9" s="22"/>
      <c r="W9" s="22"/>
      <c r="X9" s="22"/>
      <c r="Y9" s="22"/>
      <c r="Z9" s="22"/>
      <c r="AA9" s="23"/>
      <c r="AB9" s="23"/>
      <c r="AC9" s="23"/>
      <c r="AD9" s="23"/>
      <c r="AE9" s="5"/>
      <c r="AF9" s="5"/>
      <c r="AG9" s="78"/>
      <c r="AH9" s="45"/>
      <c r="AI9" s="67"/>
      <c r="AJ9" s="67"/>
      <c r="AK9" s="22"/>
      <c r="AL9" s="22"/>
      <c r="AM9" s="22"/>
      <c r="AN9" s="22"/>
      <c r="AO9" s="22"/>
      <c r="AP9" s="22"/>
      <c r="AQ9" s="22"/>
      <c r="AR9" s="23"/>
      <c r="AS9" s="23"/>
      <c r="AT9" s="23"/>
      <c r="AU9" s="62"/>
      <c r="AV9" s="62"/>
      <c r="AW9" s="45"/>
      <c r="AX9" s="22"/>
      <c r="AY9" s="22"/>
      <c r="AZ9" s="22"/>
      <c r="BA9" s="22"/>
      <c r="BB9" s="22"/>
      <c r="BC9" s="22"/>
      <c r="BD9" s="22"/>
      <c r="BE9" s="23"/>
      <c r="BF9" s="23"/>
      <c r="BG9" s="23"/>
      <c r="BH9" s="23"/>
      <c r="BI9" s="5"/>
      <c r="BJ9" s="5"/>
      <c r="BK9" s="78"/>
      <c r="BL9" s="45"/>
      <c r="BM9" s="67"/>
      <c r="BN9" s="67"/>
      <c r="BO9" s="22"/>
      <c r="BP9" s="22"/>
      <c r="BQ9" s="22"/>
      <c r="BR9" s="22"/>
      <c r="BS9" s="22"/>
      <c r="BT9" s="22"/>
      <c r="BU9" s="22"/>
      <c r="BV9" s="23"/>
      <c r="BW9" s="23"/>
      <c r="BX9" s="23"/>
      <c r="BY9" s="62"/>
      <c r="BZ9" s="32"/>
    </row>
    <row r="10" spans="2:78" hidden="1" x14ac:dyDescent="0.2">
      <c r="B10" s="126"/>
      <c r="C10" s="52" t="s">
        <v>40</v>
      </c>
      <c r="D10" s="45"/>
      <c r="E10" s="67"/>
      <c r="F10" s="67"/>
      <c r="G10" s="22"/>
      <c r="H10" s="22"/>
      <c r="I10" s="22"/>
      <c r="J10" s="22"/>
      <c r="K10" s="22"/>
      <c r="L10" s="22"/>
      <c r="M10" s="22"/>
      <c r="N10" s="23"/>
      <c r="O10" s="23"/>
      <c r="P10" s="23"/>
      <c r="Q10" s="62"/>
      <c r="R10" s="62"/>
      <c r="S10" s="45"/>
      <c r="T10" s="22"/>
      <c r="U10" s="22"/>
      <c r="V10" s="22"/>
      <c r="W10" s="22"/>
      <c r="X10" s="22"/>
      <c r="Y10" s="22"/>
      <c r="Z10" s="22"/>
      <c r="AA10" s="23"/>
      <c r="AB10" s="23"/>
      <c r="AC10" s="23"/>
      <c r="AD10" s="23"/>
      <c r="AE10" s="5"/>
      <c r="AF10" s="5"/>
      <c r="AG10" s="78"/>
      <c r="AH10" s="45"/>
      <c r="AI10" s="67"/>
      <c r="AJ10" s="67"/>
      <c r="AK10" s="22"/>
      <c r="AL10" s="22"/>
      <c r="AM10" s="22"/>
      <c r="AN10" s="22"/>
      <c r="AO10" s="22"/>
      <c r="AP10" s="22"/>
      <c r="AQ10" s="22"/>
      <c r="AR10" s="23"/>
      <c r="AS10" s="23"/>
      <c r="AT10" s="23"/>
      <c r="AU10" s="62"/>
      <c r="AV10" s="62"/>
      <c r="AW10" s="45"/>
      <c r="AX10" s="22"/>
      <c r="AY10" s="22"/>
      <c r="AZ10" s="22"/>
      <c r="BA10" s="22"/>
      <c r="BB10" s="22"/>
      <c r="BC10" s="22"/>
      <c r="BD10" s="22"/>
      <c r="BE10" s="23"/>
      <c r="BF10" s="23"/>
      <c r="BG10" s="23"/>
      <c r="BH10" s="23"/>
      <c r="BI10" s="5"/>
      <c r="BJ10" s="5"/>
      <c r="BK10" s="78"/>
      <c r="BL10" s="45"/>
      <c r="BM10" s="67"/>
      <c r="BN10" s="67"/>
      <c r="BO10" s="22"/>
      <c r="BP10" s="22"/>
      <c r="BQ10" s="22"/>
      <c r="BR10" s="22"/>
      <c r="BS10" s="22"/>
      <c r="BT10" s="22"/>
      <c r="BU10" s="22"/>
      <c r="BV10" s="23"/>
      <c r="BW10" s="23"/>
      <c r="BX10" s="23"/>
      <c r="BY10" s="62"/>
      <c r="BZ10" s="32"/>
    </row>
    <row r="11" spans="2:78" x14ac:dyDescent="0.2">
      <c r="B11" s="126"/>
      <c r="C11" s="51" t="s">
        <v>41</v>
      </c>
      <c r="D11" s="45">
        <v>74.277199999999993</v>
      </c>
      <c r="E11" s="67">
        <v>63.387</v>
      </c>
      <c r="F11" s="67">
        <v>10.8901</v>
      </c>
      <c r="G11" s="22">
        <v>1311028000</v>
      </c>
      <c r="H11" s="22">
        <v>4369.0600000000004</v>
      </c>
      <c r="I11" s="22">
        <v>919671</v>
      </c>
      <c r="J11" s="22">
        <v>3664720</v>
      </c>
      <c r="K11" s="22">
        <v>1085668</v>
      </c>
      <c r="L11" s="22">
        <v>6.6666600000000006E-2</v>
      </c>
      <c r="M11" s="22">
        <v>2.6349</v>
      </c>
      <c r="N11" s="23">
        <v>0</v>
      </c>
      <c r="O11" s="23">
        <v>2511740</v>
      </c>
      <c r="P11" s="23">
        <v>89616</v>
      </c>
      <c r="Q11" s="62">
        <v>69</v>
      </c>
      <c r="R11" s="62">
        <v>20263</v>
      </c>
      <c r="S11" s="45">
        <v>78.8643</v>
      </c>
      <c r="T11" s="22">
        <v>69.006200000000007</v>
      </c>
      <c r="U11" s="22">
        <v>9.8579000000000008</v>
      </c>
      <c r="V11" s="22">
        <v>1335040000</v>
      </c>
      <c r="W11" s="22">
        <v>2184.5300000000002</v>
      </c>
      <c r="X11" s="22">
        <v>869583</v>
      </c>
      <c r="Y11" s="22">
        <v>1778310</v>
      </c>
      <c r="Z11" s="22">
        <v>646790</v>
      </c>
      <c r="AA11" s="23">
        <v>3.3333300000000003E-2</v>
      </c>
      <c r="AB11" s="23">
        <v>1.8035000000000001</v>
      </c>
      <c r="AC11" s="23">
        <v>0</v>
      </c>
      <c r="AD11" s="23">
        <v>1585780</v>
      </c>
      <c r="AE11" s="5">
        <v>67888</v>
      </c>
      <c r="AF11" s="5">
        <v>56</v>
      </c>
      <c r="AG11" s="78">
        <v>22243</v>
      </c>
      <c r="AH11" s="45">
        <v>69.917400000000001</v>
      </c>
      <c r="AI11" s="67">
        <v>59.593899999999998</v>
      </c>
      <c r="AJ11" s="67">
        <v>10.323600000000001</v>
      </c>
      <c r="AK11" s="22">
        <v>981783000</v>
      </c>
      <c r="AL11" s="22">
        <v>206360</v>
      </c>
      <c r="AM11" s="22">
        <v>496539</v>
      </c>
      <c r="AN11" s="22">
        <v>3845322</v>
      </c>
      <c r="AO11" s="22">
        <v>735451</v>
      </c>
      <c r="AP11" s="22">
        <v>16.583300000000001</v>
      </c>
      <c r="AQ11" s="22">
        <v>1.6034900000000001</v>
      </c>
      <c r="AR11" s="23">
        <v>205678</v>
      </c>
      <c r="AS11" s="23">
        <v>4228080</v>
      </c>
      <c r="AT11" s="23">
        <v>116619</v>
      </c>
      <c r="AU11" s="62">
        <v>102</v>
      </c>
      <c r="AV11" s="62">
        <v>16305</v>
      </c>
      <c r="AW11" s="45">
        <v>81.727000000000004</v>
      </c>
      <c r="AX11" s="22">
        <v>74.046999999999997</v>
      </c>
      <c r="AY11" s="22">
        <v>7.6800600000000001</v>
      </c>
      <c r="AZ11" s="22">
        <v>1158038000</v>
      </c>
      <c r="BA11" s="22">
        <v>0</v>
      </c>
      <c r="BB11" s="22">
        <v>79462.399999999994</v>
      </c>
      <c r="BC11" s="22">
        <v>1993026</v>
      </c>
      <c r="BD11" s="22">
        <v>1009574</v>
      </c>
      <c r="BE11" s="23">
        <v>0</v>
      </c>
      <c r="BF11" s="23">
        <v>0.91666599999999998</v>
      </c>
      <c r="BG11" s="23">
        <v>0</v>
      </c>
      <c r="BH11" s="23">
        <v>2641647</v>
      </c>
      <c r="BI11" s="5">
        <v>41555</v>
      </c>
      <c r="BJ11" s="5">
        <v>39</v>
      </c>
      <c r="BK11" s="78">
        <v>10118</v>
      </c>
      <c r="BL11" s="45">
        <v>73.841999999999999</v>
      </c>
      <c r="BM11" s="67">
        <v>66.692499999999995</v>
      </c>
      <c r="BN11" s="67">
        <v>7.1495499999999996</v>
      </c>
      <c r="BO11" s="22">
        <v>1351230000</v>
      </c>
      <c r="BP11" s="22">
        <v>0</v>
      </c>
      <c r="BQ11" s="22">
        <v>1019800</v>
      </c>
      <c r="BR11" s="22">
        <v>576375</v>
      </c>
      <c r="BS11" s="22">
        <v>1016690</v>
      </c>
      <c r="BT11" s="22">
        <v>0</v>
      </c>
      <c r="BU11" s="22">
        <v>2.1585800000000002</v>
      </c>
      <c r="BV11" s="23">
        <v>0</v>
      </c>
      <c r="BW11" s="23">
        <v>2341310</v>
      </c>
      <c r="BX11" s="23">
        <v>55525</v>
      </c>
      <c r="BY11" s="62">
        <v>45</v>
      </c>
      <c r="BZ11" s="32">
        <v>8734</v>
      </c>
    </row>
    <row r="12" spans="2:78" x14ac:dyDescent="0.2">
      <c r="B12" s="126"/>
      <c r="C12" s="51" t="s">
        <v>42</v>
      </c>
      <c r="D12" s="45">
        <v>82.418599999999998</v>
      </c>
      <c r="E12" s="67">
        <v>72.430000000000007</v>
      </c>
      <c r="F12" s="67">
        <v>9.9886800000000004</v>
      </c>
      <c r="G12" s="22">
        <v>1297700000</v>
      </c>
      <c r="H12" s="22">
        <v>0</v>
      </c>
      <c r="I12" s="22">
        <v>578529</v>
      </c>
      <c r="J12" s="22">
        <v>1978112</v>
      </c>
      <c r="K12" s="22">
        <v>233948</v>
      </c>
      <c r="L12" s="22">
        <v>0</v>
      </c>
      <c r="M12" s="22">
        <v>1.2698400000000001</v>
      </c>
      <c r="N12" s="23">
        <v>0</v>
      </c>
      <c r="O12" s="23">
        <v>428198</v>
      </c>
      <c r="P12" s="23">
        <v>72340</v>
      </c>
      <c r="Q12" s="62">
        <v>51</v>
      </c>
      <c r="R12" s="62">
        <v>20067</v>
      </c>
      <c r="S12" s="45">
        <v>75.665000000000006</v>
      </c>
      <c r="T12" s="22">
        <v>68.863699999999994</v>
      </c>
      <c r="U12" s="22">
        <v>6.8014000000000001</v>
      </c>
      <c r="V12" s="22">
        <v>1299020000</v>
      </c>
      <c r="W12" s="22">
        <v>2110.06</v>
      </c>
      <c r="X12" s="22">
        <v>58638.3</v>
      </c>
      <c r="Y12" s="22">
        <v>972502</v>
      </c>
      <c r="Z12" s="22">
        <v>620193</v>
      </c>
      <c r="AA12" s="23">
        <v>6.0606E-2</v>
      </c>
      <c r="AB12" s="23">
        <v>2.8052000000000001</v>
      </c>
      <c r="AC12" s="23">
        <v>2110.06</v>
      </c>
      <c r="AD12" s="23">
        <v>2193850</v>
      </c>
      <c r="AE12" s="5">
        <v>53630</v>
      </c>
      <c r="AF12" s="5">
        <v>42</v>
      </c>
      <c r="AG12" s="78">
        <v>22628</v>
      </c>
      <c r="AH12" s="45">
        <v>75.879599999999996</v>
      </c>
      <c r="AI12" s="67">
        <v>67.501800000000003</v>
      </c>
      <c r="AJ12" s="67">
        <v>8.3778600000000001</v>
      </c>
      <c r="AK12" s="22">
        <v>969738000</v>
      </c>
      <c r="AL12" s="22">
        <v>2048</v>
      </c>
      <c r="AM12" s="22">
        <v>1026240</v>
      </c>
      <c r="AN12" s="22">
        <v>2206956</v>
      </c>
      <c r="AO12" s="22">
        <v>6934.66</v>
      </c>
      <c r="AP12" s="22">
        <v>0.35</v>
      </c>
      <c r="AQ12" s="22">
        <v>3.33</v>
      </c>
      <c r="AR12" s="23">
        <v>0</v>
      </c>
      <c r="AS12" s="23">
        <v>1611690</v>
      </c>
      <c r="AT12" s="23">
        <v>57877</v>
      </c>
      <c r="AU12" s="62">
        <v>44</v>
      </c>
      <c r="AV12" s="62">
        <v>16308</v>
      </c>
      <c r="AW12" s="45">
        <v>72.537599999999998</v>
      </c>
      <c r="AX12" s="22">
        <v>64.643199999999993</v>
      </c>
      <c r="AY12" s="22">
        <v>7.8942600000000001</v>
      </c>
      <c r="AZ12" s="22">
        <v>1200622000</v>
      </c>
      <c r="BA12" s="22">
        <v>0</v>
      </c>
      <c r="BB12" s="22">
        <v>299378</v>
      </c>
      <c r="BC12" s="22">
        <v>4555790</v>
      </c>
      <c r="BD12" s="22">
        <v>1617510</v>
      </c>
      <c r="BE12" s="23">
        <v>0</v>
      </c>
      <c r="BF12" s="23">
        <v>1.6304799999999999</v>
      </c>
      <c r="BG12" s="23">
        <v>0</v>
      </c>
      <c r="BH12" s="23">
        <v>7307428</v>
      </c>
      <c r="BI12" s="5">
        <v>41514</v>
      </c>
      <c r="BJ12" s="5">
        <v>39</v>
      </c>
      <c r="BK12" s="78">
        <v>10048</v>
      </c>
      <c r="BL12" s="45">
        <v>73.732299999999995</v>
      </c>
      <c r="BM12" s="67">
        <v>65.958299999999994</v>
      </c>
      <c r="BN12" s="67">
        <v>7.7742300000000002</v>
      </c>
      <c r="BO12" s="22">
        <v>1404640000</v>
      </c>
      <c r="BP12" s="22">
        <v>0</v>
      </c>
      <c r="BQ12" s="22">
        <v>1310400</v>
      </c>
      <c r="BR12" s="22">
        <v>1640960</v>
      </c>
      <c r="BS12" s="22">
        <v>681620</v>
      </c>
      <c r="BT12" s="22">
        <v>0</v>
      </c>
      <c r="BU12" s="22">
        <v>2.8254000000000001</v>
      </c>
      <c r="BV12" s="23">
        <v>0</v>
      </c>
      <c r="BW12" s="23">
        <v>5274170</v>
      </c>
      <c r="BX12" s="23">
        <v>54393</v>
      </c>
      <c r="BY12" s="62">
        <v>45</v>
      </c>
      <c r="BZ12" s="32">
        <v>8670</v>
      </c>
    </row>
    <row r="13" spans="2:78" x14ac:dyDescent="0.2">
      <c r="B13" s="127"/>
      <c r="C13" s="51" t="s">
        <v>43</v>
      </c>
      <c r="D13" s="45">
        <v>72.705299999999994</v>
      </c>
      <c r="E13" s="67">
        <v>66.002600000000001</v>
      </c>
      <c r="F13" s="67">
        <v>6.70289</v>
      </c>
      <c r="G13" s="22">
        <v>1195670000</v>
      </c>
      <c r="H13" s="22">
        <v>0</v>
      </c>
      <c r="I13" s="22">
        <v>1963810</v>
      </c>
      <c r="J13" s="22">
        <v>2701467</v>
      </c>
      <c r="K13" s="22">
        <v>1203140</v>
      </c>
      <c r="L13" s="22">
        <v>0</v>
      </c>
      <c r="M13" s="22">
        <v>5.1663300000000003</v>
      </c>
      <c r="N13" s="23">
        <v>0</v>
      </c>
      <c r="O13" s="23">
        <v>3367570</v>
      </c>
      <c r="P13" s="23">
        <v>66845</v>
      </c>
      <c r="Q13" s="62">
        <v>46</v>
      </c>
      <c r="R13" s="62">
        <v>20348</v>
      </c>
      <c r="S13" s="45">
        <v>79.136499999999998</v>
      </c>
      <c r="T13" s="22">
        <v>70.152000000000001</v>
      </c>
      <c r="U13" s="22">
        <v>8.9846299999999992</v>
      </c>
      <c r="V13" s="22">
        <v>1277680000</v>
      </c>
      <c r="W13" s="22">
        <v>0</v>
      </c>
      <c r="X13" s="22">
        <v>357758</v>
      </c>
      <c r="Y13" s="22">
        <v>3754550</v>
      </c>
      <c r="Z13" s="22">
        <v>1143419</v>
      </c>
      <c r="AA13" s="23">
        <v>0</v>
      </c>
      <c r="AB13" s="23">
        <v>3.5353500000000002</v>
      </c>
      <c r="AC13" s="23">
        <v>0</v>
      </c>
      <c r="AD13" s="23">
        <v>3140749</v>
      </c>
      <c r="AE13" s="5">
        <v>61575</v>
      </c>
      <c r="AF13" s="5">
        <v>50</v>
      </c>
      <c r="AG13" s="78">
        <v>22951</v>
      </c>
      <c r="AH13" s="45">
        <v>78.703999999999994</v>
      </c>
      <c r="AI13" s="67">
        <v>70.079800000000006</v>
      </c>
      <c r="AJ13" s="67">
        <v>8.6244999999999994</v>
      </c>
      <c r="AK13" s="22">
        <v>1047035000</v>
      </c>
      <c r="AL13" s="22">
        <v>49038.2</v>
      </c>
      <c r="AM13" s="22">
        <v>612278</v>
      </c>
      <c r="AN13" s="22">
        <v>2570730</v>
      </c>
      <c r="AO13" s="22">
        <v>564814</v>
      </c>
      <c r="AP13" s="22">
        <v>4.2222200000000001</v>
      </c>
      <c r="AQ13" s="22">
        <v>2.0524</v>
      </c>
      <c r="AR13" s="23">
        <v>21504</v>
      </c>
      <c r="AS13" s="23">
        <v>1579520</v>
      </c>
      <c r="AT13" s="23">
        <v>61720</v>
      </c>
      <c r="AU13" s="62">
        <v>48</v>
      </c>
      <c r="AV13" s="62">
        <v>16250</v>
      </c>
      <c r="AW13" s="45">
        <v>71.264300000000006</v>
      </c>
      <c r="AX13" s="22">
        <v>64.527299999999997</v>
      </c>
      <c r="AY13" s="22">
        <v>6.7369300000000001</v>
      </c>
      <c r="AZ13" s="22">
        <v>1185210000</v>
      </c>
      <c r="BA13" s="22">
        <v>0</v>
      </c>
      <c r="BB13" s="22">
        <v>1365700</v>
      </c>
      <c r="BC13" s="22">
        <v>2674410</v>
      </c>
      <c r="BD13" s="22">
        <v>1741918</v>
      </c>
      <c r="BE13" s="23">
        <v>0</v>
      </c>
      <c r="BF13" s="23">
        <v>2.9620899999999999</v>
      </c>
      <c r="BG13" s="23">
        <v>0</v>
      </c>
      <c r="BH13" s="23">
        <v>4472377</v>
      </c>
      <c r="BI13" s="5">
        <v>39802</v>
      </c>
      <c r="BJ13" s="5">
        <v>37</v>
      </c>
      <c r="BK13" s="78">
        <v>10234</v>
      </c>
      <c r="BL13" s="45">
        <v>81.840599999999995</v>
      </c>
      <c r="BM13" s="67">
        <v>72.405199999999994</v>
      </c>
      <c r="BN13" s="67">
        <v>9.4353599999999993</v>
      </c>
      <c r="BO13" s="22">
        <v>1363198000</v>
      </c>
      <c r="BP13" s="22">
        <v>1146.8800000000001</v>
      </c>
      <c r="BQ13" s="22">
        <v>1483922</v>
      </c>
      <c r="BR13" s="22">
        <v>4413652</v>
      </c>
      <c r="BS13" s="22">
        <v>822207</v>
      </c>
      <c r="BT13" s="22">
        <v>0.08</v>
      </c>
      <c r="BU13" s="22">
        <v>4.6811800000000003</v>
      </c>
      <c r="BV13" s="23">
        <v>1146.8800000000001</v>
      </c>
      <c r="BW13" s="23">
        <v>3500220</v>
      </c>
      <c r="BX13" s="23">
        <v>61146</v>
      </c>
      <c r="BY13" s="62">
        <v>52</v>
      </c>
      <c r="BZ13" s="32">
        <v>8654</v>
      </c>
    </row>
    <row r="14" spans="2:78" x14ac:dyDescent="0.2">
      <c r="B14" s="39" t="s">
        <v>10</v>
      </c>
      <c r="C14" s="51" t="s">
        <v>26</v>
      </c>
      <c r="D14" s="45">
        <v>80.306799999999996</v>
      </c>
      <c r="E14" s="67">
        <v>73.408000000000001</v>
      </c>
      <c r="F14" s="67">
        <v>6.8991199999999999</v>
      </c>
      <c r="G14" s="22">
        <v>1233270000</v>
      </c>
      <c r="H14" s="22">
        <v>35.9298</v>
      </c>
      <c r="I14" s="22">
        <v>141763</v>
      </c>
      <c r="J14" s="22">
        <v>2439060</v>
      </c>
      <c r="K14" s="22">
        <v>897812</v>
      </c>
      <c r="L14" s="22">
        <v>8.7719300000000007E-3</v>
      </c>
      <c r="M14" s="22">
        <v>0.64288500000000004</v>
      </c>
      <c r="N14" s="23">
        <v>0</v>
      </c>
      <c r="O14" s="23">
        <v>2299380</v>
      </c>
      <c r="P14" s="23">
        <v>68094</v>
      </c>
      <c r="Q14" s="62">
        <v>47</v>
      </c>
      <c r="R14" s="62">
        <v>20153</v>
      </c>
      <c r="S14" s="22">
        <v>79.301199999999994</v>
      </c>
      <c r="T14" s="22">
        <v>71.845200000000006</v>
      </c>
      <c r="U14" s="22">
        <v>7.4560399999999998</v>
      </c>
      <c r="V14" s="22">
        <v>1226542000</v>
      </c>
      <c r="W14" s="22">
        <v>0</v>
      </c>
      <c r="X14" s="22">
        <v>70756.600000000006</v>
      </c>
      <c r="Y14" s="22">
        <v>3437220</v>
      </c>
      <c r="Z14" s="22">
        <v>1023616</v>
      </c>
      <c r="AA14" s="23">
        <v>0</v>
      </c>
      <c r="AB14" s="23">
        <v>1.7445600000000001</v>
      </c>
      <c r="AC14" s="23">
        <v>0</v>
      </c>
      <c r="AD14" s="23">
        <v>4213440</v>
      </c>
      <c r="AE14" s="5">
        <v>53632</v>
      </c>
      <c r="AF14" s="5">
        <v>42</v>
      </c>
      <c r="AG14" s="78">
        <v>22633</v>
      </c>
      <c r="AH14" s="45">
        <v>75.718299999999999</v>
      </c>
      <c r="AI14" s="67">
        <v>65.305700000000002</v>
      </c>
      <c r="AJ14" s="67">
        <v>10.413</v>
      </c>
      <c r="AK14" s="22">
        <v>972538000</v>
      </c>
      <c r="AL14" s="22">
        <v>91227</v>
      </c>
      <c r="AM14" s="22">
        <v>706333</v>
      </c>
      <c r="AN14" s="1">
        <v>2631147</v>
      </c>
      <c r="AO14" s="22">
        <v>1511640</v>
      </c>
      <c r="AP14" s="22">
        <v>7.0351800000000004</v>
      </c>
      <c r="AQ14" s="22">
        <v>3.2453799999999999</v>
      </c>
      <c r="AR14" s="23">
        <v>70500.3</v>
      </c>
      <c r="AS14" s="23">
        <v>4864320</v>
      </c>
      <c r="AT14" s="23">
        <v>62495</v>
      </c>
      <c r="AU14" s="62">
        <v>48</v>
      </c>
      <c r="AV14" s="62">
        <v>16449</v>
      </c>
      <c r="AW14" s="45">
        <v>73.581000000000003</v>
      </c>
      <c r="AX14" s="22">
        <v>65.876800000000003</v>
      </c>
      <c r="AY14" s="22">
        <v>7.70418</v>
      </c>
      <c r="AZ14" s="22">
        <v>1139517500</v>
      </c>
      <c r="BA14" s="22">
        <v>0</v>
      </c>
      <c r="BB14" s="22">
        <v>1713530</v>
      </c>
      <c r="BC14" s="22">
        <v>2022190</v>
      </c>
      <c r="BD14" s="22">
        <v>1017210</v>
      </c>
      <c r="BE14" s="23">
        <v>0</v>
      </c>
      <c r="BF14" s="23">
        <v>3.1428500000000001</v>
      </c>
      <c r="BG14" s="23">
        <v>0</v>
      </c>
      <c r="BH14" s="23">
        <v>3362665</v>
      </c>
      <c r="BI14" s="5">
        <v>41385</v>
      </c>
      <c r="BJ14" s="5">
        <v>39</v>
      </c>
      <c r="BK14" s="78">
        <v>10000</v>
      </c>
      <c r="BL14" s="45">
        <v>78.727699999999999</v>
      </c>
      <c r="BM14" s="67">
        <v>69.914699999999996</v>
      </c>
      <c r="BN14" s="67">
        <v>8.8130299999999995</v>
      </c>
      <c r="BO14" s="22">
        <v>1223290000</v>
      </c>
      <c r="BP14" s="22">
        <v>0</v>
      </c>
      <c r="BQ14" s="22">
        <v>1228960</v>
      </c>
      <c r="BR14" s="22">
        <v>3025650</v>
      </c>
      <c r="BS14" s="22">
        <v>1383550</v>
      </c>
      <c r="BT14" s="22">
        <v>0</v>
      </c>
      <c r="BU14" s="22">
        <v>4.8333300000000001</v>
      </c>
      <c r="BV14" s="23">
        <v>0</v>
      </c>
      <c r="BW14" s="23">
        <v>1562440</v>
      </c>
      <c r="BX14" s="23">
        <v>56499</v>
      </c>
      <c r="BY14" s="62">
        <v>47</v>
      </c>
      <c r="BZ14" s="32">
        <v>8608</v>
      </c>
    </row>
    <row r="15" spans="2:78" hidden="1" x14ac:dyDescent="0.2">
      <c r="B15" s="125" t="s">
        <v>46</v>
      </c>
      <c r="C15" s="52" t="s">
        <v>50</v>
      </c>
      <c r="D15" s="45"/>
      <c r="E15" s="67"/>
      <c r="F15" s="67"/>
      <c r="G15" s="22"/>
      <c r="H15" s="22"/>
      <c r="I15" s="22"/>
      <c r="J15" s="22"/>
      <c r="K15" s="22"/>
      <c r="L15" s="22"/>
      <c r="M15" s="22"/>
      <c r="N15" s="23"/>
      <c r="O15" s="23"/>
      <c r="P15" s="23"/>
      <c r="Q15" s="62"/>
      <c r="R15" s="62"/>
      <c r="S15" s="45"/>
      <c r="T15" s="22"/>
      <c r="U15" s="22"/>
      <c r="V15" s="22"/>
      <c r="W15" s="22"/>
      <c r="X15" s="22"/>
      <c r="Y15" s="22"/>
      <c r="Z15" s="22"/>
      <c r="AA15" s="23"/>
      <c r="AB15" s="23"/>
      <c r="AC15" s="23"/>
      <c r="AD15" s="23"/>
      <c r="AE15" s="5"/>
      <c r="AF15" s="5"/>
      <c r="AG15" s="78"/>
      <c r="AH15" s="45"/>
      <c r="AI15" s="67"/>
      <c r="AJ15" s="67"/>
      <c r="AK15" s="22"/>
      <c r="AL15" s="22"/>
      <c r="AM15" s="22"/>
      <c r="AN15" s="22"/>
      <c r="AO15" s="22"/>
      <c r="AP15" s="22"/>
      <c r="AQ15" s="22"/>
      <c r="AR15" s="23"/>
      <c r="AS15" s="23"/>
      <c r="AT15" s="23"/>
      <c r="AU15" s="62"/>
      <c r="AV15" s="62"/>
      <c r="AW15" s="45"/>
      <c r="AX15" s="22"/>
      <c r="AY15" s="22"/>
      <c r="AZ15" s="22"/>
      <c r="BA15" s="22"/>
      <c r="BB15" s="22"/>
      <c r="BC15" s="22"/>
      <c r="BD15" s="22"/>
      <c r="BE15" s="23"/>
      <c r="BF15" s="23"/>
      <c r="BG15" s="23"/>
      <c r="BH15" s="23"/>
      <c r="BI15" s="5"/>
      <c r="BJ15" s="5"/>
      <c r="BK15" s="78"/>
      <c r="BL15" s="45"/>
      <c r="BM15" s="67"/>
      <c r="BN15" s="67"/>
      <c r="BO15" s="22"/>
      <c r="BP15" s="22"/>
      <c r="BQ15" s="22"/>
      <c r="BR15" s="22"/>
      <c r="BS15" s="22"/>
      <c r="BT15" s="22"/>
      <c r="BU15" s="22"/>
      <c r="BV15" s="23"/>
      <c r="BW15" s="23"/>
      <c r="BX15" s="23"/>
      <c r="BY15" s="62"/>
      <c r="BZ15" s="32"/>
    </row>
    <row r="16" spans="2:78" hidden="1" x14ac:dyDescent="0.2">
      <c r="B16" s="126"/>
      <c r="C16" s="52" t="s">
        <v>40</v>
      </c>
      <c r="D16" s="45"/>
      <c r="E16" s="67"/>
      <c r="F16" s="67"/>
      <c r="G16" s="22"/>
      <c r="H16" s="22"/>
      <c r="I16" s="22"/>
      <c r="J16" s="22"/>
      <c r="K16" s="22"/>
      <c r="L16" s="22"/>
      <c r="M16" s="22"/>
      <c r="N16" s="23"/>
      <c r="O16" s="23"/>
      <c r="P16" s="23"/>
      <c r="Q16" s="62"/>
      <c r="R16" s="62"/>
      <c r="S16" s="45"/>
      <c r="T16" s="22"/>
      <c r="U16" s="22"/>
      <c r="V16" s="22"/>
      <c r="W16" s="22"/>
      <c r="X16" s="22"/>
      <c r="Y16" s="22"/>
      <c r="Z16" s="22"/>
      <c r="AA16" s="23"/>
      <c r="AB16" s="23"/>
      <c r="AC16" s="23"/>
      <c r="AD16" s="23"/>
      <c r="AE16" s="5"/>
      <c r="AF16" s="5"/>
      <c r="AG16" s="78"/>
      <c r="AH16" s="45"/>
      <c r="AI16" s="67"/>
      <c r="AJ16" s="67"/>
      <c r="AK16" s="22"/>
      <c r="AL16" s="22"/>
      <c r="AM16" s="22"/>
      <c r="AN16" s="22"/>
      <c r="AO16" s="22"/>
      <c r="AP16" s="22"/>
      <c r="AQ16" s="22"/>
      <c r="AR16" s="23"/>
      <c r="AS16" s="23"/>
      <c r="AT16" s="23"/>
      <c r="AU16" s="62"/>
      <c r="AV16" s="62"/>
      <c r="AW16" s="45"/>
      <c r="AX16" s="22"/>
      <c r="AY16" s="22"/>
      <c r="AZ16" s="22"/>
      <c r="BA16" s="22"/>
      <c r="BB16" s="22"/>
      <c r="BC16" s="22"/>
      <c r="BD16" s="22"/>
      <c r="BE16" s="23"/>
      <c r="BF16" s="23"/>
      <c r="BG16" s="23"/>
      <c r="BH16" s="23"/>
      <c r="BI16" s="5"/>
      <c r="BJ16" s="5"/>
      <c r="BK16" s="78"/>
      <c r="BL16" s="45"/>
      <c r="BM16" s="67"/>
      <c r="BN16" s="67"/>
      <c r="BO16" s="22"/>
      <c r="BP16" s="22"/>
      <c r="BQ16" s="22"/>
      <c r="BR16" s="22"/>
      <c r="BS16" s="22"/>
      <c r="BT16" s="22"/>
      <c r="BU16" s="22"/>
      <c r="BV16" s="23"/>
      <c r="BW16" s="23"/>
      <c r="BX16" s="23"/>
      <c r="BY16" s="62"/>
      <c r="BZ16" s="32"/>
    </row>
    <row r="17" spans="2:78" x14ac:dyDescent="0.2">
      <c r="B17" s="126"/>
      <c r="C17" s="51" t="s">
        <v>41</v>
      </c>
      <c r="D17" s="45">
        <v>80.768799999999999</v>
      </c>
      <c r="E17" s="67">
        <v>73.486500000000007</v>
      </c>
      <c r="F17" s="67">
        <v>7.2821999999999996</v>
      </c>
      <c r="G17" s="22">
        <v>1214995000</v>
      </c>
      <c r="H17" s="22">
        <v>0</v>
      </c>
      <c r="I17" s="22">
        <v>515717</v>
      </c>
      <c r="J17" s="22">
        <v>2006650</v>
      </c>
      <c r="K17" s="22">
        <v>564328</v>
      </c>
      <c r="L17" s="22">
        <v>0</v>
      </c>
      <c r="M17" s="22">
        <v>1.5456300000000001</v>
      </c>
      <c r="N17" s="23">
        <v>0</v>
      </c>
      <c r="O17" s="23">
        <v>1034310</v>
      </c>
      <c r="P17" s="23">
        <v>74018</v>
      </c>
      <c r="Q17" s="62">
        <v>51</v>
      </c>
      <c r="R17" s="62">
        <v>21695</v>
      </c>
      <c r="S17" s="45">
        <v>81.845699999999994</v>
      </c>
      <c r="T17" s="22">
        <v>74.846199999999996</v>
      </c>
      <c r="U17" s="22">
        <v>6.9992700000000001</v>
      </c>
      <c r="V17" s="22">
        <v>1341235000</v>
      </c>
      <c r="W17" s="22">
        <v>0</v>
      </c>
      <c r="X17" s="22">
        <v>324420</v>
      </c>
      <c r="Y17" s="22">
        <v>3460790</v>
      </c>
      <c r="Z17" s="22">
        <v>846122</v>
      </c>
      <c r="AA17" s="23">
        <v>0</v>
      </c>
      <c r="AB17" s="23">
        <v>1.69017</v>
      </c>
      <c r="AC17" s="23">
        <v>0</v>
      </c>
      <c r="AD17" s="23">
        <v>1172550</v>
      </c>
      <c r="AE17" s="5">
        <v>53467</v>
      </c>
      <c r="AF17" s="5">
        <v>42</v>
      </c>
      <c r="AG17" s="78">
        <v>22513</v>
      </c>
      <c r="AH17" s="45">
        <v>78.487799999999993</v>
      </c>
      <c r="AI17" s="67">
        <v>70.347200000000001</v>
      </c>
      <c r="AJ17" s="67">
        <v>8.1405999999999992</v>
      </c>
      <c r="AK17" s="22">
        <v>1031608000</v>
      </c>
      <c r="AL17" s="22">
        <v>0</v>
      </c>
      <c r="AM17" s="22">
        <v>1825056</v>
      </c>
      <c r="AN17" s="22">
        <v>19333.5</v>
      </c>
      <c r="AO17" s="22">
        <v>1803794</v>
      </c>
      <c r="AP17" s="22">
        <v>0</v>
      </c>
      <c r="AQ17" s="22">
        <v>4.2684199999999999</v>
      </c>
      <c r="AR17" s="23">
        <v>0</v>
      </c>
      <c r="AS17" s="23">
        <v>1079780</v>
      </c>
      <c r="AT17" s="23">
        <v>57961</v>
      </c>
      <c r="AU17" s="62">
        <v>44</v>
      </c>
      <c r="AV17" s="62">
        <v>17139</v>
      </c>
      <c r="AW17" s="45">
        <v>79.517300000000006</v>
      </c>
      <c r="AX17" s="22">
        <v>72.572299999999998</v>
      </c>
      <c r="AY17" s="22">
        <v>6.9450000000000003</v>
      </c>
      <c r="AZ17" s="22">
        <v>1265490000</v>
      </c>
      <c r="BA17" s="22">
        <v>1737.7</v>
      </c>
      <c r="BB17" s="22">
        <v>57601</v>
      </c>
      <c r="BC17" s="22">
        <v>3093050</v>
      </c>
      <c r="BD17" s="22">
        <v>1674320</v>
      </c>
      <c r="BE17" s="23">
        <v>0.121212</v>
      </c>
      <c r="BF17" s="23">
        <v>0.59199000000000002</v>
      </c>
      <c r="BG17" s="23">
        <v>1737.7</v>
      </c>
      <c r="BH17" s="23">
        <v>3267650</v>
      </c>
      <c r="BI17" s="5">
        <v>40561</v>
      </c>
      <c r="BJ17" s="5">
        <v>38</v>
      </c>
      <c r="BK17" s="78">
        <v>9674</v>
      </c>
      <c r="BL17" s="45">
        <v>73.633499999999998</v>
      </c>
      <c r="BM17" s="67">
        <v>67.508499999999998</v>
      </c>
      <c r="BN17" s="67">
        <v>6.1253500000000001</v>
      </c>
      <c r="BO17" s="22">
        <v>1412777500</v>
      </c>
      <c r="BP17" s="22">
        <v>0</v>
      </c>
      <c r="BQ17" s="22">
        <v>695842</v>
      </c>
      <c r="BR17" s="22">
        <v>4620367</v>
      </c>
      <c r="BS17" s="22">
        <v>400028</v>
      </c>
      <c r="BT17" s="22">
        <v>0</v>
      </c>
      <c r="BU17" s="22">
        <v>2.2410299999999999</v>
      </c>
      <c r="BV17" s="23">
        <v>0</v>
      </c>
      <c r="BW17" s="23">
        <v>1632504</v>
      </c>
      <c r="BX17" s="23">
        <v>52549</v>
      </c>
      <c r="BY17" s="62">
        <v>43</v>
      </c>
      <c r="BZ17" s="32">
        <v>8521</v>
      </c>
    </row>
    <row r="18" spans="2:78" x14ac:dyDescent="0.2">
      <c r="B18" s="126"/>
      <c r="C18" s="51" t="s">
        <v>42</v>
      </c>
      <c r="D18" s="45">
        <v>74.350300000000004</v>
      </c>
      <c r="E18" s="67">
        <v>65.049700000000001</v>
      </c>
      <c r="F18" s="67">
        <v>9.3006799999999998</v>
      </c>
      <c r="G18" s="22">
        <v>1318610000</v>
      </c>
      <c r="H18" s="22">
        <v>747.68299999999999</v>
      </c>
      <c r="I18" s="22">
        <v>516737</v>
      </c>
      <c r="J18" s="22">
        <v>4488400</v>
      </c>
      <c r="K18" s="22">
        <v>2081920</v>
      </c>
      <c r="L18" s="22">
        <v>3.54808E-2</v>
      </c>
      <c r="M18" s="22">
        <v>1.6666700000000001</v>
      </c>
      <c r="N18" s="23">
        <v>715.17499999999995</v>
      </c>
      <c r="O18" s="23">
        <v>2933280</v>
      </c>
      <c r="P18" s="23">
        <v>98451</v>
      </c>
      <c r="Q18" s="62">
        <v>78</v>
      </c>
      <c r="R18" s="62">
        <v>21178</v>
      </c>
      <c r="S18" s="45">
        <v>79.016199999999998</v>
      </c>
      <c r="T18" s="22">
        <v>71.174000000000007</v>
      </c>
      <c r="U18" s="22">
        <v>7.8422799999999997</v>
      </c>
      <c r="V18" s="22">
        <v>1220032000</v>
      </c>
      <c r="W18" s="22">
        <v>0</v>
      </c>
      <c r="X18" s="22">
        <v>3028092</v>
      </c>
      <c r="Y18" s="22">
        <v>2646940</v>
      </c>
      <c r="Z18" s="22">
        <v>299780</v>
      </c>
      <c r="AA18" s="23">
        <v>0</v>
      </c>
      <c r="AB18" s="23">
        <v>3.7708400000000002</v>
      </c>
      <c r="AC18" s="23">
        <v>0</v>
      </c>
      <c r="AD18" s="23">
        <v>1959100</v>
      </c>
      <c r="AE18" s="5">
        <v>53711</v>
      </c>
      <c r="AF18" s="5">
        <v>42</v>
      </c>
      <c r="AG18" s="78">
        <v>23142</v>
      </c>
      <c r="AH18" s="45">
        <v>78.373699999999999</v>
      </c>
      <c r="AI18" s="67">
        <v>71.278000000000006</v>
      </c>
      <c r="AJ18" s="67">
        <v>7.0956999999999999</v>
      </c>
      <c r="AK18" s="22">
        <v>1071890000</v>
      </c>
      <c r="AL18" s="22">
        <v>1547.38</v>
      </c>
      <c r="AM18" s="22">
        <v>59748</v>
      </c>
      <c r="AN18" s="22">
        <v>3897180</v>
      </c>
      <c r="AO18" s="22">
        <v>1117300</v>
      </c>
      <c r="AP18" s="22">
        <v>4.4444299999999999E-2</v>
      </c>
      <c r="AQ18" s="22">
        <v>1.5565599999999999</v>
      </c>
      <c r="AR18" s="23">
        <v>3094.76</v>
      </c>
      <c r="AS18" s="23">
        <v>1906360</v>
      </c>
      <c r="AT18" s="23">
        <v>57328</v>
      </c>
      <c r="AU18" s="62">
        <v>43</v>
      </c>
      <c r="AV18" s="62">
        <v>16228</v>
      </c>
      <c r="AW18" s="45">
        <v>73.972999999999999</v>
      </c>
      <c r="AX18" s="22">
        <v>67.192499999999995</v>
      </c>
      <c r="AY18" s="22">
        <v>6.7807000000000004</v>
      </c>
      <c r="AZ18" s="22">
        <v>1319945000</v>
      </c>
      <c r="BA18" s="22">
        <v>0</v>
      </c>
      <c r="BB18" s="22">
        <v>57812</v>
      </c>
      <c r="BC18" s="22">
        <v>3488370</v>
      </c>
      <c r="BD18" s="22">
        <v>34477.9</v>
      </c>
      <c r="BE18" s="23">
        <v>0</v>
      </c>
      <c r="BF18" s="23">
        <v>1.6142799999999999</v>
      </c>
      <c r="BG18" s="23">
        <v>0</v>
      </c>
      <c r="BH18" s="23">
        <v>2915850</v>
      </c>
      <c r="BI18" s="5">
        <v>41464</v>
      </c>
      <c r="BJ18" s="5">
        <v>39</v>
      </c>
      <c r="BK18" s="78">
        <v>10165</v>
      </c>
      <c r="BL18" s="45">
        <v>75.016400000000004</v>
      </c>
      <c r="BM18" s="67">
        <v>68.194400000000002</v>
      </c>
      <c r="BN18" s="67">
        <v>6.8220400000000003</v>
      </c>
      <c r="BO18" s="22">
        <v>1250564000</v>
      </c>
      <c r="BP18" s="22">
        <v>1989.49</v>
      </c>
      <c r="BQ18" s="22">
        <v>637208</v>
      </c>
      <c r="BR18" s="22">
        <v>3631516</v>
      </c>
      <c r="BS18" s="22">
        <v>1244010</v>
      </c>
      <c r="BT18" s="22">
        <v>5.7142800000000001E-2</v>
      </c>
      <c r="BU18" s="22">
        <v>2.73522</v>
      </c>
      <c r="BV18" s="23">
        <v>1989.49</v>
      </c>
      <c r="BW18" s="23">
        <v>2546840</v>
      </c>
      <c r="BX18" s="23">
        <v>50257</v>
      </c>
      <c r="BY18" s="62">
        <v>41</v>
      </c>
      <c r="BZ18" s="32">
        <v>9084</v>
      </c>
    </row>
    <row r="19" spans="2:78" x14ac:dyDescent="0.2">
      <c r="B19" s="127"/>
      <c r="C19" s="51" t="s">
        <v>43</v>
      </c>
      <c r="D19" s="45">
        <v>74.572999999999993</v>
      </c>
      <c r="E19" s="67">
        <v>64.102599999999995</v>
      </c>
      <c r="F19" s="67">
        <v>10.470700000000001</v>
      </c>
      <c r="G19" s="22">
        <v>1407532000</v>
      </c>
      <c r="H19" s="22">
        <v>34.133400000000002</v>
      </c>
      <c r="I19" s="22">
        <v>631030</v>
      </c>
      <c r="J19" s="22">
        <v>1886800</v>
      </c>
      <c r="K19" s="22">
        <v>681628</v>
      </c>
      <c r="L19" s="22">
        <v>8.3333399999999998E-3</v>
      </c>
      <c r="M19" s="22">
        <v>2.6204399999999999</v>
      </c>
      <c r="N19" s="23">
        <v>0</v>
      </c>
      <c r="O19" s="23">
        <v>1723238</v>
      </c>
      <c r="P19" s="23">
        <v>85838</v>
      </c>
      <c r="Q19" s="62">
        <v>66</v>
      </c>
      <c r="R19" s="62">
        <v>19393</v>
      </c>
      <c r="S19" s="45">
        <v>78.940799999999996</v>
      </c>
      <c r="T19" s="22">
        <v>71.154700000000005</v>
      </c>
      <c r="U19" s="22">
        <v>7.7861500000000001</v>
      </c>
      <c r="V19" s="22">
        <v>1360420000</v>
      </c>
      <c r="W19" s="22">
        <v>0</v>
      </c>
      <c r="X19" s="22">
        <v>1174050</v>
      </c>
      <c r="Y19" s="22">
        <v>3321530</v>
      </c>
      <c r="Z19" s="22">
        <v>841482</v>
      </c>
      <c r="AA19" s="23">
        <v>0</v>
      </c>
      <c r="AB19" s="23">
        <v>1.7202999999999999</v>
      </c>
      <c r="AC19" s="23">
        <v>0</v>
      </c>
      <c r="AD19" s="23">
        <v>1131930</v>
      </c>
      <c r="AE19" s="5">
        <v>70530</v>
      </c>
      <c r="AF19" s="5">
        <v>59</v>
      </c>
      <c r="AG19" s="78">
        <v>22273</v>
      </c>
      <c r="AH19" s="45">
        <v>74.721199999999996</v>
      </c>
      <c r="AI19" s="67">
        <v>68.078599999999994</v>
      </c>
      <c r="AJ19" s="67">
        <v>6.6427399999999999</v>
      </c>
      <c r="AK19" s="22">
        <v>1099278000</v>
      </c>
      <c r="AL19" s="22">
        <v>13948.5</v>
      </c>
      <c r="AM19" s="22">
        <v>2856740</v>
      </c>
      <c r="AN19" s="22">
        <v>2115690</v>
      </c>
      <c r="AO19" s="22">
        <v>812726</v>
      </c>
      <c r="AP19" s="22">
        <v>0.75538400000000006</v>
      </c>
      <c r="AQ19" s="22">
        <v>7.3272199999999996</v>
      </c>
      <c r="AR19" s="23">
        <v>13784.6</v>
      </c>
      <c r="AS19" s="23">
        <v>1087756</v>
      </c>
      <c r="AT19" s="23">
        <v>55214</v>
      </c>
      <c r="AU19" s="62">
        <v>41</v>
      </c>
      <c r="AV19" s="62">
        <v>16973</v>
      </c>
      <c r="AW19" s="45">
        <v>78.121799999999993</v>
      </c>
      <c r="AX19" s="22">
        <v>71.002300000000005</v>
      </c>
      <c r="AY19" s="22">
        <v>7.1194499999999996</v>
      </c>
      <c r="AZ19" s="22">
        <v>1221937500</v>
      </c>
      <c r="BA19" s="22">
        <v>0</v>
      </c>
      <c r="BB19" s="22">
        <v>6477075</v>
      </c>
      <c r="BC19" s="22">
        <v>3631450</v>
      </c>
      <c r="BD19" s="22">
        <v>1011550</v>
      </c>
      <c r="BE19" s="23">
        <v>0</v>
      </c>
      <c r="BF19" s="23">
        <v>12.820499999999999</v>
      </c>
      <c r="BG19" s="23">
        <v>0</v>
      </c>
      <c r="BH19" s="23">
        <v>2873650</v>
      </c>
      <c r="BI19" s="5">
        <v>40470</v>
      </c>
      <c r="BJ19" s="5">
        <v>38</v>
      </c>
      <c r="BK19" s="78">
        <v>9865</v>
      </c>
      <c r="BL19" s="45">
        <v>72.668700000000001</v>
      </c>
      <c r="BM19" s="67">
        <v>65.1785</v>
      </c>
      <c r="BN19" s="67">
        <v>7.4902800000000003</v>
      </c>
      <c r="BO19" s="22">
        <v>1255290000</v>
      </c>
      <c r="BP19" s="22">
        <v>0</v>
      </c>
      <c r="BQ19" s="22">
        <v>1616760</v>
      </c>
      <c r="BR19" s="22">
        <v>3052250</v>
      </c>
      <c r="BS19" s="22">
        <v>686475</v>
      </c>
      <c r="BT19" s="22">
        <v>0</v>
      </c>
      <c r="BU19" s="22">
        <v>6.45702</v>
      </c>
      <c r="BV19" s="23">
        <v>0</v>
      </c>
      <c r="BW19" s="23">
        <v>2845770</v>
      </c>
      <c r="BX19" s="23">
        <v>56026</v>
      </c>
      <c r="BY19" s="62">
        <v>46</v>
      </c>
      <c r="BZ19" s="32">
        <v>8774</v>
      </c>
    </row>
    <row r="20" spans="2:78" x14ac:dyDescent="0.2">
      <c r="B20" s="125" t="s">
        <v>11</v>
      </c>
      <c r="C20" s="51">
        <v>1</v>
      </c>
      <c r="D20" s="45">
        <v>81.384</v>
      </c>
      <c r="E20" s="67">
        <v>74.364999999999995</v>
      </c>
      <c r="F20" s="67">
        <v>7.0191800000000004</v>
      </c>
      <c r="G20" s="22">
        <v>1286852000</v>
      </c>
      <c r="H20" s="22">
        <v>40.96</v>
      </c>
      <c r="I20" s="22">
        <v>1427260</v>
      </c>
      <c r="J20" s="22">
        <v>3274520</v>
      </c>
      <c r="K20" s="22">
        <v>899482</v>
      </c>
      <c r="L20" s="22">
        <v>0.01</v>
      </c>
      <c r="M20" s="22">
        <v>3.5619399999999999</v>
      </c>
      <c r="N20" s="23">
        <v>0</v>
      </c>
      <c r="O20" s="23">
        <v>2489110</v>
      </c>
      <c r="P20" s="23">
        <v>68557</v>
      </c>
      <c r="Q20" s="62">
        <v>47</v>
      </c>
      <c r="R20" s="62">
        <v>22301</v>
      </c>
      <c r="S20" s="45">
        <v>78.739000000000004</v>
      </c>
      <c r="T20" s="22">
        <v>71.291600000000003</v>
      </c>
      <c r="U20" s="22">
        <v>7.4475800000000003</v>
      </c>
      <c r="V20" s="22">
        <v>1346226000</v>
      </c>
      <c r="W20" s="22">
        <v>0</v>
      </c>
      <c r="X20" s="22">
        <v>2170740</v>
      </c>
      <c r="Y20" s="22">
        <v>596382</v>
      </c>
      <c r="Z20" s="22">
        <v>21864.400000000001</v>
      </c>
      <c r="AA20" s="23">
        <v>0</v>
      </c>
      <c r="AB20" s="23">
        <v>3.4457200000000001</v>
      </c>
      <c r="AC20" s="23">
        <v>0</v>
      </c>
      <c r="AD20" s="23">
        <v>3265870</v>
      </c>
      <c r="AE20" s="5">
        <v>53330</v>
      </c>
      <c r="AF20" s="5">
        <v>42</v>
      </c>
      <c r="AG20" s="78">
        <v>22643</v>
      </c>
      <c r="AH20" s="45">
        <v>75.673500000000004</v>
      </c>
      <c r="AI20" s="67">
        <v>66.610699999999994</v>
      </c>
      <c r="AJ20" s="67">
        <v>9.0627999999999993</v>
      </c>
      <c r="AK20" s="22">
        <v>1157100000</v>
      </c>
      <c r="AL20" s="22">
        <v>0</v>
      </c>
      <c r="AM20" s="22">
        <v>551075</v>
      </c>
      <c r="AN20" s="22">
        <v>2232580</v>
      </c>
      <c r="AO20" s="22">
        <v>20399</v>
      </c>
      <c r="AP20" s="22">
        <v>0</v>
      </c>
      <c r="AQ20" s="22">
        <v>3.3775499999999998</v>
      </c>
      <c r="AR20" s="23">
        <v>0</v>
      </c>
      <c r="AS20" s="23">
        <v>962280</v>
      </c>
      <c r="AT20" s="23">
        <v>65731</v>
      </c>
      <c r="AU20" s="62">
        <v>51</v>
      </c>
      <c r="AV20" s="62">
        <v>17184</v>
      </c>
      <c r="AW20" s="45">
        <v>77.371799999999993</v>
      </c>
      <c r="AX20" s="22">
        <v>70.122299999999996</v>
      </c>
      <c r="AY20" s="22">
        <v>7.2494300000000003</v>
      </c>
      <c r="AZ20" s="22">
        <v>1197365000</v>
      </c>
      <c r="BA20" s="22">
        <v>0</v>
      </c>
      <c r="BB20" s="22">
        <v>1642410</v>
      </c>
      <c r="BC20" s="22">
        <v>2459515</v>
      </c>
      <c r="BD20" s="22">
        <v>683852</v>
      </c>
      <c r="BE20" s="23">
        <v>0</v>
      </c>
      <c r="BF20" s="23">
        <v>5.3333300000000001</v>
      </c>
      <c r="BG20" s="23">
        <v>0</v>
      </c>
      <c r="BH20" s="23">
        <v>1905073</v>
      </c>
      <c r="BI20" s="5">
        <v>40595</v>
      </c>
      <c r="BJ20" s="5">
        <v>38</v>
      </c>
      <c r="BK20" s="78">
        <v>10144</v>
      </c>
      <c r="BL20" s="45">
        <v>79.224299999999999</v>
      </c>
      <c r="BM20" s="67">
        <v>71.797700000000006</v>
      </c>
      <c r="BN20" s="67">
        <v>7.4264000000000001</v>
      </c>
      <c r="BO20" s="22">
        <v>1317890000</v>
      </c>
      <c r="BP20" s="22">
        <v>0</v>
      </c>
      <c r="BQ20" s="22">
        <v>1833720</v>
      </c>
      <c r="BR20" s="22">
        <v>770697</v>
      </c>
      <c r="BS20" s="22">
        <v>1491810</v>
      </c>
      <c r="BT20" s="22">
        <v>0</v>
      </c>
      <c r="BU20" s="22">
        <v>4.3922699999999999</v>
      </c>
      <c r="BV20" s="23">
        <v>0</v>
      </c>
      <c r="BW20" s="23">
        <v>2392417</v>
      </c>
      <c r="BX20" s="23">
        <v>55986</v>
      </c>
      <c r="BY20" s="62">
        <v>46</v>
      </c>
      <c r="BZ20" s="32">
        <v>8378</v>
      </c>
    </row>
    <row r="21" spans="2:78" x14ac:dyDescent="0.2">
      <c r="B21" s="126"/>
      <c r="C21" s="51">
        <v>2</v>
      </c>
      <c r="D21" s="45">
        <v>73.284800000000004</v>
      </c>
      <c r="E21" s="67">
        <v>65.746799999999993</v>
      </c>
      <c r="F21" s="67">
        <v>7.5382499999999997</v>
      </c>
      <c r="G21" s="22">
        <v>1314870000</v>
      </c>
      <c r="H21" s="22">
        <v>0</v>
      </c>
      <c r="I21" s="22">
        <v>337925</v>
      </c>
      <c r="J21" s="22">
        <v>4597990</v>
      </c>
      <c r="K21" s="22">
        <v>621022</v>
      </c>
      <c r="L21" s="22">
        <v>0</v>
      </c>
      <c r="M21" s="22">
        <v>1.01691</v>
      </c>
      <c r="N21" s="23">
        <v>0</v>
      </c>
      <c r="O21" s="23">
        <v>1201935</v>
      </c>
      <c r="P21" s="23">
        <v>92021</v>
      </c>
      <c r="Q21" s="62">
        <v>70</v>
      </c>
      <c r="R21" s="62">
        <v>20071</v>
      </c>
      <c r="S21" s="45">
        <v>78.858800000000002</v>
      </c>
      <c r="T21" s="22">
        <v>72.259200000000007</v>
      </c>
      <c r="U21" s="22">
        <v>6.5994700000000002</v>
      </c>
      <c r="V21" s="22">
        <v>1283655000</v>
      </c>
      <c r="W21" s="22">
        <v>0</v>
      </c>
      <c r="X21" s="22">
        <v>36503.199999999997</v>
      </c>
      <c r="Y21" s="22">
        <v>917730</v>
      </c>
      <c r="Z21" s="22">
        <v>17984.599999999999</v>
      </c>
      <c r="AA21" s="23">
        <v>0</v>
      </c>
      <c r="AB21" s="23">
        <v>0.914883</v>
      </c>
      <c r="AC21" s="23">
        <v>0</v>
      </c>
      <c r="AD21" s="23">
        <v>997466</v>
      </c>
      <c r="AE21" s="5">
        <v>53925</v>
      </c>
      <c r="AF21" s="5">
        <v>42</v>
      </c>
      <c r="AG21" s="78">
        <v>22438</v>
      </c>
      <c r="AH21" s="45">
        <v>77.23</v>
      </c>
      <c r="AI21" s="67">
        <v>70.004599999999996</v>
      </c>
      <c r="AJ21" s="67">
        <v>7.2256600000000004</v>
      </c>
      <c r="AK21" s="22">
        <v>1088570000</v>
      </c>
      <c r="AL21" s="22">
        <v>0</v>
      </c>
      <c r="AM21" s="22">
        <v>4330220</v>
      </c>
      <c r="AN21" s="22">
        <v>2288980</v>
      </c>
      <c r="AO21" s="22">
        <v>820274</v>
      </c>
      <c r="AP21" s="22">
        <v>0</v>
      </c>
      <c r="AQ21" s="22">
        <v>10.2475</v>
      </c>
      <c r="AR21" s="23">
        <v>0</v>
      </c>
      <c r="AS21" s="23">
        <v>2750220</v>
      </c>
      <c r="AT21" s="23">
        <v>56144</v>
      </c>
      <c r="AU21" s="62">
        <v>42</v>
      </c>
      <c r="AV21" s="62">
        <v>16606</v>
      </c>
      <c r="AW21" s="45">
        <v>78.632800000000003</v>
      </c>
      <c r="AX21" s="22">
        <v>70.7864</v>
      </c>
      <c r="AY21" s="22">
        <v>7.8468600000000004</v>
      </c>
      <c r="AZ21" s="22">
        <v>1208390000</v>
      </c>
      <c r="BA21" s="22">
        <v>0</v>
      </c>
      <c r="BB21" s="22">
        <v>1579974</v>
      </c>
      <c r="BC21" s="22">
        <v>1311902</v>
      </c>
      <c r="BD21" s="22">
        <v>1173883</v>
      </c>
      <c r="BE21" s="23">
        <v>0</v>
      </c>
      <c r="BF21" s="23">
        <v>4.0642399999999999</v>
      </c>
      <c r="BG21" s="23">
        <v>0</v>
      </c>
      <c r="BH21" s="23">
        <v>2706910</v>
      </c>
      <c r="BI21" s="5">
        <v>40505</v>
      </c>
      <c r="BJ21" s="5">
        <v>38</v>
      </c>
      <c r="BK21" s="78">
        <v>9922</v>
      </c>
      <c r="BL21" s="45">
        <v>77.932000000000002</v>
      </c>
      <c r="BM21" s="67">
        <v>70.349999999999994</v>
      </c>
      <c r="BN21" s="67">
        <v>7.5825699999999996</v>
      </c>
      <c r="BO21" s="22">
        <v>1207800000</v>
      </c>
      <c r="BP21" s="22">
        <v>0</v>
      </c>
      <c r="BQ21" s="22">
        <v>852595</v>
      </c>
      <c r="BR21" s="22">
        <v>4114120</v>
      </c>
      <c r="BS21" s="22">
        <v>295343</v>
      </c>
      <c r="BT21" s="22">
        <v>0</v>
      </c>
      <c r="BU21" s="22">
        <v>2.51389</v>
      </c>
      <c r="BV21" s="23">
        <v>0</v>
      </c>
      <c r="BW21" s="23">
        <v>3139584</v>
      </c>
      <c r="BX21" s="23">
        <v>53657</v>
      </c>
      <c r="BY21" s="62">
        <v>44</v>
      </c>
      <c r="BZ21" s="32">
        <v>8449</v>
      </c>
    </row>
    <row r="22" spans="2:78" x14ac:dyDescent="0.2">
      <c r="B22" s="127"/>
      <c r="C22" s="51">
        <v>4</v>
      </c>
      <c r="D22" s="45">
        <v>71.298000000000002</v>
      </c>
      <c r="E22" s="67">
        <v>64.726500000000001</v>
      </c>
      <c r="F22" s="67">
        <v>6.5715300000000001</v>
      </c>
      <c r="G22" s="22">
        <v>1244510000</v>
      </c>
      <c r="H22" s="22">
        <v>0</v>
      </c>
      <c r="I22" s="22">
        <v>276812</v>
      </c>
      <c r="J22" s="22">
        <v>1529300</v>
      </c>
      <c r="K22" s="22">
        <v>13761.5</v>
      </c>
      <c r="L22" s="22">
        <v>0</v>
      </c>
      <c r="M22" s="22">
        <v>1.5598399999999999</v>
      </c>
      <c r="N22" s="23">
        <v>0</v>
      </c>
      <c r="O22" s="23">
        <v>2256080</v>
      </c>
      <c r="P22" s="23">
        <v>65585</v>
      </c>
      <c r="Q22" s="62">
        <v>44</v>
      </c>
      <c r="R22" s="62">
        <v>19595</v>
      </c>
      <c r="S22" s="45">
        <v>81.4435</v>
      </c>
      <c r="T22" s="22">
        <v>74.078199999999995</v>
      </c>
      <c r="U22" s="22">
        <v>7.3654799999999998</v>
      </c>
      <c r="V22" s="22">
        <v>1251200000</v>
      </c>
      <c r="W22" s="22">
        <v>0</v>
      </c>
      <c r="X22" s="22">
        <v>1199985</v>
      </c>
      <c r="Y22" s="22">
        <v>2939585</v>
      </c>
      <c r="Z22" s="22">
        <v>1349150</v>
      </c>
      <c r="AA22" s="23">
        <v>0</v>
      </c>
      <c r="AB22" s="23">
        <v>2.7873000000000001</v>
      </c>
      <c r="AC22" s="23">
        <v>0</v>
      </c>
      <c r="AD22" s="23">
        <v>2788640</v>
      </c>
      <c r="AE22" s="5">
        <v>53698</v>
      </c>
      <c r="AF22" s="5">
        <v>42</v>
      </c>
      <c r="AG22" s="78">
        <v>22491</v>
      </c>
      <c r="AH22" s="45">
        <v>76.837599999999995</v>
      </c>
      <c r="AI22" s="67">
        <v>67.938000000000002</v>
      </c>
      <c r="AJ22" s="67">
        <v>8.8994999999999997</v>
      </c>
      <c r="AK22" s="22">
        <v>1103020000</v>
      </c>
      <c r="AL22" s="22">
        <v>0</v>
      </c>
      <c r="AM22" s="22">
        <v>112718</v>
      </c>
      <c r="AN22" s="22">
        <v>1052350</v>
      </c>
      <c r="AO22" s="22">
        <v>461932</v>
      </c>
      <c r="AP22" s="22">
        <v>0</v>
      </c>
      <c r="AQ22" s="22">
        <v>1.286</v>
      </c>
      <c r="AR22" s="23">
        <v>0</v>
      </c>
      <c r="AS22" s="23">
        <v>4066438</v>
      </c>
      <c r="AT22" s="23">
        <v>56553</v>
      </c>
      <c r="AU22" s="62">
        <v>42</v>
      </c>
      <c r="AV22" s="62">
        <v>16126</v>
      </c>
      <c r="AW22" s="45">
        <v>75.393199999999993</v>
      </c>
      <c r="AX22" s="22">
        <v>67.994200000000006</v>
      </c>
      <c r="AY22" s="22">
        <v>7.3993200000000003</v>
      </c>
      <c r="AZ22" s="22">
        <v>1199404000</v>
      </c>
      <c r="BA22" s="22">
        <v>0</v>
      </c>
      <c r="BB22" s="22">
        <v>57025.4</v>
      </c>
      <c r="BC22" s="22">
        <v>3739520</v>
      </c>
      <c r="BD22" s="22">
        <v>1809583</v>
      </c>
      <c r="BE22" s="23">
        <v>0</v>
      </c>
      <c r="BF22" s="23">
        <v>0.63</v>
      </c>
      <c r="BG22" s="23">
        <v>0</v>
      </c>
      <c r="BH22" s="23">
        <v>3423100</v>
      </c>
      <c r="BI22" s="5">
        <v>41471</v>
      </c>
      <c r="BJ22" s="5">
        <v>39</v>
      </c>
      <c r="BK22" s="78">
        <v>9933</v>
      </c>
      <c r="BL22" s="45">
        <v>78.123000000000005</v>
      </c>
      <c r="BM22" s="67">
        <v>69.995699999999999</v>
      </c>
      <c r="BN22" s="67">
        <v>8.1272300000000008</v>
      </c>
      <c r="BO22" s="22">
        <v>1228900000</v>
      </c>
      <c r="BP22" s="22">
        <v>923.60799999999995</v>
      </c>
      <c r="BQ22" s="22">
        <v>3896420</v>
      </c>
      <c r="BR22" s="22">
        <v>2084110</v>
      </c>
      <c r="BS22" s="22">
        <v>1513271</v>
      </c>
      <c r="BT22" s="22">
        <v>6.8627499999999994E-2</v>
      </c>
      <c r="BU22" s="22">
        <v>7.8375000000000004</v>
      </c>
      <c r="BV22" s="23">
        <v>923.60799999999995</v>
      </c>
      <c r="BW22" s="23">
        <v>1965190</v>
      </c>
      <c r="BX22" s="23">
        <v>265085</v>
      </c>
      <c r="BY22" s="62">
        <v>256</v>
      </c>
      <c r="BZ22" s="32">
        <v>8902</v>
      </c>
    </row>
    <row r="23" spans="2:78" x14ac:dyDescent="0.2">
      <c r="B23" s="125" t="s">
        <v>12</v>
      </c>
      <c r="C23" s="51">
        <v>1</v>
      </c>
      <c r="D23" s="45">
        <v>80.481300000000005</v>
      </c>
      <c r="E23" s="67">
        <v>70.924800000000005</v>
      </c>
      <c r="F23" s="67">
        <v>9.5567299999999999</v>
      </c>
      <c r="G23" s="22">
        <v>1304787500</v>
      </c>
      <c r="H23" s="22">
        <v>0</v>
      </c>
      <c r="I23" s="22">
        <v>45067.5</v>
      </c>
      <c r="J23" s="22">
        <v>3477760</v>
      </c>
      <c r="K23" s="22">
        <v>648892</v>
      </c>
      <c r="L23" s="22">
        <v>0</v>
      </c>
      <c r="M23" s="22">
        <v>1.17822</v>
      </c>
      <c r="N23" s="23">
        <v>0</v>
      </c>
      <c r="O23" s="23">
        <v>3904668</v>
      </c>
      <c r="P23" s="23">
        <v>74088</v>
      </c>
      <c r="Q23" s="62">
        <v>52</v>
      </c>
      <c r="R23" s="62">
        <v>19888</v>
      </c>
      <c r="S23" s="45">
        <v>76.755799999999994</v>
      </c>
      <c r="T23" s="22">
        <v>67.418400000000005</v>
      </c>
      <c r="U23" s="22">
        <v>9.3371399999999998</v>
      </c>
      <c r="V23" s="22">
        <v>1330838000</v>
      </c>
      <c r="W23" s="22">
        <v>0</v>
      </c>
      <c r="X23" s="22">
        <v>686766</v>
      </c>
      <c r="Y23" s="22">
        <v>3855446</v>
      </c>
      <c r="Z23" s="22">
        <v>1821502</v>
      </c>
      <c r="AA23" s="23">
        <v>0</v>
      </c>
      <c r="AB23" s="23">
        <v>2.0582799999999999</v>
      </c>
      <c r="AC23" s="23">
        <v>0</v>
      </c>
      <c r="AD23" s="23">
        <v>3405122</v>
      </c>
      <c r="AE23" s="5">
        <v>72863</v>
      </c>
      <c r="AF23" s="5">
        <v>62</v>
      </c>
      <c r="AG23" s="78">
        <v>21824</v>
      </c>
      <c r="AH23" s="45">
        <v>78.236800000000002</v>
      </c>
      <c r="AI23" s="67">
        <v>67.576300000000003</v>
      </c>
      <c r="AJ23" s="67">
        <v>10.6608</v>
      </c>
      <c r="AK23" s="22">
        <v>1124605000</v>
      </c>
      <c r="AL23" s="22">
        <v>0</v>
      </c>
      <c r="AM23" s="22">
        <v>708018</v>
      </c>
      <c r="AN23" s="22">
        <v>1826960</v>
      </c>
      <c r="AO23" s="22">
        <v>1253837</v>
      </c>
      <c r="AP23" s="22">
        <v>0</v>
      </c>
      <c r="AQ23" s="22">
        <v>2.3812500000000001</v>
      </c>
      <c r="AR23" s="23">
        <v>0</v>
      </c>
      <c r="AS23" s="23">
        <v>2958630</v>
      </c>
      <c r="AT23" s="23">
        <v>75434</v>
      </c>
      <c r="AU23" s="62">
        <v>61</v>
      </c>
      <c r="AV23" s="62">
        <v>16451</v>
      </c>
      <c r="AW23" s="45">
        <v>76.254800000000003</v>
      </c>
      <c r="AX23" s="22">
        <v>68.763800000000003</v>
      </c>
      <c r="AY23" s="22">
        <v>7.4911000000000003</v>
      </c>
      <c r="AZ23" s="22">
        <v>1247027500</v>
      </c>
      <c r="BA23" s="22">
        <v>0</v>
      </c>
      <c r="BB23" s="22">
        <v>2005049</v>
      </c>
      <c r="BC23" s="22">
        <v>563608</v>
      </c>
      <c r="BD23" s="22">
        <v>562098</v>
      </c>
      <c r="BE23" s="23">
        <v>0</v>
      </c>
      <c r="BF23" s="23">
        <v>2.8055500000000002</v>
      </c>
      <c r="BG23" s="23">
        <v>0</v>
      </c>
      <c r="BH23" s="23">
        <v>2409470</v>
      </c>
      <c r="BI23" s="5">
        <v>40846</v>
      </c>
      <c r="BJ23" s="5">
        <v>38</v>
      </c>
      <c r="BK23" s="78">
        <v>9662</v>
      </c>
      <c r="BL23" s="45">
        <v>80.222999999999999</v>
      </c>
      <c r="BM23" s="67">
        <v>72.671999999999997</v>
      </c>
      <c r="BN23" s="67">
        <v>7.5511600000000003</v>
      </c>
      <c r="BO23" s="22">
        <v>1241112000</v>
      </c>
      <c r="BP23" s="22">
        <v>0</v>
      </c>
      <c r="BQ23" s="22">
        <v>1467820</v>
      </c>
      <c r="BR23" s="22">
        <v>1006690</v>
      </c>
      <c r="BS23" s="22">
        <v>22957.599999999999</v>
      </c>
      <c r="BT23" s="22">
        <v>0</v>
      </c>
      <c r="BU23" s="22">
        <v>4.5855399999999999</v>
      </c>
      <c r="BV23" s="23">
        <v>0</v>
      </c>
      <c r="BW23" s="23">
        <v>2099983</v>
      </c>
      <c r="BX23" s="23">
        <v>55797</v>
      </c>
      <c r="BY23" s="62">
        <v>46</v>
      </c>
      <c r="BZ23" s="32">
        <v>8809</v>
      </c>
    </row>
    <row r="24" spans="2:78" x14ac:dyDescent="0.2">
      <c r="B24" s="126"/>
      <c r="C24" s="51">
        <v>2</v>
      </c>
      <c r="D24" s="45">
        <v>80.13</v>
      </c>
      <c r="E24" s="67">
        <v>72.878200000000007</v>
      </c>
      <c r="F24" s="67">
        <v>7.2516400000000001</v>
      </c>
      <c r="G24" s="22">
        <v>1306818000</v>
      </c>
      <c r="H24" s="22">
        <v>0</v>
      </c>
      <c r="I24" s="22">
        <v>1296050</v>
      </c>
      <c r="J24" s="22">
        <v>2759020</v>
      </c>
      <c r="K24" s="22">
        <v>673786</v>
      </c>
      <c r="L24" s="22">
        <v>0</v>
      </c>
      <c r="M24" s="22">
        <v>3.2441</v>
      </c>
      <c r="N24" s="23">
        <v>0</v>
      </c>
      <c r="O24" s="23">
        <v>3308184</v>
      </c>
      <c r="P24" s="23">
        <v>68515</v>
      </c>
      <c r="Q24" s="62">
        <v>47</v>
      </c>
      <c r="R24" s="62">
        <v>19941</v>
      </c>
      <c r="S24" s="45">
        <v>81.205500000000001</v>
      </c>
      <c r="T24" s="22">
        <v>73.257800000000003</v>
      </c>
      <c r="U24" s="22">
        <v>7.9477000000000002</v>
      </c>
      <c r="V24" s="22">
        <v>1348355000</v>
      </c>
      <c r="W24" s="22">
        <v>0</v>
      </c>
      <c r="X24" s="22">
        <v>82625</v>
      </c>
      <c r="Y24" s="22">
        <v>1541825</v>
      </c>
      <c r="Z24" s="22">
        <v>1530840</v>
      </c>
      <c r="AA24" s="23">
        <v>0</v>
      </c>
      <c r="AB24" s="23">
        <v>4.4797500000000001</v>
      </c>
      <c r="AC24" s="23">
        <v>0</v>
      </c>
      <c r="AD24" s="23">
        <v>2343040</v>
      </c>
      <c r="AE24" s="5">
        <v>53635</v>
      </c>
      <c r="AF24" s="5">
        <v>42</v>
      </c>
      <c r="AG24" s="78">
        <v>22293</v>
      </c>
      <c r="AH24" s="45">
        <v>78.164699999999996</v>
      </c>
      <c r="AI24" s="67">
        <v>70.090999999999994</v>
      </c>
      <c r="AJ24" s="67">
        <v>8.0735499999999991</v>
      </c>
      <c r="AK24" s="22">
        <v>1159022500</v>
      </c>
      <c r="AL24" s="22">
        <v>56.889000000000003</v>
      </c>
      <c r="AM24" s="22">
        <v>40277.199999999997</v>
      </c>
      <c r="AN24" s="22">
        <v>2011655</v>
      </c>
      <c r="AO24" s="22">
        <v>1011890</v>
      </c>
      <c r="AP24" s="22">
        <v>1.3888899999999999E-2</v>
      </c>
      <c r="AQ24" s="22">
        <v>1.26111</v>
      </c>
      <c r="AR24" s="23">
        <v>56.889000000000003</v>
      </c>
      <c r="AS24" s="23">
        <v>2683393</v>
      </c>
      <c r="AT24" s="23">
        <v>58534</v>
      </c>
      <c r="AU24" s="62">
        <v>44</v>
      </c>
      <c r="AV24" s="62">
        <v>17264</v>
      </c>
      <c r="AW24" s="45">
        <v>74.968699999999998</v>
      </c>
      <c r="AX24" s="22">
        <v>67.5107</v>
      </c>
      <c r="AY24" s="22">
        <v>7.4579700000000004</v>
      </c>
      <c r="AZ24" s="22">
        <v>1238890000</v>
      </c>
      <c r="BA24" s="22">
        <v>0</v>
      </c>
      <c r="BB24" s="22">
        <v>2681990</v>
      </c>
      <c r="BC24" s="71">
        <v>3228950</v>
      </c>
      <c r="BD24" s="22">
        <v>1906360</v>
      </c>
      <c r="BE24" s="23">
        <v>0</v>
      </c>
      <c r="BF24" s="23">
        <v>5.3110999999999997</v>
      </c>
      <c r="BG24" s="23">
        <v>0</v>
      </c>
      <c r="BH24" s="23">
        <v>5168680</v>
      </c>
      <c r="BI24" s="5">
        <v>40571</v>
      </c>
      <c r="BJ24" s="5">
        <v>38</v>
      </c>
      <c r="BK24" s="78">
        <v>9775</v>
      </c>
      <c r="BL24" s="45">
        <v>74.910600000000002</v>
      </c>
      <c r="BM24" s="67">
        <v>68.043400000000005</v>
      </c>
      <c r="BN24" s="67">
        <v>6.8673599999999997</v>
      </c>
      <c r="BO24" s="22">
        <v>1234948000</v>
      </c>
      <c r="BP24" s="22">
        <v>0</v>
      </c>
      <c r="BQ24" s="22">
        <v>566898</v>
      </c>
      <c r="BR24" s="22">
        <v>699278</v>
      </c>
      <c r="BS24" s="22">
        <v>12471</v>
      </c>
      <c r="BT24" s="22">
        <v>0</v>
      </c>
      <c r="BU24" s="22">
        <v>2.73516</v>
      </c>
      <c r="BV24" s="23">
        <v>0</v>
      </c>
      <c r="BW24" s="23">
        <v>2719090</v>
      </c>
      <c r="BX24" s="23">
        <v>50648</v>
      </c>
      <c r="BY24" s="62">
        <v>41</v>
      </c>
      <c r="BZ24" s="32">
        <v>8590</v>
      </c>
    </row>
    <row r="25" spans="2:78" x14ac:dyDescent="0.2">
      <c r="B25" s="127"/>
      <c r="C25" s="51">
        <v>4</v>
      </c>
      <c r="D25" s="45">
        <v>77.306200000000004</v>
      </c>
      <c r="E25" s="67">
        <v>68.526499999999999</v>
      </c>
      <c r="F25" s="67">
        <v>8.7797499999999999</v>
      </c>
      <c r="G25" s="22">
        <v>1290565000</v>
      </c>
      <c r="H25" s="22">
        <v>0</v>
      </c>
      <c r="I25" s="22">
        <v>403540</v>
      </c>
      <c r="J25" s="22">
        <v>4418430</v>
      </c>
      <c r="K25" s="22">
        <v>998490</v>
      </c>
      <c r="L25" s="22">
        <v>0</v>
      </c>
      <c r="M25" s="22">
        <v>1.3333299999999999</v>
      </c>
      <c r="N25" s="23">
        <v>0</v>
      </c>
      <c r="O25" s="23">
        <v>3183690</v>
      </c>
      <c r="P25" s="23">
        <v>75360</v>
      </c>
      <c r="Q25" s="62">
        <v>54</v>
      </c>
      <c r="R25" s="62">
        <v>19262</v>
      </c>
      <c r="S25" s="45">
        <v>74.670400000000001</v>
      </c>
      <c r="T25" s="22">
        <v>67.156199999999998</v>
      </c>
      <c r="U25" s="22">
        <v>7.5138600000000002</v>
      </c>
      <c r="V25" s="22">
        <v>1347230000</v>
      </c>
      <c r="W25" s="22">
        <v>163.84</v>
      </c>
      <c r="X25" s="22">
        <v>316772</v>
      </c>
      <c r="Y25" s="22">
        <v>3465960</v>
      </c>
      <c r="Z25" s="22">
        <v>819373</v>
      </c>
      <c r="AA25" s="22">
        <v>0.04</v>
      </c>
      <c r="AB25" s="23">
        <v>1.30342</v>
      </c>
      <c r="AC25" s="23">
        <v>163.84</v>
      </c>
      <c r="AD25" s="23">
        <v>3118888</v>
      </c>
      <c r="AE25" s="5">
        <v>74050</v>
      </c>
      <c r="AF25" s="5">
        <v>62</v>
      </c>
      <c r="AG25" s="78">
        <v>22019</v>
      </c>
      <c r="AH25" s="45">
        <v>75.081699999999998</v>
      </c>
      <c r="AI25" s="67">
        <v>67.834500000000006</v>
      </c>
      <c r="AJ25" s="67">
        <v>7.2470800000000004</v>
      </c>
      <c r="AK25" s="22">
        <v>1025705000</v>
      </c>
      <c r="AL25" s="22">
        <v>136.53299999999999</v>
      </c>
      <c r="AM25" s="22">
        <v>1602630</v>
      </c>
      <c r="AN25" s="22">
        <v>2806450</v>
      </c>
      <c r="AO25" s="22">
        <v>181109</v>
      </c>
      <c r="AP25" s="22">
        <v>3.3333300000000003E-2</v>
      </c>
      <c r="AQ25" s="22">
        <v>2.9222199999999998</v>
      </c>
      <c r="AR25" s="23">
        <v>0</v>
      </c>
      <c r="AS25" s="23">
        <v>3154200</v>
      </c>
      <c r="AT25" s="23">
        <v>56980</v>
      </c>
      <c r="AU25" s="62">
        <v>42</v>
      </c>
      <c r="AV25" s="62">
        <v>16428</v>
      </c>
      <c r="AW25" s="45">
        <v>74.805700000000002</v>
      </c>
      <c r="AX25" s="22">
        <v>67.427999999999997</v>
      </c>
      <c r="AY25" s="22">
        <v>7.3777999999999997</v>
      </c>
      <c r="AZ25" s="22">
        <v>1387380000</v>
      </c>
      <c r="BA25" s="22">
        <v>0</v>
      </c>
      <c r="BB25" s="22">
        <v>56160.7</v>
      </c>
      <c r="BC25" s="22">
        <v>1350760</v>
      </c>
      <c r="BD25" s="22">
        <v>686033</v>
      </c>
      <c r="BE25" s="22">
        <v>0</v>
      </c>
      <c r="BF25" s="23">
        <v>0.82222300000000004</v>
      </c>
      <c r="BG25" s="23">
        <v>0</v>
      </c>
      <c r="BH25" s="23">
        <v>2323430</v>
      </c>
      <c r="BI25" s="5">
        <v>40462</v>
      </c>
      <c r="BJ25" s="5">
        <v>38</v>
      </c>
      <c r="BK25" s="78">
        <v>9968</v>
      </c>
      <c r="BL25" s="45">
        <v>77.114000000000004</v>
      </c>
      <c r="BM25" s="67">
        <v>68.650499999999994</v>
      </c>
      <c r="BN25" s="67">
        <v>8.4636300000000002</v>
      </c>
      <c r="BO25" s="22">
        <v>1278620000</v>
      </c>
      <c r="BP25" s="22">
        <v>0</v>
      </c>
      <c r="BQ25" s="22">
        <v>2661080</v>
      </c>
      <c r="BR25" s="22">
        <v>1212080</v>
      </c>
      <c r="BS25" s="22">
        <v>491774</v>
      </c>
      <c r="BT25" s="22">
        <v>0</v>
      </c>
      <c r="BU25" s="22">
        <v>5.4681300000000004</v>
      </c>
      <c r="BV25" s="23">
        <v>0</v>
      </c>
      <c r="BW25" s="23">
        <v>2513360</v>
      </c>
      <c r="BX25" s="23">
        <v>61278</v>
      </c>
      <c r="BY25" s="62">
        <v>51</v>
      </c>
      <c r="BZ25" s="32">
        <v>8783</v>
      </c>
    </row>
    <row r="26" spans="2:78" x14ac:dyDescent="0.2">
      <c r="B26" s="54" t="s">
        <v>13</v>
      </c>
      <c r="C26" s="51" t="s">
        <v>58</v>
      </c>
      <c r="D26" s="45">
        <v>76.716200000000001</v>
      </c>
      <c r="E26" s="67">
        <v>67.167199999999994</v>
      </c>
      <c r="F26" s="67">
        <v>9.5489200000000007</v>
      </c>
      <c r="G26" s="22">
        <v>1332610000</v>
      </c>
      <c r="H26" s="22">
        <v>682.66700000000003</v>
      </c>
      <c r="I26" s="22">
        <v>856836</v>
      </c>
      <c r="J26" s="22">
        <v>2670070</v>
      </c>
      <c r="K26" s="22">
        <v>847250</v>
      </c>
      <c r="L26" s="22">
        <v>0.16666700000000001</v>
      </c>
      <c r="M26" s="22">
        <v>4.0785299999999998</v>
      </c>
      <c r="N26" s="23">
        <v>682.66700000000003</v>
      </c>
      <c r="O26" s="23">
        <v>3291360</v>
      </c>
      <c r="P26" s="23">
        <v>75655</v>
      </c>
      <c r="Q26" s="62">
        <v>54</v>
      </c>
      <c r="R26" s="62">
        <v>20572</v>
      </c>
      <c r="S26" s="22">
        <v>72.758200000000002</v>
      </c>
      <c r="T26" s="22">
        <v>65.495199999999997</v>
      </c>
      <c r="U26" s="22">
        <v>7.2628599999999999</v>
      </c>
      <c r="V26" s="22">
        <v>1288412000</v>
      </c>
      <c r="W26" s="22">
        <v>0</v>
      </c>
      <c r="X26" s="22">
        <v>2211080</v>
      </c>
      <c r="Y26" s="22">
        <v>5528806</v>
      </c>
      <c r="Z26" s="22">
        <v>1219316</v>
      </c>
      <c r="AA26" s="22">
        <v>0</v>
      </c>
      <c r="AB26" s="23">
        <v>4.8912599999999999</v>
      </c>
      <c r="AC26" s="23">
        <v>0</v>
      </c>
      <c r="AD26" s="23">
        <v>1481344</v>
      </c>
      <c r="AE26" s="5">
        <v>78808</v>
      </c>
      <c r="AF26" s="5">
        <v>67</v>
      </c>
      <c r="AG26" s="78">
        <v>23079</v>
      </c>
      <c r="AH26" s="45">
        <v>81.0745</v>
      </c>
      <c r="AI26" s="67">
        <v>74.123000000000005</v>
      </c>
      <c r="AJ26" s="67">
        <v>6.9515000000000002</v>
      </c>
      <c r="AK26" s="22">
        <v>1159665000</v>
      </c>
      <c r="AL26" s="22">
        <v>0</v>
      </c>
      <c r="AM26" s="22">
        <v>2575627</v>
      </c>
      <c r="AN26" s="22">
        <v>4020300</v>
      </c>
      <c r="AO26" s="22">
        <v>33151.199999999997</v>
      </c>
      <c r="AP26" s="22">
        <v>0</v>
      </c>
      <c r="AQ26" s="22">
        <v>8.47818</v>
      </c>
      <c r="AR26" s="23">
        <v>0</v>
      </c>
      <c r="AS26" s="23">
        <v>2042250</v>
      </c>
      <c r="AT26" s="23">
        <v>57233</v>
      </c>
      <c r="AU26" s="62">
        <v>43</v>
      </c>
      <c r="AV26" s="62">
        <v>16025</v>
      </c>
      <c r="AW26" s="45">
        <v>82.228499999999997</v>
      </c>
      <c r="AX26" s="22">
        <v>74.56</v>
      </c>
      <c r="AY26" s="22">
        <v>7.6684999999999999</v>
      </c>
      <c r="AZ26" s="22">
        <v>1165825000</v>
      </c>
      <c r="BA26" s="22">
        <v>0</v>
      </c>
      <c r="BB26" s="22">
        <v>1524133</v>
      </c>
      <c r="BC26" s="22">
        <v>614320</v>
      </c>
      <c r="BD26" s="22">
        <v>640302</v>
      </c>
      <c r="BE26" s="22">
        <v>0</v>
      </c>
      <c r="BF26" s="23">
        <v>4.3125</v>
      </c>
      <c r="BG26" s="23">
        <v>0</v>
      </c>
      <c r="BH26" s="23">
        <v>762533</v>
      </c>
      <c r="BI26" s="5">
        <v>39526</v>
      </c>
      <c r="BJ26" s="5">
        <v>37</v>
      </c>
      <c r="BK26" s="78">
        <v>10353</v>
      </c>
      <c r="BL26" s="45">
        <v>75.13</v>
      </c>
      <c r="BM26" s="67">
        <v>67.745400000000004</v>
      </c>
      <c r="BN26" s="67">
        <v>7.3845599999999996</v>
      </c>
      <c r="BO26" s="22">
        <v>1190712000</v>
      </c>
      <c r="BP26" s="22">
        <v>0</v>
      </c>
      <c r="BQ26" s="22">
        <v>44992.4</v>
      </c>
      <c r="BR26" s="22">
        <v>2052250</v>
      </c>
      <c r="BS26" s="22">
        <v>809700</v>
      </c>
      <c r="BT26" s="22">
        <v>0</v>
      </c>
      <c r="BU26" s="22">
        <v>0.92888800000000005</v>
      </c>
      <c r="BV26" s="23">
        <v>0</v>
      </c>
      <c r="BW26" s="23">
        <v>2735560</v>
      </c>
      <c r="BX26" s="23">
        <v>53340</v>
      </c>
      <c r="BY26" s="62">
        <v>44</v>
      </c>
      <c r="BZ26" s="32">
        <v>8914</v>
      </c>
    </row>
    <row r="27" spans="2:78" x14ac:dyDescent="0.2">
      <c r="B27" s="39" t="s">
        <v>15</v>
      </c>
      <c r="C27" s="51" t="s">
        <v>25</v>
      </c>
      <c r="D27" s="45">
        <v>78.533699999999996</v>
      </c>
      <c r="E27" s="67">
        <v>72.096800000000002</v>
      </c>
      <c r="F27" s="67">
        <v>6.43757</v>
      </c>
      <c r="G27" s="22">
        <v>1265460000</v>
      </c>
      <c r="H27" s="22">
        <v>0</v>
      </c>
      <c r="I27" s="22">
        <v>529758</v>
      </c>
      <c r="J27" s="22">
        <v>2320870</v>
      </c>
      <c r="K27" s="22">
        <v>274708</v>
      </c>
      <c r="L27" s="22">
        <v>0</v>
      </c>
      <c r="M27" s="22">
        <v>1.6727700000000001</v>
      </c>
      <c r="N27" s="23">
        <v>0</v>
      </c>
      <c r="O27" s="23">
        <v>2722580</v>
      </c>
      <c r="P27" s="23">
        <v>66429</v>
      </c>
      <c r="Q27" s="62">
        <v>46</v>
      </c>
      <c r="R27" s="62">
        <v>19349</v>
      </c>
      <c r="S27" s="45">
        <v>76.796000000000006</v>
      </c>
      <c r="T27" s="22">
        <v>69.774500000000003</v>
      </c>
      <c r="U27" s="22">
        <v>7.0213200000000002</v>
      </c>
      <c r="V27" s="22">
        <v>1244290000</v>
      </c>
      <c r="W27" s="22">
        <v>0</v>
      </c>
      <c r="X27" s="22">
        <v>672132</v>
      </c>
      <c r="Y27" s="22">
        <v>1647090</v>
      </c>
      <c r="Z27" s="22">
        <v>30716.5</v>
      </c>
      <c r="AA27" s="22">
        <v>0</v>
      </c>
      <c r="AB27" s="23">
        <v>1.7979799999999999</v>
      </c>
      <c r="AC27" s="23">
        <v>0</v>
      </c>
      <c r="AD27" s="23">
        <v>2093930</v>
      </c>
      <c r="AE27" s="5">
        <v>53224</v>
      </c>
      <c r="AF27" s="5">
        <v>42</v>
      </c>
      <c r="AG27" s="78">
        <v>22512</v>
      </c>
      <c r="AH27" s="45">
        <v>81.494500000000002</v>
      </c>
      <c r="AI27" s="67">
        <v>66.552300000000002</v>
      </c>
      <c r="AJ27" s="67">
        <v>14.942299999999999</v>
      </c>
      <c r="AK27" s="22">
        <v>1206750000</v>
      </c>
      <c r="AL27" s="22">
        <v>0</v>
      </c>
      <c r="AM27" s="22">
        <v>1144350</v>
      </c>
      <c r="AN27" s="22">
        <v>3589700</v>
      </c>
      <c r="AO27" s="22">
        <v>1563040</v>
      </c>
      <c r="AP27" s="22">
        <v>0</v>
      </c>
      <c r="AQ27" s="22">
        <v>2.4456899999999999</v>
      </c>
      <c r="AR27" s="23">
        <v>0</v>
      </c>
      <c r="AS27" s="23">
        <v>3735876</v>
      </c>
      <c r="AT27" s="23">
        <v>316925</v>
      </c>
      <c r="AU27" s="62">
        <v>302</v>
      </c>
      <c r="AV27" s="62">
        <v>17149</v>
      </c>
      <c r="AW27" s="45">
        <v>77.334199999999996</v>
      </c>
      <c r="AX27" s="22">
        <v>69.945999999999998</v>
      </c>
      <c r="AY27" s="22">
        <v>7.3883299999999998</v>
      </c>
      <c r="AZ27" s="22">
        <v>1204172500</v>
      </c>
      <c r="BA27" s="22">
        <v>0</v>
      </c>
      <c r="BB27" s="22">
        <v>959638</v>
      </c>
      <c r="BC27" s="22">
        <v>2499450</v>
      </c>
      <c r="BD27" s="22">
        <v>2519780</v>
      </c>
      <c r="BE27" s="22">
        <v>0</v>
      </c>
      <c r="BF27" s="23">
        <v>1.90385</v>
      </c>
      <c r="BG27" s="23">
        <v>0</v>
      </c>
      <c r="BH27" s="23">
        <v>2935046</v>
      </c>
      <c r="BI27" s="5">
        <v>40923</v>
      </c>
      <c r="BJ27" s="5">
        <v>38</v>
      </c>
      <c r="BK27" s="78">
        <v>9793</v>
      </c>
      <c r="BL27" s="45">
        <v>68.638000000000005</v>
      </c>
      <c r="BM27" s="67">
        <v>63.256</v>
      </c>
      <c r="BN27" s="67">
        <v>5.3820499999999996</v>
      </c>
      <c r="BO27" s="22">
        <v>1522105000</v>
      </c>
      <c r="BP27" s="22">
        <v>4522.66</v>
      </c>
      <c r="BQ27" s="22">
        <v>1285855</v>
      </c>
      <c r="BR27" s="22">
        <v>5727850</v>
      </c>
      <c r="BS27" s="22">
        <v>740765</v>
      </c>
      <c r="BT27" s="22">
        <v>1.1041700000000001</v>
      </c>
      <c r="BU27" s="22">
        <v>4.2</v>
      </c>
      <c r="BV27" s="23">
        <v>4522.66</v>
      </c>
      <c r="BW27" s="23">
        <v>1996171</v>
      </c>
      <c r="BX27" s="23">
        <v>51196</v>
      </c>
      <c r="BY27" s="62">
        <v>41</v>
      </c>
      <c r="BZ27" s="32">
        <v>8735</v>
      </c>
    </row>
    <row r="28" spans="2:78" x14ac:dyDescent="0.2">
      <c r="B28" s="39" t="s">
        <v>16</v>
      </c>
      <c r="C28" s="51" t="s">
        <v>25</v>
      </c>
      <c r="D28" s="67">
        <v>84.531800000000004</v>
      </c>
      <c r="E28" s="67">
        <v>77.228999999999999</v>
      </c>
      <c r="F28" s="22">
        <v>7.3027199999999999</v>
      </c>
      <c r="G28" s="22">
        <v>1330318000</v>
      </c>
      <c r="H28" s="22">
        <v>1509.05</v>
      </c>
      <c r="I28" s="22">
        <v>55471.199999999997</v>
      </c>
      <c r="J28" s="22">
        <v>609567</v>
      </c>
      <c r="K28" s="22">
        <v>517826</v>
      </c>
      <c r="L28" s="22">
        <v>0.36842200000000003</v>
      </c>
      <c r="M28" s="22">
        <v>1.1052599999999999</v>
      </c>
      <c r="N28" s="23">
        <v>1509.05</v>
      </c>
      <c r="O28" s="23">
        <v>1298510</v>
      </c>
      <c r="P28" s="23">
        <v>67345</v>
      </c>
      <c r="Q28" s="62">
        <v>46</v>
      </c>
      <c r="R28" s="62">
        <v>20173</v>
      </c>
      <c r="S28" s="45">
        <v>73.573999999999998</v>
      </c>
      <c r="T28" s="22">
        <v>66.251199999999997</v>
      </c>
      <c r="U28" s="22">
        <v>7.3228600000000004</v>
      </c>
      <c r="V28" s="22">
        <v>1336632000</v>
      </c>
      <c r="W28" s="22">
        <v>273.06599999999997</v>
      </c>
      <c r="X28" s="22">
        <v>4529840</v>
      </c>
      <c r="Y28" s="22">
        <v>1335780</v>
      </c>
      <c r="Z28" s="22">
        <v>208852</v>
      </c>
      <c r="AA28" s="22">
        <v>6.6666600000000006E-2</v>
      </c>
      <c r="AB28" s="23">
        <v>9.6761999999999997</v>
      </c>
      <c r="AC28" s="23">
        <v>0</v>
      </c>
      <c r="AD28" s="23">
        <v>2597130</v>
      </c>
      <c r="AE28" s="5">
        <v>53514</v>
      </c>
      <c r="AF28" s="5">
        <v>42</v>
      </c>
      <c r="AG28" s="78">
        <v>22405</v>
      </c>
      <c r="AH28" s="45">
        <v>81.191999999999993</v>
      </c>
      <c r="AI28" s="67">
        <v>70.382999999999996</v>
      </c>
      <c r="AJ28" s="67">
        <v>10.8095</v>
      </c>
      <c r="AK28" s="22">
        <v>1141250000</v>
      </c>
      <c r="AL28" s="22">
        <v>862.31500000000005</v>
      </c>
      <c r="AM28" s="22">
        <v>601640</v>
      </c>
      <c r="AN28" s="22">
        <v>36622.800000000003</v>
      </c>
      <c r="AO28" s="22">
        <v>7528.6</v>
      </c>
      <c r="AP28" s="22">
        <v>1.31579E-2</v>
      </c>
      <c r="AQ28" s="22">
        <v>1.9584600000000001</v>
      </c>
      <c r="AR28" s="23">
        <v>0</v>
      </c>
      <c r="AS28" s="23">
        <v>2149395</v>
      </c>
      <c r="AT28" s="23">
        <v>60690</v>
      </c>
      <c r="AU28" s="62">
        <v>46</v>
      </c>
      <c r="AV28" s="62">
        <v>16554</v>
      </c>
      <c r="AW28" s="45">
        <v>75.601500000000001</v>
      </c>
      <c r="AX28" s="22">
        <v>68.235699999999994</v>
      </c>
      <c r="AY28" s="22">
        <v>7.3655999999999997</v>
      </c>
      <c r="AZ28" s="22">
        <v>1158210000</v>
      </c>
      <c r="BA28" s="22">
        <v>0</v>
      </c>
      <c r="BB28" s="22">
        <v>1570790</v>
      </c>
      <c r="BC28" s="22">
        <v>1710920</v>
      </c>
      <c r="BD28" s="22">
        <v>1562160</v>
      </c>
      <c r="BE28" s="22">
        <v>0</v>
      </c>
      <c r="BF28" s="23">
        <v>2.94048</v>
      </c>
      <c r="BG28" s="23">
        <v>0</v>
      </c>
      <c r="BH28" s="23">
        <v>3182079</v>
      </c>
      <c r="BI28" s="5">
        <v>40516</v>
      </c>
      <c r="BJ28" s="5">
        <v>38</v>
      </c>
      <c r="BK28" s="78">
        <v>9798</v>
      </c>
      <c r="BL28" s="45">
        <v>78.572999999999993</v>
      </c>
      <c r="BM28" s="67">
        <v>71.016999999999996</v>
      </c>
      <c r="BN28" s="67">
        <v>7.5562199999999997</v>
      </c>
      <c r="BO28" s="22">
        <v>1252580000</v>
      </c>
      <c r="BP28" s="22">
        <v>89770.7</v>
      </c>
      <c r="BQ28" s="22">
        <v>1400650</v>
      </c>
      <c r="BR28" s="22">
        <v>3293180</v>
      </c>
      <c r="BS28" s="22">
        <v>20805.3</v>
      </c>
      <c r="BT28" s="22">
        <v>1.4166700000000001</v>
      </c>
      <c r="BU28" s="22">
        <v>4.4326800000000004</v>
      </c>
      <c r="BV28" s="23">
        <v>88405.3</v>
      </c>
      <c r="BW28" s="23">
        <v>2886410</v>
      </c>
      <c r="BX28" s="23">
        <v>56562</v>
      </c>
      <c r="BY28" s="62">
        <v>47</v>
      </c>
      <c r="BZ28" s="32">
        <v>8634</v>
      </c>
    </row>
    <row r="29" spans="2:78" s="25" customFormat="1" ht="30" x14ac:dyDescent="0.2">
      <c r="B29" s="55" t="s">
        <v>97</v>
      </c>
      <c r="C29" s="53">
        <v>1150</v>
      </c>
      <c r="D29" s="155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7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79"/>
      <c r="AF29" s="79"/>
      <c r="AG29" s="80"/>
      <c r="AH29" s="155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7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79"/>
      <c r="BJ29" s="79"/>
      <c r="BK29" s="80"/>
      <c r="BL29" s="155"/>
      <c r="BM29" s="156"/>
      <c r="BN29" s="156"/>
      <c r="BO29" s="156"/>
      <c r="BP29" s="156"/>
      <c r="BQ29" s="156"/>
      <c r="BR29" s="156"/>
      <c r="BS29" s="156"/>
      <c r="BT29" s="156"/>
      <c r="BU29" s="156"/>
      <c r="BV29" s="156"/>
      <c r="BW29" s="156"/>
      <c r="BX29" s="156"/>
      <c r="BY29" s="156"/>
      <c r="BZ29" s="160"/>
    </row>
    <row r="30" spans="2:78" x14ac:dyDescent="0.2">
      <c r="B30" s="39" t="s">
        <v>17</v>
      </c>
      <c r="C30" s="56">
        <v>100</v>
      </c>
      <c r="D30" s="45">
        <v>79.691500000000005</v>
      </c>
      <c r="E30" s="67">
        <v>72.737300000000005</v>
      </c>
      <c r="F30" s="67">
        <v>6.9546299999999999</v>
      </c>
      <c r="G30" s="22">
        <v>1316500000</v>
      </c>
      <c r="H30" s="22">
        <v>0</v>
      </c>
      <c r="I30" s="22">
        <v>53163.199999999997</v>
      </c>
      <c r="J30" s="22">
        <v>4330460</v>
      </c>
      <c r="K30" s="22">
        <v>1016840</v>
      </c>
      <c r="L30" s="22">
        <v>0</v>
      </c>
      <c r="M30" s="22">
        <v>0.79062500000000002</v>
      </c>
      <c r="N30" s="23">
        <v>0</v>
      </c>
      <c r="O30" s="23">
        <v>2540720</v>
      </c>
      <c r="P30" s="23">
        <v>67322</v>
      </c>
      <c r="Q30" s="62">
        <v>46</v>
      </c>
      <c r="R30" s="62">
        <v>20665</v>
      </c>
      <c r="S30" s="45">
        <v>81.722200000000001</v>
      </c>
      <c r="T30" s="22">
        <v>73.8827</v>
      </c>
      <c r="U30" s="22">
        <v>7.8395000000000001</v>
      </c>
      <c r="V30" s="22">
        <v>1251430000</v>
      </c>
      <c r="W30" s="22">
        <v>0</v>
      </c>
      <c r="X30" s="22">
        <v>882590</v>
      </c>
      <c r="Y30" s="22">
        <v>1653520</v>
      </c>
      <c r="Z30" s="22">
        <v>8825.83</v>
      </c>
      <c r="AA30" s="23">
        <v>0</v>
      </c>
      <c r="AB30" s="23">
        <v>2.1964299999999999</v>
      </c>
      <c r="AC30" s="23">
        <v>0</v>
      </c>
      <c r="AD30" s="23">
        <v>1400860</v>
      </c>
      <c r="AE30" s="5">
        <v>53863</v>
      </c>
      <c r="AF30" s="5">
        <v>42</v>
      </c>
      <c r="AG30" s="78">
        <v>21939</v>
      </c>
      <c r="AH30" s="45">
        <v>79.350300000000004</v>
      </c>
      <c r="AI30" s="67">
        <v>67.701300000000003</v>
      </c>
      <c r="AJ30" s="67">
        <v>11.6493</v>
      </c>
      <c r="AK30" s="22">
        <v>1330237500</v>
      </c>
      <c r="AL30" s="22">
        <v>0</v>
      </c>
      <c r="AM30" s="22">
        <v>333422</v>
      </c>
      <c r="AN30" s="22">
        <v>3581125</v>
      </c>
      <c r="AO30" s="22">
        <v>9644.65</v>
      </c>
      <c r="AP30" s="22">
        <v>0</v>
      </c>
      <c r="AQ30" s="22">
        <v>1.5838000000000001</v>
      </c>
      <c r="AR30" s="23">
        <v>0</v>
      </c>
      <c r="AS30" s="23">
        <v>1108390</v>
      </c>
      <c r="AT30" s="23">
        <v>71150</v>
      </c>
      <c r="AU30" s="62">
        <v>57</v>
      </c>
      <c r="AV30" s="62">
        <v>15524</v>
      </c>
      <c r="AW30" s="45">
        <v>75.677499999999995</v>
      </c>
      <c r="AX30" s="22">
        <v>69.595500000000001</v>
      </c>
      <c r="AY30" s="22">
        <v>6.0826500000000001</v>
      </c>
      <c r="AZ30" s="22">
        <v>1170580000</v>
      </c>
      <c r="BA30" s="22">
        <v>0</v>
      </c>
      <c r="BB30" s="22">
        <v>1120419</v>
      </c>
      <c r="BC30" s="22">
        <v>1776505</v>
      </c>
      <c r="BD30" s="22">
        <v>42996.1</v>
      </c>
      <c r="BE30" s="23">
        <v>0</v>
      </c>
      <c r="BF30" s="23">
        <v>2.9078900000000001</v>
      </c>
      <c r="BG30" s="23">
        <v>0</v>
      </c>
      <c r="BH30" s="23">
        <v>624722</v>
      </c>
      <c r="BI30" s="5">
        <v>38645</v>
      </c>
      <c r="BJ30" s="5">
        <v>36</v>
      </c>
      <c r="BK30" s="78">
        <v>10076</v>
      </c>
      <c r="BL30" s="67">
        <v>76.149000000000001</v>
      </c>
      <c r="BM30" s="22">
        <v>67.716300000000004</v>
      </c>
      <c r="BN30" s="67">
        <v>8.4327000000000005</v>
      </c>
      <c r="BO30" s="22">
        <v>1196220000</v>
      </c>
      <c r="BP30" s="22">
        <v>0</v>
      </c>
      <c r="BQ30" s="22">
        <v>678070</v>
      </c>
      <c r="BR30" s="22">
        <v>3960100</v>
      </c>
      <c r="BS30" s="22">
        <v>2019320</v>
      </c>
      <c r="BT30" s="22">
        <v>0</v>
      </c>
      <c r="BU30" s="22">
        <v>1.3907400000000001</v>
      </c>
      <c r="BV30" s="23">
        <v>0</v>
      </c>
      <c r="BW30" s="23">
        <v>5139900</v>
      </c>
      <c r="BX30" s="23">
        <v>54360</v>
      </c>
      <c r="BY30" s="62">
        <v>45</v>
      </c>
      <c r="BZ30" s="32">
        <v>8832</v>
      </c>
    </row>
    <row r="31" spans="2:78" x14ac:dyDescent="0.2">
      <c r="B31" s="125" t="s">
        <v>18</v>
      </c>
      <c r="C31" s="51">
        <v>0.3</v>
      </c>
      <c r="D31" s="45">
        <v>74.962000000000003</v>
      </c>
      <c r="E31" s="67">
        <v>68.929400000000001</v>
      </c>
      <c r="F31" s="67">
        <v>6.0325600000000001</v>
      </c>
      <c r="G31" s="22">
        <v>1282922000</v>
      </c>
      <c r="H31" s="22">
        <v>0</v>
      </c>
      <c r="I31" s="22">
        <v>1573886</v>
      </c>
      <c r="J31" s="22">
        <v>3747540</v>
      </c>
      <c r="K31" s="22">
        <v>2002100</v>
      </c>
      <c r="L31" s="22">
        <v>0</v>
      </c>
      <c r="M31" s="22">
        <v>4.3651400000000002</v>
      </c>
      <c r="N31" s="23">
        <v>0</v>
      </c>
      <c r="O31" s="23">
        <v>2300810</v>
      </c>
      <c r="P31" s="23">
        <v>66048</v>
      </c>
      <c r="Q31" s="62">
        <v>44</v>
      </c>
      <c r="R31" s="62">
        <v>21602</v>
      </c>
      <c r="S31" s="45">
        <v>81.763499999999993</v>
      </c>
      <c r="T31" s="22">
        <v>74.834699999999998</v>
      </c>
      <c r="U31" s="22">
        <v>6.9287999999999998</v>
      </c>
      <c r="V31" s="22">
        <v>1318572500</v>
      </c>
      <c r="W31" s="22">
        <v>0</v>
      </c>
      <c r="X31" s="22">
        <v>64156</v>
      </c>
      <c r="Y31" s="22">
        <v>5675860</v>
      </c>
      <c r="Z31" s="22">
        <v>1014440</v>
      </c>
      <c r="AA31" s="23">
        <v>0</v>
      </c>
      <c r="AB31" s="23">
        <v>2.1660699999999999</v>
      </c>
      <c r="AC31" s="23">
        <v>0</v>
      </c>
      <c r="AD31" s="23">
        <v>3648686</v>
      </c>
      <c r="AE31" s="5">
        <v>53744</v>
      </c>
      <c r="AF31" s="5">
        <v>42</v>
      </c>
      <c r="AG31" s="78">
        <v>22346</v>
      </c>
      <c r="AH31" s="45">
        <v>76.439499999999995</v>
      </c>
      <c r="AI31" s="67">
        <v>69.39</v>
      </c>
      <c r="AJ31" s="67">
        <v>7.0501300000000002</v>
      </c>
      <c r="AK31" s="22">
        <v>1154697500</v>
      </c>
      <c r="AL31" s="22">
        <v>0</v>
      </c>
      <c r="AM31" s="22">
        <v>649295</v>
      </c>
      <c r="AN31" s="22">
        <v>43717.8</v>
      </c>
      <c r="AO31" s="22">
        <v>658815</v>
      </c>
      <c r="AP31" s="22">
        <v>0</v>
      </c>
      <c r="AQ31" s="22">
        <v>1.0114099999999999</v>
      </c>
      <c r="AR31" s="23">
        <v>0</v>
      </c>
      <c r="AS31" s="23">
        <v>1932360</v>
      </c>
      <c r="AT31" s="23">
        <v>56322</v>
      </c>
      <c r="AU31" s="62">
        <v>41</v>
      </c>
      <c r="AV31" s="62">
        <v>17231</v>
      </c>
      <c r="AW31" s="45">
        <v>76.348699999999994</v>
      </c>
      <c r="AX31" s="22">
        <v>69.514300000000006</v>
      </c>
      <c r="AY31" s="22">
        <v>6.8345700000000003</v>
      </c>
      <c r="AZ31" s="22">
        <v>1209660000</v>
      </c>
      <c r="BA31" s="22">
        <v>0</v>
      </c>
      <c r="BB31" s="22">
        <v>2290960</v>
      </c>
      <c r="BC31" s="22">
        <v>3599244</v>
      </c>
      <c r="BD31" s="22">
        <v>685880</v>
      </c>
      <c r="BE31" s="23">
        <v>0</v>
      </c>
      <c r="BF31" s="23">
        <v>6.4348999999999998</v>
      </c>
      <c r="BG31" s="23">
        <v>0</v>
      </c>
      <c r="BH31" s="23">
        <v>1957740</v>
      </c>
      <c r="BI31" s="5">
        <v>42004</v>
      </c>
      <c r="BJ31" s="5">
        <v>39</v>
      </c>
      <c r="BK31" s="78">
        <v>9676</v>
      </c>
      <c r="BL31" s="45">
        <v>69.010000000000005</v>
      </c>
      <c r="BM31" s="67">
        <v>62.003799999999998</v>
      </c>
      <c r="BN31" s="67">
        <v>7.0061799999999996</v>
      </c>
      <c r="BO31" s="22">
        <v>1238860000</v>
      </c>
      <c r="BP31" s="22">
        <v>0</v>
      </c>
      <c r="BQ31" s="22">
        <v>33531.800000000003</v>
      </c>
      <c r="BR31" s="22">
        <v>3863150</v>
      </c>
      <c r="BS31" s="22">
        <v>685402</v>
      </c>
      <c r="BT31" s="22">
        <v>0</v>
      </c>
      <c r="BU31" s="22">
        <v>0.55535699999999999</v>
      </c>
      <c r="BV31" s="23">
        <v>0</v>
      </c>
      <c r="BW31" s="23">
        <v>2937850</v>
      </c>
      <c r="BX31" s="23">
        <v>50230</v>
      </c>
      <c r="BY31" s="62">
        <v>41</v>
      </c>
      <c r="BZ31" s="32">
        <v>8948</v>
      </c>
    </row>
    <row r="32" spans="2:78" x14ac:dyDescent="0.2">
      <c r="B32" s="126"/>
      <c r="C32" s="51">
        <v>0.5</v>
      </c>
      <c r="D32" s="45">
        <v>76.1935</v>
      </c>
      <c r="E32" s="67">
        <v>69.869200000000006</v>
      </c>
      <c r="F32" s="67">
        <v>6.3244199999999999</v>
      </c>
      <c r="G32" s="22">
        <v>1364010000</v>
      </c>
      <c r="H32" s="22">
        <v>0</v>
      </c>
      <c r="I32" s="22">
        <v>1052740</v>
      </c>
      <c r="J32" s="22">
        <v>2449590</v>
      </c>
      <c r="K32" s="22">
        <v>1014620</v>
      </c>
      <c r="L32" s="22">
        <v>0</v>
      </c>
      <c r="M32" s="22">
        <v>2.1389900000000002</v>
      </c>
      <c r="N32" s="23">
        <v>0</v>
      </c>
      <c r="O32" s="23">
        <v>1793765</v>
      </c>
      <c r="P32" s="23">
        <v>68297</v>
      </c>
      <c r="Q32" s="62">
        <v>47</v>
      </c>
      <c r="R32" s="62">
        <v>19807</v>
      </c>
      <c r="S32" s="45">
        <v>80.522000000000006</v>
      </c>
      <c r="T32" s="22">
        <v>73.039400000000001</v>
      </c>
      <c r="U32" s="22">
        <v>7.4826800000000002</v>
      </c>
      <c r="V32" s="22">
        <v>1302950000</v>
      </c>
      <c r="W32" s="22">
        <v>0</v>
      </c>
      <c r="X32" s="22">
        <v>487454</v>
      </c>
      <c r="Y32" s="22">
        <v>459857</v>
      </c>
      <c r="Z32" s="22">
        <v>896600</v>
      </c>
      <c r="AA32" s="23">
        <v>0</v>
      </c>
      <c r="AB32" s="23">
        <v>1.69841</v>
      </c>
      <c r="AC32" s="23">
        <v>0</v>
      </c>
      <c r="AD32" s="23">
        <v>1149410</v>
      </c>
      <c r="AE32" s="5">
        <v>52887</v>
      </c>
      <c r="AF32" s="5">
        <v>41</v>
      </c>
      <c r="AG32" s="78">
        <v>22989</v>
      </c>
      <c r="AH32" s="45">
        <v>76.698400000000007</v>
      </c>
      <c r="AI32" s="67">
        <v>67.808199999999999</v>
      </c>
      <c r="AJ32" s="67">
        <v>8.8902400000000004</v>
      </c>
      <c r="AK32" s="22">
        <v>1175642000</v>
      </c>
      <c r="AL32" s="22">
        <v>8738.14</v>
      </c>
      <c r="AM32" s="22">
        <v>1050670</v>
      </c>
      <c r="AN32" s="22">
        <v>2059220</v>
      </c>
      <c r="AO32" s="22">
        <v>502944</v>
      </c>
      <c r="AP32" s="22">
        <v>2.13334</v>
      </c>
      <c r="AQ32" s="22">
        <v>2.9025400000000001</v>
      </c>
      <c r="AR32" s="23">
        <v>8738.14</v>
      </c>
      <c r="AS32" s="23">
        <v>1932338</v>
      </c>
      <c r="AT32" s="23">
        <v>61289</v>
      </c>
      <c r="AU32" s="62">
        <v>47</v>
      </c>
      <c r="AV32" s="62">
        <v>16584</v>
      </c>
      <c r="AW32" s="45">
        <v>77.065299999999993</v>
      </c>
      <c r="AX32" s="22">
        <v>69.8733</v>
      </c>
      <c r="AY32" s="22">
        <v>7.1922699999999997</v>
      </c>
      <c r="AZ32" s="22">
        <v>1173370000</v>
      </c>
      <c r="BA32" s="22">
        <v>0</v>
      </c>
      <c r="BB32" s="22">
        <v>82318.3</v>
      </c>
      <c r="BC32" s="22">
        <v>3477200</v>
      </c>
      <c r="BD32" s="22">
        <v>445811</v>
      </c>
      <c r="BE32" s="23">
        <v>0</v>
      </c>
      <c r="BF32" s="23">
        <v>1.32639</v>
      </c>
      <c r="BG32" s="23">
        <v>0</v>
      </c>
      <c r="BH32" s="23">
        <v>4792774</v>
      </c>
      <c r="BI32" s="5">
        <v>39480</v>
      </c>
      <c r="BJ32" s="5">
        <v>37</v>
      </c>
      <c r="BK32" s="78">
        <v>9952</v>
      </c>
      <c r="BL32" s="45">
        <v>74.835700000000003</v>
      </c>
      <c r="BM32" s="67">
        <v>67.369</v>
      </c>
      <c r="BN32" s="67">
        <v>7.4668700000000001</v>
      </c>
      <c r="BO32" s="22">
        <v>1284340000</v>
      </c>
      <c r="BP32" s="22">
        <v>0</v>
      </c>
      <c r="BQ32" s="22">
        <v>68918</v>
      </c>
      <c r="BR32" s="22">
        <v>2224940</v>
      </c>
      <c r="BS32" s="22">
        <v>377430</v>
      </c>
      <c r="BT32" s="22">
        <v>0</v>
      </c>
      <c r="BU32" s="22">
        <v>1.7439199999999999</v>
      </c>
      <c r="BV32" s="23">
        <v>0</v>
      </c>
      <c r="BW32" s="23">
        <v>2071160</v>
      </c>
      <c r="BX32" s="23">
        <v>51741</v>
      </c>
      <c r="BY32" s="62">
        <v>43</v>
      </c>
      <c r="BZ32" s="32">
        <v>8657</v>
      </c>
    </row>
    <row r="33" spans="2:78" x14ac:dyDescent="0.2">
      <c r="B33" s="127"/>
      <c r="C33" s="51">
        <v>0.9</v>
      </c>
      <c r="D33" s="45">
        <v>80.258799999999994</v>
      </c>
      <c r="E33" s="67">
        <v>72.7303</v>
      </c>
      <c r="F33" s="67">
        <v>7.5285299999999999</v>
      </c>
      <c r="G33" s="22">
        <v>1276035000</v>
      </c>
      <c r="H33" s="22">
        <v>0</v>
      </c>
      <c r="I33" s="22">
        <v>592150</v>
      </c>
      <c r="J33" s="22">
        <v>2017870</v>
      </c>
      <c r="K33" s="22">
        <v>1235155</v>
      </c>
      <c r="L33" s="22">
        <v>0</v>
      </c>
      <c r="M33" s="22">
        <v>1.6680200000000001</v>
      </c>
      <c r="N33" s="22">
        <v>0</v>
      </c>
      <c r="O33" s="22">
        <v>2714130</v>
      </c>
      <c r="P33" s="22">
        <v>68138</v>
      </c>
      <c r="Q33" s="64">
        <v>47</v>
      </c>
      <c r="R33" s="64">
        <v>19480</v>
      </c>
      <c r="S33" s="45">
        <v>78.028599999999997</v>
      </c>
      <c r="T33" s="22">
        <v>70.432199999999995</v>
      </c>
      <c r="U33" s="22">
        <v>7.5964999999999998</v>
      </c>
      <c r="V33" s="22">
        <v>1265212000</v>
      </c>
      <c r="W33" s="22">
        <v>0</v>
      </c>
      <c r="X33" s="22">
        <v>60791.199999999997</v>
      </c>
      <c r="Y33" s="22">
        <v>2167782</v>
      </c>
      <c r="Z33" s="22">
        <v>1009100</v>
      </c>
      <c r="AA33" s="22">
        <v>0</v>
      </c>
      <c r="AB33" s="22">
        <v>2.2397399999999998</v>
      </c>
      <c r="AC33" s="22">
        <v>0</v>
      </c>
      <c r="AD33" s="22">
        <v>2205550</v>
      </c>
      <c r="AE33" s="5">
        <v>53467</v>
      </c>
      <c r="AF33" s="5">
        <v>42</v>
      </c>
      <c r="AG33" s="78">
        <v>22660</v>
      </c>
      <c r="AH33" s="45">
        <v>75.5976</v>
      </c>
      <c r="AI33" s="67">
        <v>68.511600000000001</v>
      </c>
      <c r="AJ33" s="67">
        <v>7.08622</v>
      </c>
      <c r="AK33" s="22">
        <v>1148262000</v>
      </c>
      <c r="AL33" s="22">
        <v>5242.88</v>
      </c>
      <c r="AM33" s="22">
        <v>57780.800000000003</v>
      </c>
      <c r="AN33" s="22">
        <v>1027412</v>
      </c>
      <c r="AO33" s="22">
        <v>1018756</v>
      </c>
      <c r="AP33" s="22">
        <v>1.28</v>
      </c>
      <c r="AQ33" s="22">
        <v>1.5641700000000001</v>
      </c>
      <c r="AR33" s="22">
        <v>5242.88</v>
      </c>
      <c r="AS33" s="22">
        <v>3467270</v>
      </c>
      <c r="AT33" s="22">
        <v>58215</v>
      </c>
      <c r="AU33" s="64">
        <v>44</v>
      </c>
      <c r="AV33" s="64">
        <v>16316</v>
      </c>
      <c r="AW33" s="45">
        <v>75.391199999999998</v>
      </c>
      <c r="AX33" s="22">
        <v>68.367500000000007</v>
      </c>
      <c r="AY33" s="22">
        <v>7.0235000000000003</v>
      </c>
      <c r="AZ33" s="22">
        <v>1154685000</v>
      </c>
      <c r="BA33" s="22">
        <v>0</v>
      </c>
      <c r="BB33" s="22">
        <v>70993.2</v>
      </c>
      <c r="BC33" s="22">
        <v>3507440</v>
      </c>
      <c r="BD33" s="22">
        <v>1810700</v>
      </c>
      <c r="BE33" s="22">
        <v>0</v>
      </c>
      <c r="BF33" s="22">
        <v>0.80754000000000004</v>
      </c>
      <c r="BG33" s="22">
        <v>0</v>
      </c>
      <c r="BH33" s="22">
        <v>4238950</v>
      </c>
      <c r="BI33" s="5">
        <v>39560</v>
      </c>
      <c r="BJ33" s="5">
        <v>37</v>
      </c>
      <c r="BK33" s="78">
        <v>9564</v>
      </c>
      <c r="BL33" s="45">
        <v>69.730999999999995</v>
      </c>
      <c r="BM33" s="67">
        <v>63.235500000000002</v>
      </c>
      <c r="BN33" s="67">
        <v>6.4956300000000002</v>
      </c>
      <c r="BO33" s="22">
        <v>1277660000</v>
      </c>
      <c r="BP33" s="22">
        <v>0</v>
      </c>
      <c r="BQ33" s="22">
        <v>618526</v>
      </c>
      <c r="BR33" s="22">
        <v>3700350</v>
      </c>
      <c r="BS33" s="22">
        <v>439747</v>
      </c>
      <c r="BT33" s="22">
        <v>0</v>
      </c>
      <c r="BU33" s="22">
        <v>3.6458499999999998</v>
      </c>
      <c r="BV33" s="22">
        <v>0</v>
      </c>
      <c r="BW33" s="22">
        <v>4898105</v>
      </c>
      <c r="BX33" s="22">
        <v>54644</v>
      </c>
      <c r="BY33" s="64">
        <v>45</v>
      </c>
      <c r="BZ33" s="46">
        <v>8705</v>
      </c>
    </row>
    <row r="34" spans="2:78" x14ac:dyDescent="0.2">
      <c r="B34" s="126" t="s">
        <v>19</v>
      </c>
      <c r="C34" s="51">
        <v>0.8</v>
      </c>
      <c r="D34" s="45">
        <v>73.801199999999994</v>
      </c>
      <c r="E34" s="67">
        <v>65.811000000000007</v>
      </c>
      <c r="F34" s="67">
        <v>7.9902499999999996</v>
      </c>
      <c r="G34" s="22">
        <v>1465712500</v>
      </c>
      <c r="H34" s="22">
        <v>0</v>
      </c>
      <c r="I34" s="22">
        <v>1000670</v>
      </c>
      <c r="J34" s="22">
        <v>5036450</v>
      </c>
      <c r="K34" s="22">
        <v>225648</v>
      </c>
      <c r="L34" s="22">
        <v>0</v>
      </c>
      <c r="M34" s="22">
        <v>3.6981999999999999</v>
      </c>
      <c r="N34" s="22">
        <v>0</v>
      </c>
      <c r="O34" s="22">
        <v>185638</v>
      </c>
      <c r="P34" s="22">
        <v>89132</v>
      </c>
      <c r="Q34" s="64">
        <v>66</v>
      </c>
      <c r="R34" s="64">
        <v>19714</v>
      </c>
      <c r="S34" s="45">
        <v>76.527199999999993</v>
      </c>
      <c r="T34" s="22">
        <v>68.488200000000006</v>
      </c>
      <c r="U34" s="22">
        <v>8.0390999999999995</v>
      </c>
      <c r="V34" s="22">
        <v>1266200000</v>
      </c>
      <c r="W34" s="22">
        <v>732708</v>
      </c>
      <c r="X34" s="22">
        <v>338610</v>
      </c>
      <c r="Y34" s="22">
        <v>1990360</v>
      </c>
      <c r="Z34" s="22">
        <v>242740</v>
      </c>
      <c r="AA34" s="22">
        <v>12.520200000000001</v>
      </c>
      <c r="AB34" s="22">
        <v>2.46624</v>
      </c>
      <c r="AC34" s="22">
        <v>0</v>
      </c>
      <c r="AD34" s="22">
        <v>3032530</v>
      </c>
      <c r="AE34" s="5">
        <v>53423</v>
      </c>
      <c r="AF34" s="5">
        <v>42</v>
      </c>
      <c r="AG34" s="78">
        <v>21956</v>
      </c>
      <c r="AH34" s="45">
        <v>78.539699999999996</v>
      </c>
      <c r="AI34" s="67">
        <v>71.056700000000006</v>
      </c>
      <c r="AJ34" s="67">
        <v>7.4828000000000001</v>
      </c>
      <c r="AK34" s="22">
        <v>1205375000</v>
      </c>
      <c r="AL34" s="22">
        <v>0</v>
      </c>
      <c r="AM34" s="22">
        <v>776572</v>
      </c>
      <c r="AN34" s="22">
        <v>3133025</v>
      </c>
      <c r="AO34" s="22">
        <v>1577400</v>
      </c>
      <c r="AP34" s="22">
        <v>0</v>
      </c>
      <c r="AQ34" s="22">
        <v>2.17882</v>
      </c>
      <c r="AR34" s="22">
        <v>0</v>
      </c>
      <c r="AS34" s="22">
        <v>4362750</v>
      </c>
      <c r="AT34" s="22">
        <v>57098</v>
      </c>
      <c r="AU34" s="64">
        <v>43</v>
      </c>
      <c r="AV34" s="64">
        <v>16650</v>
      </c>
      <c r="AW34" s="45">
        <v>72.975800000000007</v>
      </c>
      <c r="AX34" s="22">
        <v>65.497</v>
      </c>
      <c r="AY34" s="22">
        <v>7.4789000000000003</v>
      </c>
      <c r="AZ34" s="22">
        <v>1176345000</v>
      </c>
      <c r="BA34" s="22">
        <v>0</v>
      </c>
      <c r="BB34" s="22">
        <v>461012</v>
      </c>
      <c r="BC34" s="22">
        <v>2526300</v>
      </c>
      <c r="BD34" s="22">
        <v>1371120</v>
      </c>
      <c r="BE34" s="22">
        <v>0</v>
      </c>
      <c r="BF34" s="22">
        <v>0.98958299999999999</v>
      </c>
      <c r="BG34" s="22">
        <v>0</v>
      </c>
      <c r="BH34" s="22">
        <v>3548417</v>
      </c>
      <c r="BI34" s="5">
        <v>41748</v>
      </c>
      <c r="BJ34" s="5">
        <v>39</v>
      </c>
      <c r="BK34" s="78">
        <v>9857</v>
      </c>
      <c r="BL34" s="45">
        <v>81.092699999999994</v>
      </c>
      <c r="BM34" s="67">
        <v>73.975999999999999</v>
      </c>
      <c r="BN34" s="67">
        <v>7.1169000000000002</v>
      </c>
      <c r="BO34" s="22">
        <v>1259257500</v>
      </c>
      <c r="BP34" s="22">
        <v>0</v>
      </c>
      <c r="BQ34" s="22">
        <v>2535875</v>
      </c>
      <c r="BR34" s="22">
        <v>1461955</v>
      </c>
      <c r="BS34" s="22">
        <v>773685</v>
      </c>
      <c r="BT34" s="22">
        <v>0</v>
      </c>
      <c r="BU34" s="22">
        <v>6.4553500000000001</v>
      </c>
      <c r="BV34" s="22">
        <v>0</v>
      </c>
      <c r="BW34" s="22">
        <v>1322350</v>
      </c>
      <c r="BX34" s="22">
        <v>55614</v>
      </c>
      <c r="BY34" s="64">
        <v>45</v>
      </c>
      <c r="BZ34" s="46">
        <v>8953</v>
      </c>
    </row>
    <row r="35" spans="2:78" x14ac:dyDescent="0.2">
      <c r="B35" s="127"/>
      <c r="C35" s="51">
        <v>0.9</v>
      </c>
      <c r="D35" s="45">
        <v>77.868899999999996</v>
      </c>
      <c r="E35" s="67">
        <v>70.220100000000002</v>
      </c>
      <c r="F35" s="67">
        <v>7.6489099999999999</v>
      </c>
      <c r="G35" s="22">
        <v>1345450000</v>
      </c>
      <c r="H35" s="22">
        <v>0</v>
      </c>
      <c r="I35" s="22">
        <v>316042</v>
      </c>
      <c r="J35" s="22">
        <v>1447930</v>
      </c>
      <c r="K35" s="22">
        <v>17624.3</v>
      </c>
      <c r="L35" s="22">
        <v>0</v>
      </c>
      <c r="M35" s="22">
        <v>0.96216400000000002</v>
      </c>
      <c r="N35" s="22">
        <v>0</v>
      </c>
      <c r="O35" s="22">
        <v>3112430</v>
      </c>
      <c r="P35" s="22">
        <v>85385</v>
      </c>
      <c r="Q35" s="64">
        <v>64</v>
      </c>
      <c r="R35" s="64">
        <v>20069</v>
      </c>
      <c r="S35" s="45">
        <v>78.104500000000002</v>
      </c>
      <c r="T35" s="22">
        <v>70.392300000000006</v>
      </c>
      <c r="U35" s="22">
        <v>7.71225</v>
      </c>
      <c r="V35" s="22">
        <v>1292392500</v>
      </c>
      <c r="W35" s="22">
        <v>0</v>
      </c>
      <c r="X35" s="22">
        <v>829985</v>
      </c>
      <c r="Y35" s="22">
        <v>6322330</v>
      </c>
      <c r="Z35" s="22">
        <v>2023600</v>
      </c>
      <c r="AA35" s="22">
        <v>0</v>
      </c>
      <c r="AB35" s="22">
        <v>3.9701200000000001</v>
      </c>
      <c r="AC35" s="22">
        <v>0</v>
      </c>
      <c r="AD35" s="22">
        <v>4425950</v>
      </c>
      <c r="AE35" s="5">
        <v>53765</v>
      </c>
      <c r="AF35" s="5">
        <v>42</v>
      </c>
      <c r="AG35" s="78">
        <v>22737</v>
      </c>
      <c r="AH35" s="45">
        <v>79.451300000000003</v>
      </c>
      <c r="AI35" s="67">
        <v>71.789500000000004</v>
      </c>
      <c r="AJ35" s="67">
        <v>7.6617199999999999</v>
      </c>
      <c r="AK35" s="22">
        <v>1261865000</v>
      </c>
      <c r="AL35" s="22">
        <v>0</v>
      </c>
      <c r="AM35" s="22">
        <v>1030330</v>
      </c>
      <c r="AN35" s="22">
        <v>2981850</v>
      </c>
      <c r="AO35" s="22">
        <v>518840</v>
      </c>
      <c r="AP35" s="22">
        <v>0</v>
      </c>
      <c r="AQ35" s="22">
        <v>4.0307500000000003</v>
      </c>
      <c r="AR35" s="22">
        <v>0</v>
      </c>
      <c r="AS35" s="22">
        <v>2473540</v>
      </c>
      <c r="AT35" s="22">
        <v>59144</v>
      </c>
      <c r="AU35" s="64">
        <v>45</v>
      </c>
      <c r="AV35" s="64">
        <v>15855</v>
      </c>
      <c r="AW35" s="22">
        <v>76.554500000000004</v>
      </c>
      <c r="AX35" s="22">
        <v>69.711699999999993</v>
      </c>
      <c r="AY35" s="22">
        <v>6.8428000000000004</v>
      </c>
      <c r="AZ35" s="22">
        <v>1222455000</v>
      </c>
      <c r="BA35" s="22">
        <v>0</v>
      </c>
      <c r="BB35" s="22">
        <v>3444428</v>
      </c>
      <c r="BC35" s="22">
        <v>5218540</v>
      </c>
      <c r="BD35" s="22">
        <v>1276830</v>
      </c>
      <c r="BE35" s="22">
        <v>0</v>
      </c>
      <c r="BF35" s="22">
        <v>9.6458300000000001</v>
      </c>
      <c r="BG35" s="22">
        <v>0</v>
      </c>
      <c r="BH35" s="22">
        <v>3545980</v>
      </c>
      <c r="BI35" s="5">
        <v>40396</v>
      </c>
      <c r="BJ35" s="5">
        <v>38</v>
      </c>
      <c r="BK35" s="78">
        <v>9668</v>
      </c>
      <c r="BL35" s="45">
        <v>71.810699999999997</v>
      </c>
      <c r="BM35" s="67">
        <v>65.1965</v>
      </c>
      <c r="BN35" s="67">
        <v>6.6141500000000004</v>
      </c>
      <c r="BO35" s="22">
        <v>1295820000</v>
      </c>
      <c r="BP35" s="22">
        <v>0</v>
      </c>
      <c r="BQ35" s="22">
        <v>517901</v>
      </c>
      <c r="BR35" s="22">
        <v>1828690</v>
      </c>
      <c r="BS35" s="22">
        <v>462778</v>
      </c>
      <c r="BT35" s="22">
        <v>0</v>
      </c>
      <c r="BU35" s="22">
        <v>3.43675</v>
      </c>
      <c r="BV35" s="22">
        <v>0</v>
      </c>
      <c r="BW35" s="22">
        <v>2830191</v>
      </c>
      <c r="BX35" s="22">
        <v>53795</v>
      </c>
      <c r="BY35" s="64">
        <v>44</v>
      </c>
      <c r="BZ35" s="46">
        <v>8550</v>
      </c>
    </row>
    <row r="36" spans="2:78" ht="17" thickBot="1" x14ac:dyDescent="0.25">
      <c r="B36" s="40" t="s">
        <v>20</v>
      </c>
      <c r="C36" s="57">
        <v>0.8</v>
      </c>
      <c r="D36" s="47">
        <v>82.986000000000004</v>
      </c>
      <c r="E36" s="68">
        <v>75.586699999999993</v>
      </c>
      <c r="F36" s="68">
        <v>7.3995300000000004</v>
      </c>
      <c r="G36" s="48">
        <v>1291110000</v>
      </c>
      <c r="H36" s="48">
        <v>0</v>
      </c>
      <c r="I36" s="48">
        <v>892255</v>
      </c>
      <c r="J36" s="48">
        <v>2410270</v>
      </c>
      <c r="K36" s="48">
        <v>1715760</v>
      </c>
      <c r="L36" s="48">
        <v>0</v>
      </c>
      <c r="M36" s="48">
        <v>3.2019700000000002</v>
      </c>
      <c r="N36" s="48">
        <v>0</v>
      </c>
      <c r="O36" s="48">
        <v>2212460</v>
      </c>
      <c r="P36" s="48">
        <v>68829</v>
      </c>
      <c r="Q36" s="65">
        <v>47</v>
      </c>
      <c r="R36" s="65">
        <v>20237</v>
      </c>
      <c r="S36" s="47">
        <v>75.234200000000001</v>
      </c>
      <c r="T36" s="48">
        <v>67.1982</v>
      </c>
      <c r="U36" s="48">
        <v>8.0358400000000003</v>
      </c>
      <c r="V36" s="48">
        <v>1214676000</v>
      </c>
      <c r="W36" s="48">
        <v>0</v>
      </c>
      <c r="X36" s="48">
        <v>66784.2</v>
      </c>
      <c r="Y36" s="48">
        <v>3030980</v>
      </c>
      <c r="Z36" s="48">
        <v>1664842</v>
      </c>
      <c r="AA36" s="48">
        <v>0</v>
      </c>
      <c r="AB36" s="48">
        <v>2.5309599999999999</v>
      </c>
      <c r="AC36" s="48">
        <v>0</v>
      </c>
      <c r="AD36" s="48">
        <v>3627040</v>
      </c>
      <c r="AE36" s="81">
        <v>40514</v>
      </c>
      <c r="AF36" s="81">
        <v>38</v>
      </c>
      <c r="AG36" s="82">
        <v>9764</v>
      </c>
      <c r="AH36" s="47">
        <v>77.259399999999999</v>
      </c>
      <c r="AI36" s="68">
        <v>70.706400000000002</v>
      </c>
      <c r="AJ36" s="68">
        <v>6.5530200000000001</v>
      </c>
      <c r="AK36" s="48">
        <v>1161790000</v>
      </c>
      <c r="AL36" s="48">
        <v>0</v>
      </c>
      <c r="AM36" s="48">
        <v>821002</v>
      </c>
      <c r="AN36" s="48">
        <v>3336388</v>
      </c>
      <c r="AO36" s="48">
        <v>1619572</v>
      </c>
      <c r="AP36" s="48">
        <v>0</v>
      </c>
      <c r="AQ36" s="48">
        <v>1.72</v>
      </c>
      <c r="AR36" s="48">
        <v>0</v>
      </c>
      <c r="AS36" s="48">
        <v>2309280</v>
      </c>
      <c r="AT36" s="48">
        <v>56033</v>
      </c>
      <c r="AU36" s="65">
        <v>42</v>
      </c>
      <c r="AV36" s="65">
        <v>17013</v>
      </c>
      <c r="AW36" s="47">
        <v>82.799700000000001</v>
      </c>
      <c r="AX36" s="48">
        <v>76.239999999999995</v>
      </c>
      <c r="AY36" s="48">
        <v>6.5596300000000003</v>
      </c>
      <c r="AZ36" s="48">
        <v>1205300000</v>
      </c>
      <c r="BA36" s="48">
        <v>0</v>
      </c>
      <c r="BB36" s="48">
        <v>67666.7</v>
      </c>
      <c r="BC36" s="48">
        <v>2537776</v>
      </c>
      <c r="BD36" s="48">
        <v>1140070</v>
      </c>
      <c r="BE36" s="48">
        <v>0</v>
      </c>
      <c r="BF36" s="48">
        <v>0.71716999999999997</v>
      </c>
      <c r="BG36" s="48">
        <v>0</v>
      </c>
      <c r="BH36" s="48">
        <v>1170722</v>
      </c>
      <c r="BI36" s="81">
        <v>41564</v>
      </c>
      <c r="BJ36" s="81">
        <v>39</v>
      </c>
      <c r="BK36" s="82">
        <v>10016</v>
      </c>
      <c r="BL36" s="47">
        <v>72.284000000000006</v>
      </c>
      <c r="BM36" s="68">
        <v>65.382599999999996</v>
      </c>
      <c r="BN36" s="68">
        <v>6.90144</v>
      </c>
      <c r="BO36" s="48">
        <v>1196100000</v>
      </c>
      <c r="BP36" s="48">
        <v>0</v>
      </c>
      <c r="BQ36" s="48">
        <v>482196</v>
      </c>
      <c r="BR36" s="48">
        <v>3124780</v>
      </c>
      <c r="BS36" s="48">
        <v>821716</v>
      </c>
      <c r="BT36" s="48">
        <v>0</v>
      </c>
      <c r="BU36" s="48">
        <v>2.3988800000000001</v>
      </c>
      <c r="BV36" s="48">
        <v>0</v>
      </c>
      <c r="BW36" s="48">
        <v>4476760</v>
      </c>
      <c r="BX36" s="48">
        <v>55727</v>
      </c>
      <c r="BY36" s="65">
        <v>46</v>
      </c>
      <c r="BZ36" s="49">
        <v>8429</v>
      </c>
    </row>
    <row r="37" spans="2:78" x14ac:dyDescent="0.2"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</row>
  </sheetData>
  <mergeCells count="17">
    <mergeCell ref="B31:B33"/>
    <mergeCell ref="B34:B35"/>
    <mergeCell ref="D29:R29"/>
    <mergeCell ref="S29:AD29"/>
    <mergeCell ref="B4:C4"/>
    <mergeCell ref="D4:R4"/>
    <mergeCell ref="B9:B13"/>
    <mergeCell ref="B15:B19"/>
    <mergeCell ref="B20:B22"/>
    <mergeCell ref="B23:B25"/>
    <mergeCell ref="S4:AG4"/>
    <mergeCell ref="AH4:AV4"/>
    <mergeCell ref="AW4:BK4"/>
    <mergeCell ref="AH29:AV29"/>
    <mergeCell ref="AW29:BH29"/>
    <mergeCell ref="BL4:BZ4"/>
    <mergeCell ref="BL29:BZ29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D53E0-5EDF-9C4B-BCC4-CDCA47EAD7AD}">
  <dimension ref="B1:X36"/>
  <sheetViews>
    <sheetView topLeftCell="A2" zoomScale="115" zoomScaleNormal="208" workbookViewId="0">
      <pane xSplit="4" ySplit="5" topLeftCell="E7" activePane="bottomRight" state="frozen"/>
      <selection activeCell="A2" sqref="A2"/>
      <selection pane="topRight" activeCell="E2" sqref="E2"/>
      <selection pane="bottomLeft" activeCell="A7" sqref="A7"/>
      <selection pane="bottomRight" activeCell="B45" sqref="B45"/>
    </sheetView>
  </sheetViews>
  <sheetFormatPr baseColWidth="10" defaultRowHeight="16" x14ac:dyDescent="0.2"/>
  <cols>
    <col min="2" max="2" width="42.33203125" bestFit="1" customWidth="1"/>
    <col min="3" max="3" width="39" style="1" bestFit="1" customWidth="1"/>
    <col min="4" max="4" width="11.83203125" bestFit="1" customWidth="1"/>
    <col min="5" max="5" width="4.83203125" bestFit="1" customWidth="1"/>
    <col min="6" max="6" width="8" bestFit="1" customWidth="1"/>
    <col min="7" max="9" width="4.83203125" bestFit="1" customWidth="1"/>
    <col min="10" max="10" width="5" bestFit="1" customWidth="1"/>
    <col min="11" max="11" width="4.83203125" bestFit="1" customWidth="1"/>
    <col min="12" max="12" width="5.5" bestFit="1" customWidth="1"/>
    <col min="13" max="13" width="7.5" bestFit="1" customWidth="1"/>
    <col min="14" max="14" width="9.33203125" bestFit="1" customWidth="1"/>
    <col min="15" max="15" width="4.83203125" bestFit="1" customWidth="1"/>
    <col min="16" max="16" width="8" bestFit="1" customWidth="1"/>
    <col min="17" max="19" width="4.83203125" bestFit="1" customWidth="1"/>
    <col min="20" max="20" width="5" bestFit="1" customWidth="1"/>
    <col min="21" max="21" width="4.83203125" bestFit="1" customWidth="1"/>
    <col min="22" max="22" width="5.5" bestFit="1" customWidth="1"/>
    <col min="23" max="23" width="7.5" bestFit="1" customWidth="1"/>
    <col min="24" max="24" width="9.33203125" bestFit="1" customWidth="1"/>
  </cols>
  <sheetData>
    <row r="1" spans="2:24" x14ac:dyDescent="0.2">
      <c r="B1" t="s">
        <v>24</v>
      </c>
    </row>
    <row r="3" spans="2:24" ht="17" thickBot="1" x14ac:dyDescent="0.25">
      <c r="M3" s="1">
        <v>0.9</v>
      </c>
      <c r="W3" s="1">
        <v>0.98</v>
      </c>
      <c r="X3" s="1">
        <v>1.05</v>
      </c>
    </row>
    <row r="4" spans="2:24" x14ac:dyDescent="0.2">
      <c r="B4" s="170"/>
      <c r="C4" s="171"/>
      <c r="D4" s="171"/>
      <c r="E4" s="99" t="s">
        <v>3</v>
      </c>
      <c r="F4" s="100"/>
      <c r="G4" s="100"/>
      <c r="H4" s="100"/>
      <c r="I4" s="100"/>
      <c r="J4" s="100"/>
      <c r="K4" s="100"/>
      <c r="L4" s="100"/>
      <c r="M4" s="100"/>
      <c r="N4" s="166"/>
      <c r="O4" s="113" t="s">
        <v>8</v>
      </c>
      <c r="P4" s="114"/>
      <c r="Q4" s="114"/>
      <c r="R4" s="114"/>
      <c r="S4" s="114"/>
      <c r="T4" s="114"/>
      <c r="U4" s="114"/>
      <c r="V4" s="114"/>
      <c r="W4" s="114"/>
      <c r="X4" s="115"/>
    </row>
    <row r="5" spans="2:24" ht="34" x14ac:dyDescent="0.2">
      <c r="B5" s="30" t="s">
        <v>0</v>
      </c>
      <c r="C5" s="2" t="s">
        <v>1</v>
      </c>
      <c r="D5" s="26" t="s">
        <v>2</v>
      </c>
      <c r="E5" s="30" t="s">
        <v>4</v>
      </c>
      <c r="F5" s="2" t="s">
        <v>5</v>
      </c>
      <c r="G5" s="6" t="s">
        <v>115</v>
      </c>
      <c r="H5" s="6" t="s">
        <v>114</v>
      </c>
      <c r="I5" s="6" t="s">
        <v>113</v>
      </c>
      <c r="J5" s="6" t="s">
        <v>112</v>
      </c>
      <c r="K5" s="6" t="s">
        <v>111</v>
      </c>
      <c r="L5" s="6" t="s">
        <v>110</v>
      </c>
      <c r="M5" s="6" t="s">
        <v>109</v>
      </c>
      <c r="N5" s="61" t="s">
        <v>119</v>
      </c>
      <c r="O5" s="30" t="s">
        <v>4</v>
      </c>
      <c r="P5" s="2" t="s">
        <v>5</v>
      </c>
      <c r="Q5" s="6" t="s">
        <v>115</v>
      </c>
      <c r="R5" s="6" t="s">
        <v>114</v>
      </c>
      <c r="S5" s="6" t="s">
        <v>113</v>
      </c>
      <c r="T5" s="6" t="s">
        <v>112</v>
      </c>
      <c r="U5" s="6" t="s">
        <v>111</v>
      </c>
      <c r="V5" s="6" t="s">
        <v>110</v>
      </c>
      <c r="W5" s="6" t="s">
        <v>108</v>
      </c>
      <c r="X5" s="37" t="s">
        <v>119</v>
      </c>
    </row>
    <row r="6" spans="2:24" x14ac:dyDescent="0.2">
      <c r="B6" s="167" t="s">
        <v>116</v>
      </c>
      <c r="C6" s="168"/>
      <c r="D6" s="169"/>
      <c r="E6" s="163" t="s">
        <v>117</v>
      </c>
      <c r="F6" s="164"/>
      <c r="G6" s="164"/>
      <c r="H6" s="164"/>
      <c r="I6" s="164"/>
      <c r="J6" s="164"/>
      <c r="K6" s="164"/>
      <c r="L6" s="164"/>
      <c r="M6" s="164"/>
      <c r="N6" s="165"/>
      <c r="O6" s="118" t="s">
        <v>117</v>
      </c>
      <c r="P6" s="119"/>
      <c r="Q6" s="119"/>
      <c r="R6" s="119"/>
      <c r="S6" s="119"/>
      <c r="T6" s="119"/>
      <c r="U6" s="119"/>
      <c r="V6" s="119"/>
      <c r="W6" s="119"/>
      <c r="X6" s="120"/>
    </row>
    <row r="7" spans="2:24" x14ac:dyDescent="0.2">
      <c r="B7" s="39" t="s">
        <v>9</v>
      </c>
      <c r="C7" s="4" t="s">
        <v>26</v>
      </c>
      <c r="D7" s="27" t="s">
        <v>25</v>
      </c>
      <c r="E7" s="90"/>
      <c r="F7" s="74"/>
      <c r="G7" s="74"/>
      <c r="H7" s="74"/>
      <c r="I7" s="74"/>
      <c r="J7" s="74"/>
      <c r="K7" s="74"/>
      <c r="L7" s="74"/>
      <c r="M7" s="74"/>
      <c r="N7" s="77"/>
      <c r="O7" s="90"/>
      <c r="P7" s="74"/>
      <c r="Q7" s="74"/>
      <c r="R7" s="74"/>
      <c r="S7" s="74"/>
      <c r="T7" s="74"/>
      <c r="U7" s="74"/>
      <c r="V7" s="74"/>
      <c r="W7" s="74"/>
      <c r="X7" s="75"/>
    </row>
    <row r="8" spans="2:24" ht="30" x14ac:dyDescent="0.2">
      <c r="B8" s="39" t="s">
        <v>45</v>
      </c>
      <c r="C8" s="4" t="s">
        <v>39</v>
      </c>
      <c r="D8" s="27" t="s">
        <v>21</v>
      </c>
      <c r="E8" s="90"/>
      <c r="F8" s="74"/>
      <c r="G8" s="74"/>
      <c r="H8" s="74"/>
      <c r="I8" s="74"/>
      <c r="J8" s="74"/>
      <c r="K8" s="74"/>
      <c r="L8" s="74"/>
      <c r="M8" s="74"/>
      <c r="N8" s="77"/>
      <c r="O8" s="90"/>
      <c r="P8" s="74"/>
      <c r="Q8" s="74"/>
      <c r="R8" s="74"/>
      <c r="S8" s="74"/>
      <c r="T8" s="74"/>
      <c r="U8" s="74"/>
      <c r="V8" s="74"/>
      <c r="W8" s="74"/>
      <c r="X8" s="75"/>
    </row>
    <row r="9" spans="2:24" ht="16" hidden="1" customHeight="1" x14ac:dyDescent="0.2">
      <c r="B9" s="125" t="s">
        <v>44</v>
      </c>
      <c r="C9" s="9" t="s">
        <v>50</v>
      </c>
      <c r="D9" s="132" t="s">
        <v>22</v>
      </c>
      <c r="E9" s="38"/>
      <c r="F9" s="74"/>
      <c r="G9" s="74"/>
      <c r="H9" s="74"/>
      <c r="I9" s="74"/>
      <c r="J9" s="74"/>
      <c r="K9" s="74"/>
      <c r="L9" s="74"/>
      <c r="M9" s="74"/>
      <c r="N9" s="77"/>
      <c r="O9" s="90"/>
      <c r="P9" s="74"/>
      <c r="Q9" s="74"/>
      <c r="R9" s="74"/>
      <c r="S9" s="74"/>
      <c r="T9" s="74"/>
      <c r="U9" s="74"/>
      <c r="V9" s="74"/>
      <c r="W9" s="74"/>
      <c r="X9" s="75"/>
    </row>
    <row r="10" spans="2:24" hidden="1" x14ac:dyDescent="0.2">
      <c r="B10" s="126"/>
      <c r="C10" s="9" t="s">
        <v>40</v>
      </c>
      <c r="D10" s="132"/>
      <c r="E10" s="38"/>
      <c r="F10" s="74"/>
      <c r="G10" s="74"/>
      <c r="H10" s="74"/>
      <c r="I10" s="74"/>
      <c r="J10" s="74"/>
      <c r="K10" s="74"/>
      <c r="L10" s="74"/>
      <c r="M10" s="74"/>
      <c r="N10" s="77"/>
      <c r="O10" s="90"/>
      <c r="P10" s="74"/>
      <c r="Q10" s="74"/>
      <c r="R10" s="74"/>
      <c r="S10" s="74"/>
      <c r="T10" s="74"/>
      <c r="U10" s="74"/>
      <c r="V10" s="74"/>
      <c r="W10" s="74"/>
      <c r="X10" s="75"/>
    </row>
    <row r="11" spans="2:24" x14ac:dyDescent="0.2">
      <c r="B11" s="126"/>
      <c r="C11" s="4" t="s">
        <v>41</v>
      </c>
      <c r="D11" s="132"/>
      <c r="E11" s="90"/>
      <c r="F11" s="74"/>
      <c r="G11" s="74"/>
      <c r="H11" s="74"/>
      <c r="I11" s="74"/>
      <c r="J11" s="74"/>
      <c r="K11" s="74"/>
      <c r="L11" s="74"/>
      <c r="M11" s="74"/>
      <c r="N11" s="77"/>
      <c r="O11" s="90"/>
      <c r="P11" s="74"/>
      <c r="Q11" s="74"/>
      <c r="R11" s="74"/>
      <c r="S11" s="74"/>
      <c r="T11" s="74"/>
      <c r="U11" s="74"/>
      <c r="V11" s="74"/>
      <c r="W11" s="74"/>
      <c r="X11" s="75"/>
    </row>
    <row r="12" spans="2:24" s="10" customFormat="1" x14ac:dyDescent="0.2">
      <c r="B12" s="126"/>
      <c r="C12" s="4" t="s">
        <v>42</v>
      </c>
      <c r="D12" s="132"/>
      <c r="E12" s="90"/>
      <c r="F12" s="74"/>
      <c r="G12" s="74"/>
      <c r="H12" s="74"/>
      <c r="I12" s="74"/>
      <c r="J12" s="74"/>
      <c r="K12" s="74"/>
      <c r="L12" s="74"/>
      <c r="M12" s="74"/>
      <c r="N12" s="77"/>
      <c r="O12" s="90"/>
      <c r="P12" s="74"/>
      <c r="Q12" s="74"/>
      <c r="R12" s="74"/>
      <c r="S12" s="74"/>
      <c r="T12" s="74"/>
      <c r="U12" s="74"/>
      <c r="V12" s="74"/>
      <c r="W12" s="74"/>
      <c r="X12" s="75"/>
    </row>
    <row r="13" spans="2:24" s="10" customFormat="1" x14ac:dyDescent="0.2">
      <c r="B13" s="127"/>
      <c r="C13" s="4" t="s">
        <v>43</v>
      </c>
      <c r="D13" s="132"/>
      <c r="E13" s="90"/>
      <c r="F13" s="74"/>
      <c r="G13" s="74"/>
      <c r="H13" s="74"/>
      <c r="I13" s="74"/>
      <c r="J13" s="74"/>
      <c r="K13" s="74"/>
      <c r="L13" s="74"/>
      <c r="M13" s="74"/>
      <c r="N13" s="77"/>
      <c r="O13" s="90"/>
      <c r="P13" s="74"/>
      <c r="Q13" s="74"/>
      <c r="R13" s="74"/>
      <c r="S13" s="74"/>
      <c r="T13" s="74"/>
      <c r="U13" s="74"/>
      <c r="V13" s="74"/>
      <c r="W13" s="74"/>
      <c r="X13" s="75"/>
    </row>
    <row r="14" spans="2:24" s="10" customFormat="1" x14ac:dyDescent="0.2">
      <c r="B14" s="39" t="s">
        <v>10</v>
      </c>
      <c r="C14" s="4" t="s">
        <v>26</v>
      </c>
      <c r="D14" s="27" t="s">
        <v>25</v>
      </c>
      <c r="E14" s="90"/>
      <c r="F14" s="74"/>
      <c r="G14" s="74"/>
      <c r="H14" s="74"/>
      <c r="I14" s="74"/>
      <c r="J14" s="74"/>
      <c r="K14" s="74"/>
      <c r="L14" s="74"/>
      <c r="M14" s="74"/>
      <c r="N14" s="77"/>
      <c r="O14" s="90"/>
      <c r="P14" s="74"/>
      <c r="Q14" s="74"/>
      <c r="R14" s="74"/>
      <c r="S14" s="74"/>
      <c r="T14" s="74"/>
      <c r="U14" s="74"/>
      <c r="V14" s="74"/>
      <c r="W14" s="74"/>
      <c r="X14" s="75"/>
    </row>
    <row r="15" spans="2:24" s="10" customFormat="1" ht="16" hidden="1" customHeight="1" x14ac:dyDescent="0.2">
      <c r="B15" s="125" t="s">
        <v>46</v>
      </c>
      <c r="C15" s="9" t="s">
        <v>50</v>
      </c>
      <c r="D15" s="128" t="s">
        <v>22</v>
      </c>
      <c r="E15" s="38"/>
      <c r="F15" s="74"/>
      <c r="G15" s="74"/>
      <c r="H15" s="74"/>
      <c r="I15" s="74"/>
      <c r="J15" s="74"/>
      <c r="K15" s="74"/>
      <c r="L15" s="74"/>
      <c r="M15" s="74"/>
      <c r="N15" s="77"/>
      <c r="O15" s="90"/>
      <c r="P15" s="74"/>
      <c r="Q15" s="74"/>
      <c r="R15" s="74"/>
      <c r="S15" s="74"/>
      <c r="T15" s="74"/>
      <c r="U15" s="74"/>
      <c r="V15" s="74"/>
      <c r="W15" s="74"/>
      <c r="X15" s="75"/>
    </row>
    <row r="16" spans="2:24" s="10" customFormat="1" hidden="1" x14ac:dyDescent="0.2">
      <c r="B16" s="126"/>
      <c r="C16" s="9" t="s">
        <v>40</v>
      </c>
      <c r="D16" s="129"/>
      <c r="E16" s="38"/>
      <c r="F16" s="74"/>
      <c r="G16" s="74"/>
      <c r="H16" s="74"/>
      <c r="I16" s="74"/>
      <c r="J16" s="74"/>
      <c r="K16" s="74"/>
      <c r="L16" s="74"/>
      <c r="M16" s="74"/>
      <c r="N16" s="77"/>
      <c r="O16" s="90"/>
      <c r="P16" s="74"/>
      <c r="Q16" s="74"/>
      <c r="R16" s="74"/>
      <c r="S16" s="74"/>
      <c r="T16" s="74"/>
      <c r="U16" s="74"/>
      <c r="V16" s="74"/>
      <c r="W16" s="74"/>
      <c r="X16" s="75"/>
    </row>
    <row r="17" spans="2:24" s="10" customFormat="1" x14ac:dyDescent="0.2">
      <c r="B17" s="126"/>
      <c r="C17" s="4" t="s">
        <v>41</v>
      </c>
      <c r="D17" s="129"/>
      <c r="E17" s="90"/>
      <c r="F17" s="74"/>
      <c r="G17" s="74"/>
      <c r="H17" s="74"/>
      <c r="I17" s="74"/>
      <c r="J17" s="74"/>
      <c r="K17" s="74"/>
      <c r="L17" s="74"/>
      <c r="M17" s="74"/>
      <c r="N17" s="77"/>
      <c r="O17" s="90"/>
      <c r="P17" s="74"/>
      <c r="Q17" s="74"/>
      <c r="R17" s="74"/>
      <c r="S17" s="74"/>
      <c r="T17" s="74"/>
      <c r="U17" s="74"/>
      <c r="V17" s="74"/>
      <c r="W17" s="74"/>
      <c r="X17" s="75"/>
    </row>
    <row r="18" spans="2:24" s="10" customFormat="1" x14ac:dyDescent="0.2">
      <c r="B18" s="126"/>
      <c r="C18" s="4" t="s">
        <v>42</v>
      </c>
      <c r="D18" s="129"/>
      <c r="E18" s="90"/>
      <c r="F18" s="74"/>
      <c r="G18" s="74"/>
      <c r="H18" s="74"/>
      <c r="I18" s="74"/>
      <c r="J18" s="74"/>
      <c r="K18" s="74"/>
      <c r="L18" s="74"/>
      <c r="M18" s="74"/>
      <c r="N18" s="77"/>
      <c r="O18" s="90"/>
      <c r="P18" s="74"/>
      <c r="Q18" s="74"/>
      <c r="R18" s="74"/>
      <c r="S18" s="74"/>
      <c r="T18" s="74"/>
      <c r="U18" s="74"/>
      <c r="V18" s="74"/>
      <c r="W18" s="74"/>
      <c r="X18" s="75"/>
    </row>
    <row r="19" spans="2:24" s="10" customFormat="1" x14ac:dyDescent="0.2">
      <c r="B19" s="127"/>
      <c r="C19" s="4" t="s">
        <v>43</v>
      </c>
      <c r="D19" s="129"/>
      <c r="E19" s="90"/>
      <c r="F19" s="74"/>
      <c r="G19" s="74"/>
      <c r="H19" s="74"/>
      <c r="I19" s="74"/>
      <c r="J19" s="74"/>
      <c r="K19" s="74"/>
      <c r="L19" s="74"/>
      <c r="M19" s="74"/>
      <c r="N19" s="77"/>
      <c r="O19" s="90"/>
      <c r="P19" s="74"/>
      <c r="Q19" s="74"/>
      <c r="R19" s="74"/>
      <c r="S19" s="74"/>
      <c r="T19" s="74"/>
      <c r="U19" s="74"/>
      <c r="V19" s="74"/>
      <c r="W19" s="74"/>
      <c r="X19" s="75"/>
    </row>
    <row r="20" spans="2:24" s="10" customFormat="1" x14ac:dyDescent="0.2">
      <c r="B20" s="125" t="s">
        <v>11</v>
      </c>
      <c r="C20" s="4">
        <v>1</v>
      </c>
      <c r="D20" s="133" t="s">
        <v>55</v>
      </c>
      <c r="E20" s="90"/>
      <c r="F20" s="74"/>
      <c r="G20" s="74"/>
      <c r="H20" s="74"/>
      <c r="I20" s="74"/>
      <c r="J20" s="74"/>
      <c r="K20" s="74"/>
      <c r="L20" s="74"/>
      <c r="M20" s="74"/>
      <c r="N20" s="77"/>
      <c r="O20" s="90"/>
      <c r="P20" s="74"/>
      <c r="Q20" s="74"/>
      <c r="R20" s="74"/>
      <c r="S20" s="74"/>
      <c r="T20" s="74"/>
      <c r="U20" s="74"/>
      <c r="V20" s="74"/>
      <c r="W20" s="74"/>
      <c r="X20" s="75"/>
    </row>
    <row r="21" spans="2:24" s="10" customFormat="1" x14ac:dyDescent="0.2">
      <c r="B21" s="126"/>
      <c r="C21" s="4">
        <v>2</v>
      </c>
      <c r="D21" s="134"/>
      <c r="E21" s="90"/>
      <c r="F21" s="74"/>
      <c r="G21" s="74"/>
      <c r="H21" s="74"/>
      <c r="I21" s="74"/>
      <c r="J21" s="74"/>
      <c r="K21" s="74"/>
      <c r="L21" s="74"/>
      <c r="M21" s="74"/>
      <c r="N21" s="77"/>
      <c r="O21" s="90"/>
      <c r="P21" s="74"/>
      <c r="Q21" s="74"/>
      <c r="R21" s="74"/>
      <c r="S21" s="74"/>
      <c r="T21" s="74"/>
      <c r="U21" s="74"/>
      <c r="V21" s="74"/>
      <c r="W21" s="74"/>
      <c r="X21" s="75"/>
    </row>
    <row r="22" spans="2:24" s="10" customFormat="1" x14ac:dyDescent="0.2">
      <c r="B22" s="127"/>
      <c r="C22" s="4">
        <v>4</v>
      </c>
      <c r="D22" s="135"/>
      <c r="E22" s="90"/>
      <c r="F22" s="74"/>
      <c r="G22" s="74"/>
      <c r="H22" s="74"/>
      <c r="I22" s="74"/>
      <c r="J22" s="74"/>
      <c r="K22" s="74"/>
      <c r="L22" s="74"/>
      <c r="M22" s="74"/>
      <c r="N22" s="77"/>
      <c r="O22" s="90"/>
      <c r="P22" s="74"/>
      <c r="Q22" s="74"/>
      <c r="R22" s="74"/>
      <c r="S22" s="74"/>
      <c r="T22" s="74"/>
      <c r="U22" s="74"/>
      <c r="V22" s="74"/>
      <c r="W22" s="74"/>
      <c r="X22" s="75"/>
    </row>
    <row r="23" spans="2:24" s="10" customFormat="1" x14ac:dyDescent="0.2">
      <c r="B23" s="125" t="s">
        <v>12</v>
      </c>
      <c r="C23" s="4">
        <v>1</v>
      </c>
      <c r="D23" s="133" t="s">
        <v>55</v>
      </c>
      <c r="E23" s="90"/>
      <c r="F23" s="74"/>
      <c r="G23" s="74"/>
      <c r="H23" s="74"/>
      <c r="I23" s="74"/>
      <c r="J23" s="74"/>
      <c r="K23" s="74"/>
      <c r="L23" s="74"/>
      <c r="M23" s="74"/>
      <c r="N23" s="77"/>
      <c r="O23" s="90"/>
      <c r="P23" s="74"/>
      <c r="Q23" s="74"/>
      <c r="R23" s="74"/>
      <c r="S23" s="74"/>
      <c r="T23" s="74"/>
      <c r="U23" s="74"/>
      <c r="V23" s="74"/>
      <c r="W23" s="74"/>
      <c r="X23" s="75"/>
    </row>
    <row r="24" spans="2:24" s="10" customFormat="1" x14ac:dyDescent="0.2">
      <c r="B24" s="126"/>
      <c r="C24" s="4">
        <v>2</v>
      </c>
      <c r="D24" s="134"/>
      <c r="E24" s="90"/>
      <c r="F24" s="74"/>
      <c r="G24" s="74"/>
      <c r="H24" s="74"/>
      <c r="I24" s="74"/>
      <c r="J24" s="74"/>
      <c r="K24" s="74"/>
      <c r="L24" s="74"/>
      <c r="M24" s="74"/>
      <c r="N24" s="77"/>
      <c r="O24" s="90"/>
      <c r="P24" s="74"/>
      <c r="Q24" s="74"/>
      <c r="R24" s="74"/>
      <c r="S24" s="74"/>
      <c r="T24" s="74"/>
      <c r="U24" s="74"/>
      <c r="V24" s="74"/>
      <c r="W24" s="74"/>
      <c r="X24" s="75"/>
    </row>
    <row r="25" spans="2:24" s="10" customFormat="1" x14ac:dyDescent="0.2">
      <c r="B25" s="127"/>
      <c r="C25" s="4">
        <v>4</v>
      </c>
      <c r="D25" s="135"/>
      <c r="E25" s="90"/>
      <c r="F25" s="74"/>
      <c r="G25" s="74"/>
      <c r="H25" s="74"/>
      <c r="I25" s="74"/>
      <c r="J25" s="74"/>
      <c r="K25" s="74"/>
      <c r="L25" s="74"/>
      <c r="M25" s="74"/>
      <c r="N25" s="77"/>
      <c r="O25" s="90"/>
      <c r="P25" s="74"/>
      <c r="Q25" s="74"/>
      <c r="R25" s="74"/>
      <c r="S25" s="74"/>
      <c r="T25" s="74"/>
      <c r="U25" s="74"/>
      <c r="V25" s="74"/>
      <c r="W25" s="74"/>
      <c r="X25" s="75"/>
    </row>
    <row r="26" spans="2:24" x14ac:dyDescent="0.2">
      <c r="B26" s="39" t="s">
        <v>13</v>
      </c>
      <c r="C26" s="4" t="s">
        <v>52</v>
      </c>
      <c r="D26" s="28" t="s">
        <v>23</v>
      </c>
      <c r="E26" s="90"/>
      <c r="F26" s="74"/>
      <c r="G26" s="74"/>
      <c r="H26" s="74"/>
      <c r="I26" s="74"/>
      <c r="J26" s="74"/>
      <c r="K26" s="74"/>
      <c r="L26" s="74"/>
      <c r="M26" s="74"/>
      <c r="N26" s="77"/>
      <c r="O26" s="90"/>
      <c r="P26" s="74"/>
      <c r="Q26" s="74"/>
      <c r="R26" s="74"/>
      <c r="S26" s="74"/>
      <c r="T26" s="74"/>
      <c r="U26" s="74"/>
      <c r="V26" s="74"/>
      <c r="W26" s="74"/>
      <c r="X26" s="75"/>
    </row>
    <row r="27" spans="2:24" x14ac:dyDescent="0.2">
      <c r="B27" s="39" t="s">
        <v>15</v>
      </c>
      <c r="C27" s="4" t="s">
        <v>25</v>
      </c>
      <c r="D27" s="29" t="s">
        <v>26</v>
      </c>
      <c r="E27" s="90"/>
      <c r="F27" s="74"/>
      <c r="G27" s="74"/>
      <c r="H27" s="74"/>
      <c r="I27" s="74"/>
      <c r="J27" s="74"/>
      <c r="K27" s="74"/>
      <c r="L27" s="74"/>
      <c r="M27" s="74"/>
      <c r="N27" s="77"/>
      <c r="O27" s="90"/>
      <c r="P27" s="74"/>
      <c r="Q27" s="74"/>
      <c r="R27" s="74"/>
      <c r="S27" s="74"/>
      <c r="T27" s="74"/>
      <c r="U27" s="74"/>
      <c r="V27" s="74"/>
      <c r="W27" s="74"/>
      <c r="X27" s="75"/>
    </row>
    <row r="28" spans="2:24" x14ac:dyDescent="0.2">
      <c r="B28" s="39" t="s">
        <v>16</v>
      </c>
      <c r="C28" s="4" t="s">
        <v>25</v>
      </c>
      <c r="D28" s="29" t="s">
        <v>26</v>
      </c>
      <c r="E28" s="90"/>
      <c r="F28" s="74"/>
      <c r="G28" s="74"/>
      <c r="H28" s="74"/>
      <c r="I28" s="74"/>
      <c r="J28" s="74"/>
      <c r="K28" s="74"/>
      <c r="L28" s="74"/>
      <c r="M28" s="74"/>
      <c r="N28" s="77"/>
      <c r="O28" s="90"/>
      <c r="P28" s="74"/>
      <c r="Q28" s="74"/>
      <c r="R28" s="74"/>
      <c r="S28" s="74"/>
      <c r="T28" s="74"/>
      <c r="U28" s="74"/>
      <c r="V28" s="74"/>
      <c r="W28" s="74"/>
      <c r="X28" s="75"/>
    </row>
    <row r="29" spans="2:24" ht="30" x14ac:dyDescent="0.2">
      <c r="B29" s="39" t="s">
        <v>53</v>
      </c>
      <c r="C29" s="4">
        <v>1150</v>
      </c>
      <c r="D29" s="29">
        <v>100</v>
      </c>
      <c r="E29" s="90"/>
      <c r="F29" s="74"/>
      <c r="G29" s="74"/>
      <c r="H29" s="74"/>
      <c r="I29" s="74"/>
      <c r="J29" s="74"/>
      <c r="K29" s="74"/>
      <c r="L29" s="74"/>
      <c r="M29" s="74"/>
      <c r="N29" s="77"/>
      <c r="O29" s="90"/>
      <c r="P29" s="74"/>
      <c r="Q29" s="74"/>
      <c r="R29" s="74"/>
      <c r="S29" s="74"/>
      <c r="T29" s="74"/>
      <c r="U29" s="74"/>
      <c r="V29" s="74"/>
      <c r="W29" s="74"/>
      <c r="X29" s="75"/>
    </row>
    <row r="30" spans="2:24" x14ac:dyDescent="0.2">
      <c r="B30" s="39" t="s">
        <v>17</v>
      </c>
      <c r="C30" s="5">
        <v>100</v>
      </c>
      <c r="D30" s="29">
        <v>10</v>
      </c>
      <c r="E30" s="90"/>
      <c r="F30" s="74"/>
      <c r="G30" s="74"/>
      <c r="H30" s="74"/>
      <c r="I30" s="74"/>
      <c r="J30" s="74"/>
      <c r="K30" s="74"/>
      <c r="L30" s="74"/>
      <c r="M30" s="74"/>
      <c r="N30" s="77"/>
      <c r="O30" s="90"/>
      <c r="P30" s="74"/>
      <c r="Q30" s="74"/>
      <c r="R30" s="74"/>
      <c r="S30" s="74"/>
      <c r="T30" s="74"/>
      <c r="U30" s="74"/>
      <c r="V30" s="74"/>
      <c r="W30" s="74"/>
      <c r="X30" s="75"/>
    </row>
    <row r="31" spans="2:24" x14ac:dyDescent="0.2">
      <c r="B31" s="125" t="s">
        <v>18</v>
      </c>
      <c r="C31" s="4">
        <v>0.3</v>
      </c>
      <c r="D31" s="133">
        <v>0.8</v>
      </c>
      <c r="E31" s="90"/>
      <c r="F31" s="74"/>
      <c r="G31" s="74"/>
      <c r="H31" s="74"/>
      <c r="I31" s="74"/>
      <c r="J31" s="74"/>
      <c r="K31" s="74"/>
      <c r="L31" s="74"/>
      <c r="M31" s="74"/>
      <c r="N31" s="77"/>
      <c r="O31" s="90"/>
      <c r="P31" s="74"/>
      <c r="Q31" s="74"/>
      <c r="R31" s="74"/>
      <c r="S31" s="74"/>
      <c r="T31" s="74"/>
      <c r="U31" s="74"/>
      <c r="V31" s="74"/>
      <c r="W31" s="74"/>
      <c r="X31" s="75"/>
    </row>
    <row r="32" spans="2:24" x14ac:dyDescent="0.2">
      <c r="B32" s="126"/>
      <c r="C32" s="4">
        <v>0.5</v>
      </c>
      <c r="D32" s="134"/>
      <c r="E32" s="90"/>
      <c r="F32" s="74"/>
      <c r="G32" s="74"/>
      <c r="H32" s="74"/>
      <c r="I32" s="74"/>
      <c r="J32" s="74"/>
      <c r="K32" s="74"/>
      <c r="L32" s="74"/>
      <c r="M32" s="74"/>
      <c r="N32" s="77"/>
      <c r="O32" s="90"/>
      <c r="P32" s="74"/>
      <c r="Q32" s="74"/>
      <c r="R32" s="74"/>
      <c r="S32" s="74"/>
      <c r="T32" s="74"/>
      <c r="U32" s="74"/>
      <c r="V32" s="74"/>
      <c r="W32" s="74"/>
      <c r="X32" s="75"/>
    </row>
    <row r="33" spans="2:24" x14ac:dyDescent="0.2">
      <c r="B33" s="127"/>
      <c r="C33" s="4">
        <v>0.9</v>
      </c>
      <c r="D33" s="135"/>
      <c r="E33" s="90"/>
      <c r="F33" s="74"/>
      <c r="G33" s="74"/>
      <c r="H33" s="74"/>
      <c r="I33" s="74"/>
      <c r="J33" s="74"/>
      <c r="K33" s="74"/>
      <c r="L33" s="74"/>
      <c r="M33" s="74"/>
      <c r="N33" s="77"/>
      <c r="O33" s="90"/>
      <c r="P33" s="74"/>
      <c r="Q33" s="74"/>
      <c r="R33" s="74"/>
      <c r="S33" s="74"/>
      <c r="T33" s="74"/>
      <c r="U33" s="74"/>
      <c r="V33" s="74"/>
      <c r="W33" s="74"/>
      <c r="X33" s="75"/>
    </row>
    <row r="34" spans="2:24" x14ac:dyDescent="0.2">
      <c r="B34" s="126" t="s">
        <v>19</v>
      </c>
      <c r="C34" s="4">
        <v>0.8</v>
      </c>
      <c r="D34" s="129">
        <v>0.7</v>
      </c>
      <c r="E34" s="90"/>
      <c r="F34" s="74"/>
      <c r="G34" s="74"/>
      <c r="H34" s="74"/>
      <c r="I34" s="74"/>
      <c r="J34" s="74"/>
      <c r="K34" s="74"/>
      <c r="L34" s="74"/>
      <c r="M34" s="74"/>
      <c r="N34" s="77"/>
      <c r="O34" s="90"/>
      <c r="P34" s="74"/>
      <c r="Q34" s="74"/>
      <c r="R34" s="74"/>
      <c r="S34" s="74"/>
      <c r="T34" s="74"/>
      <c r="U34" s="74"/>
      <c r="V34" s="74"/>
      <c r="W34" s="74"/>
      <c r="X34" s="75"/>
    </row>
    <row r="35" spans="2:24" x14ac:dyDescent="0.2">
      <c r="B35" s="127"/>
      <c r="C35" s="4">
        <v>0.9</v>
      </c>
      <c r="D35" s="140"/>
      <c r="E35" s="90"/>
      <c r="F35" s="74"/>
      <c r="G35" s="74"/>
      <c r="H35" s="74"/>
      <c r="I35" s="74"/>
      <c r="J35" s="74"/>
      <c r="K35" s="74"/>
      <c r="L35" s="74"/>
      <c r="M35" s="74"/>
      <c r="N35" s="77"/>
      <c r="O35" s="90"/>
      <c r="P35" s="74"/>
      <c r="Q35" s="74"/>
      <c r="R35" s="74"/>
      <c r="S35" s="74"/>
      <c r="T35" s="74"/>
      <c r="U35" s="74"/>
      <c r="V35" s="74"/>
      <c r="W35" s="74"/>
      <c r="X35" s="75"/>
    </row>
    <row r="36" spans="2:24" ht="17" thickBot="1" x14ac:dyDescent="0.25">
      <c r="B36" s="40" t="s">
        <v>20</v>
      </c>
      <c r="C36" s="41">
        <v>0.8</v>
      </c>
      <c r="D36" s="42">
        <v>0.66</v>
      </c>
      <c r="E36" s="91"/>
      <c r="F36" s="92"/>
      <c r="G36" s="92"/>
      <c r="H36" s="92"/>
      <c r="I36" s="92"/>
      <c r="J36" s="92"/>
      <c r="K36" s="92"/>
      <c r="L36" s="92"/>
      <c r="M36" s="92"/>
      <c r="N36" s="93"/>
      <c r="O36" s="91"/>
      <c r="P36" s="92"/>
      <c r="Q36" s="92"/>
      <c r="R36" s="92"/>
      <c r="S36" s="92"/>
      <c r="T36" s="92"/>
      <c r="U36" s="92"/>
      <c r="V36" s="92"/>
      <c r="W36" s="92"/>
      <c r="X36" s="94"/>
    </row>
  </sheetData>
  <mergeCells count="18">
    <mergeCell ref="B34:B35"/>
    <mergeCell ref="D9:D13"/>
    <mergeCell ref="D15:D19"/>
    <mergeCell ref="D20:D22"/>
    <mergeCell ref="D23:D25"/>
    <mergeCell ref="D31:D33"/>
    <mergeCell ref="B9:B13"/>
    <mergeCell ref="B15:B19"/>
    <mergeCell ref="B20:B22"/>
    <mergeCell ref="B23:B25"/>
    <mergeCell ref="B31:B33"/>
    <mergeCell ref="E6:N6"/>
    <mergeCell ref="E4:N4"/>
    <mergeCell ref="O4:X4"/>
    <mergeCell ref="O6:X6"/>
    <mergeCell ref="D34:D35"/>
    <mergeCell ref="B6:D6"/>
    <mergeCell ref="B4:D4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C2EE6-5F01-3047-9E38-5DB83A8DC5D9}">
  <dimension ref="B1:AA37"/>
  <sheetViews>
    <sheetView zoomScaleNormal="136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I27" sqref="I27"/>
    </sheetView>
  </sheetViews>
  <sheetFormatPr baseColWidth="10" defaultRowHeight="16" x14ac:dyDescent="0.2"/>
  <cols>
    <col min="2" max="2" width="43.6640625" bestFit="1" customWidth="1"/>
    <col min="3" max="3" width="39" bestFit="1" customWidth="1"/>
    <col min="4" max="4" width="5.6640625" bestFit="1" customWidth="1"/>
    <col min="5" max="5" width="13.6640625" bestFit="1" customWidth="1"/>
    <col min="6" max="6" width="9.6640625" bestFit="1" customWidth="1"/>
    <col min="7" max="9" width="10.6640625" bestFit="1" customWidth="1"/>
    <col min="10" max="10" width="6.83203125" bestFit="1" customWidth="1"/>
    <col min="11" max="11" width="7.5" bestFit="1" customWidth="1"/>
    <col min="12" max="12" width="11.5" bestFit="1" customWidth="1"/>
    <col min="13" max="13" width="12.1640625" bestFit="1" customWidth="1"/>
    <col min="14" max="14" width="12.5" customWidth="1"/>
    <col min="15" max="15" width="11.83203125" bestFit="1" customWidth="1"/>
    <col min="16" max="16" width="5.6640625" bestFit="1" customWidth="1"/>
    <col min="17" max="17" width="13.6640625" bestFit="1" customWidth="1"/>
    <col min="18" max="18" width="11.6640625" bestFit="1" customWidth="1"/>
    <col min="19" max="21" width="10.6640625" bestFit="1" customWidth="1"/>
    <col min="22" max="22" width="6.83203125" bestFit="1" customWidth="1"/>
    <col min="23" max="23" width="7.5" bestFit="1" customWidth="1"/>
    <col min="24" max="24" width="11.6640625" bestFit="1" customWidth="1"/>
    <col min="25" max="25" width="10.6640625" bestFit="1" customWidth="1"/>
    <col min="26" max="26" width="8.6640625" bestFit="1" customWidth="1"/>
    <col min="27" max="27" width="9.6640625" bestFit="1" customWidth="1"/>
  </cols>
  <sheetData>
    <row r="1" spans="2:27" x14ac:dyDescent="0.2">
      <c r="B1" s="1" t="s">
        <v>27</v>
      </c>
    </row>
    <row r="3" spans="2:27" ht="17" thickBot="1" x14ac:dyDescent="0.25"/>
    <row r="4" spans="2:27" x14ac:dyDescent="0.2">
      <c r="B4" s="161"/>
      <c r="C4" s="162"/>
      <c r="D4" s="148" t="s">
        <v>28</v>
      </c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9"/>
      <c r="P4" s="152" t="s">
        <v>107</v>
      </c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4"/>
    </row>
    <row r="5" spans="2:27" ht="51" x14ac:dyDescent="0.2">
      <c r="B5" s="30" t="s">
        <v>0</v>
      </c>
      <c r="C5" s="50" t="s">
        <v>1</v>
      </c>
      <c r="D5" s="59" t="s">
        <v>118</v>
      </c>
      <c r="E5" s="6" t="s">
        <v>105</v>
      </c>
      <c r="F5" s="2" t="s">
        <v>6</v>
      </c>
      <c r="G5" s="6" t="s">
        <v>106</v>
      </c>
      <c r="H5" s="2" t="s">
        <v>98</v>
      </c>
      <c r="I5" s="2" t="s">
        <v>7</v>
      </c>
      <c r="J5" s="2" t="s">
        <v>99</v>
      </c>
      <c r="K5" s="2" t="s">
        <v>100</v>
      </c>
      <c r="L5" s="6" t="s">
        <v>101</v>
      </c>
      <c r="M5" s="6" t="s">
        <v>102</v>
      </c>
      <c r="N5" s="6" t="s">
        <v>103</v>
      </c>
      <c r="O5" s="37" t="s">
        <v>104</v>
      </c>
      <c r="P5" s="59" t="s">
        <v>118</v>
      </c>
      <c r="Q5" s="6" t="s">
        <v>105</v>
      </c>
      <c r="R5" s="2" t="s">
        <v>6</v>
      </c>
      <c r="S5" s="6" t="s">
        <v>106</v>
      </c>
      <c r="T5" s="2" t="s">
        <v>98</v>
      </c>
      <c r="U5" s="2" t="s">
        <v>7</v>
      </c>
      <c r="V5" s="2" t="s">
        <v>99</v>
      </c>
      <c r="W5" s="2" t="s">
        <v>100</v>
      </c>
      <c r="X5" s="6" t="s">
        <v>101</v>
      </c>
      <c r="Y5" s="6" t="s">
        <v>102</v>
      </c>
      <c r="Z5" s="6" t="s">
        <v>103</v>
      </c>
      <c r="AA5" s="37" t="s">
        <v>104</v>
      </c>
    </row>
    <row r="6" spans="2:27" x14ac:dyDescent="0.2">
      <c r="B6" s="39" t="s">
        <v>36</v>
      </c>
      <c r="C6" s="51" t="s">
        <v>35</v>
      </c>
      <c r="D6" s="31">
        <v>36.2014</v>
      </c>
      <c r="E6" s="23">
        <v>1291400000</v>
      </c>
      <c r="F6" s="23">
        <v>700722</v>
      </c>
      <c r="G6" s="23">
        <v>2548100</v>
      </c>
      <c r="H6" s="23">
        <v>2285440</v>
      </c>
      <c r="I6" s="23">
        <v>2085940</v>
      </c>
      <c r="J6" s="23">
        <v>4.36381</v>
      </c>
      <c r="K6" s="23">
        <v>5.7817100000000003</v>
      </c>
      <c r="L6" s="23">
        <v>540725</v>
      </c>
      <c r="M6" s="23">
        <v>5242650</v>
      </c>
      <c r="N6" s="23">
        <v>66324</v>
      </c>
      <c r="O6" s="32">
        <v>60785</v>
      </c>
      <c r="P6" s="45">
        <v>63.327199999999998</v>
      </c>
      <c r="Q6" s="22">
        <v>1281800000</v>
      </c>
      <c r="R6" s="22">
        <v>11308300</v>
      </c>
      <c r="S6" s="22">
        <v>2482762</v>
      </c>
      <c r="T6" s="22">
        <v>1900605</v>
      </c>
      <c r="U6" s="22">
        <v>1503850</v>
      </c>
      <c r="V6" s="22">
        <v>44.545299999999997</v>
      </c>
      <c r="W6" s="22">
        <v>4.2518000000000002</v>
      </c>
      <c r="X6" s="23">
        <v>11339600</v>
      </c>
      <c r="Y6" s="23">
        <v>4913234</v>
      </c>
      <c r="Z6" s="23">
        <v>68844</v>
      </c>
      <c r="AA6" s="32">
        <v>242135</v>
      </c>
    </row>
    <row r="7" spans="2:27" x14ac:dyDescent="0.2">
      <c r="B7" s="39" t="s">
        <v>9</v>
      </c>
      <c r="C7" s="51" t="s">
        <v>26</v>
      </c>
      <c r="D7" s="45">
        <v>34.146500000000003</v>
      </c>
      <c r="E7" s="22">
        <v>1233826250</v>
      </c>
      <c r="F7" s="22">
        <v>485714</v>
      </c>
      <c r="G7" s="22">
        <v>2504650</v>
      </c>
      <c r="H7" s="22">
        <v>2587290</v>
      </c>
      <c r="I7" s="22">
        <v>2439250</v>
      </c>
      <c r="J7" s="22">
        <v>2.9172799999999999</v>
      </c>
      <c r="K7" s="22">
        <v>8.3088300000000004</v>
      </c>
      <c r="L7" s="23">
        <v>96512.1</v>
      </c>
      <c r="M7" s="23">
        <v>5293300</v>
      </c>
      <c r="N7" s="23">
        <v>66763</v>
      </c>
      <c r="O7" s="32">
        <v>114581</v>
      </c>
      <c r="P7" s="45">
        <v>61.753999999999998</v>
      </c>
      <c r="Q7" s="22">
        <v>1226125000</v>
      </c>
      <c r="R7" s="22">
        <v>11356300</v>
      </c>
      <c r="S7" s="22">
        <v>2483070</v>
      </c>
      <c r="T7" s="22">
        <v>1733070</v>
      </c>
      <c r="U7" s="22">
        <v>1450271</v>
      </c>
      <c r="V7" s="22">
        <v>46.445500000000003</v>
      </c>
      <c r="W7" s="22">
        <v>4.47281</v>
      </c>
      <c r="X7" s="23">
        <v>11148100</v>
      </c>
      <c r="Y7" s="23">
        <v>4574760</v>
      </c>
      <c r="Z7" s="23">
        <v>67736</v>
      </c>
      <c r="AA7" s="32">
        <v>374603</v>
      </c>
    </row>
    <row r="8" spans="2:27" ht="30" x14ac:dyDescent="0.2">
      <c r="B8" s="39" t="s">
        <v>45</v>
      </c>
      <c r="C8" s="51" t="s">
        <v>39</v>
      </c>
      <c r="D8" s="45">
        <v>37.171100000000003</v>
      </c>
      <c r="E8" s="22">
        <v>1284287500</v>
      </c>
      <c r="F8" s="22">
        <v>441433</v>
      </c>
      <c r="G8" s="22">
        <v>2703960</v>
      </c>
      <c r="H8" s="22">
        <v>2819820</v>
      </c>
      <c r="I8" s="22">
        <v>2660590</v>
      </c>
      <c r="J8" s="22">
        <v>2.6428600000000002</v>
      </c>
      <c r="K8" s="22">
        <v>9.1210199999999997</v>
      </c>
      <c r="L8" s="23">
        <v>12938.1</v>
      </c>
      <c r="M8" s="23">
        <v>6109220</v>
      </c>
      <c r="N8" s="23">
        <v>62573</v>
      </c>
      <c r="O8" s="32">
        <v>51133</v>
      </c>
      <c r="P8" s="45">
        <v>61.305599999999998</v>
      </c>
      <c r="Q8" s="22">
        <v>1215457500</v>
      </c>
      <c r="R8" s="22">
        <v>9469850</v>
      </c>
      <c r="S8" s="22">
        <v>2449720</v>
      </c>
      <c r="T8" s="22">
        <v>1544130</v>
      </c>
      <c r="U8" s="22">
        <v>1311057</v>
      </c>
      <c r="V8" s="22">
        <v>36.933900000000001</v>
      </c>
      <c r="W8" s="22">
        <v>4.5714100000000002</v>
      </c>
      <c r="X8" s="23">
        <v>9283130</v>
      </c>
      <c r="Y8" s="23">
        <v>3526550</v>
      </c>
      <c r="Z8" s="23">
        <v>68616</v>
      </c>
      <c r="AA8" s="32">
        <v>226240</v>
      </c>
    </row>
    <row r="9" spans="2:27" hidden="1" x14ac:dyDescent="0.2">
      <c r="B9" s="125" t="s">
        <v>44</v>
      </c>
      <c r="C9" s="52" t="s">
        <v>50</v>
      </c>
      <c r="D9" s="45"/>
      <c r="E9" s="22"/>
      <c r="F9" s="22"/>
      <c r="G9" s="22"/>
      <c r="H9" s="22"/>
      <c r="I9" s="22"/>
      <c r="J9" s="22"/>
      <c r="K9" s="22"/>
      <c r="L9" s="23"/>
      <c r="M9" s="23"/>
      <c r="N9" s="23"/>
      <c r="O9" s="32"/>
      <c r="P9" s="45"/>
      <c r="Q9" s="22"/>
      <c r="R9" s="22"/>
      <c r="S9" s="22"/>
      <c r="T9" s="22"/>
      <c r="U9" s="22"/>
      <c r="V9" s="22"/>
      <c r="W9" s="22"/>
      <c r="X9" s="23"/>
      <c r="Y9" s="23"/>
      <c r="Z9" s="23"/>
      <c r="AA9" s="32"/>
    </row>
    <row r="10" spans="2:27" hidden="1" x14ac:dyDescent="0.2">
      <c r="B10" s="126"/>
      <c r="C10" s="52" t="s">
        <v>40</v>
      </c>
      <c r="D10" s="45"/>
      <c r="E10" s="22"/>
      <c r="F10" s="22"/>
      <c r="G10" s="22"/>
      <c r="H10" s="22"/>
      <c r="I10" s="22"/>
      <c r="J10" s="22"/>
      <c r="K10" s="22"/>
      <c r="L10" s="23"/>
      <c r="M10" s="23"/>
      <c r="N10" s="23"/>
      <c r="O10" s="32"/>
      <c r="P10" s="45"/>
      <c r="Q10" s="22"/>
      <c r="R10" s="22"/>
      <c r="S10" s="22"/>
      <c r="T10" s="22"/>
      <c r="U10" s="22"/>
      <c r="V10" s="22"/>
      <c r="W10" s="22"/>
      <c r="X10" s="23"/>
      <c r="Y10" s="23"/>
      <c r="Z10" s="23"/>
      <c r="AA10" s="32"/>
    </row>
    <row r="11" spans="2:27" x14ac:dyDescent="0.2">
      <c r="B11" s="126"/>
      <c r="C11" s="51" t="s">
        <v>41</v>
      </c>
      <c r="D11" s="45">
        <v>37.888599999999997</v>
      </c>
      <c r="E11" s="22">
        <v>1292550000</v>
      </c>
      <c r="F11" s="22">
        <v>392844</v>
      </c>
      <c r="G11" s="22">
        <v>2748430</v>
      </c>
      <c r="H11" s="22">
        <v>2864030</v>
      </c>
      <c r="I11" s="22">
        <v>2695070</v>
      </c>
      <c r="J11" s="22">
        <v>1.5806500000000001</v>
      </c>
      <c r="K11" s="22">
        <v>9.2580600000000004</v>
      </c>
      <c r="L11" s="23">
        <v>162800</v>
      </c>
      <c r="M11" s="23">
        <v>3616540</v>
      </c>
      <c r="N11" s="23">
        <v>61522</v>
      </c>
      <c r="O11" s="32">
        <v>115831</v>
      </c>
      <c r="P11" s="45">
        <v>62.365000000000002</v>
      </c>
      <c r="Q11" s="22">
        <v>1210828750</v>
      </c>
      <c r="R11" s="22">
        <v>9895490</v>
      </c>
      <c r="S11" s="22">
        <v>2485480</v>
      </c>
      <c r="T11" s="22">
        <v>1550410</v>
      </c>
      <c r="U11" s="22">
        <v>1272470</v>
      </c>
      <c r="V11" s="22">
        <v>44.891399999999997</v>
      </c>
      <c r="W11" s="22">
        <v>4.99817</v>
      </c>
      <c r="X11" s="23">
        <v>9742390</v>
      </c>
      <c r="Y11" s="23">
        <v>4983810</v>
      </c>
      <c r="Z11" s="23">
        <v>68730</v>
      </c>
      <c r="AA11" s="32">
        <v>377673</v>
      </c>
    </row>
    <row r="12" spans="2:27" x14ac:dyDescent="0.2">
      <c r="B12" s="126"/>
      <c r="C12" s="51" t="s">
        <v>42</v>
      </c>
      <c r="D12" s="45">
        <v>37.9786</v>
      </c>
      <c r="E12" s="22">
        <v>1284200000</v>
      </c>
      <c r="F12" s="22">
        <v>506256</v>
      </c>
      <c r="G12" s="22">
        <v>2837250</v>
      </c>
      <c r="H12" s="22">
        <v>2782840</v>
      </c>
      <c r="I12" s="22">
        <v>2607910</v>
      </c>
      <c r="J12" s="22">
        <v>2.1312500000000001</v>
      </c>
      <c r="K12" s="22">
        <v>9.3999900000000007</v>
      </c>
      <c r="L12" s="23">
        <v>82969.5</v>
      </c>
      <c r="M12" s="23">
        <v>6659210</v>
      </c>
      <c r="N12" s="23">
        <v>59454</v>
      </c>
      <c r="O12" s="32">
        <v>127731</v>
      </c>
      <c r="P12" s="45">
        <v>61.846499999999999</v>
      </c>
      <c r="Q12" s="22">
        <v>1190706250</v>
      </c>
      <c r="R12" s="22">
        <v>8079650</v>
      </c>
      <c r="S12" s="22">
        <v>2486320</v>
      </c>
      <c r="T12" s="22">
        <v>1927890</v>
      </c>
      <c r="U12" s="22">
        <v>1743080</v>
      </c>
      <c r="V12" s="22">
        <v>32.193899999999999</v>
      </c>
      <c r="W12" s="22">
        <v>4.4818899999999999</v>
      </c>
      <c r="X12" s="23">
        <v>7839600</v>
      </c>
      <c r="Y12" s="23">
        <v>3432800</v>
      </c>
      <c r="Z12" s="23">
        <v>68722</v>
      </c>
      <c r="AA12" s="32">
        <v>398640</v>
      </c>
    </row>
    <row r="13" spans="2:27" x14ac:dyDescent="0.2">
      <c r="B13" s="127"/>
      <c r="C13" s="51" t="s">
        <v>43</v>
      </c>
      <c r="D13" s="45">
        <v>36.383099999999999</v>
      </c>
      <c r="E13" s="22">
        <v>1261000000</v>
      </c>
      <c r="F13" s="22">
        <v>403480</v>
      </c>
      <c r="G13" s="22">
        <v>2702950</v>
      </c>
      <c r="H13" s="22">
        <v>2974770</v>
      </c>
      <c r="I13" s="22">
        <v>2826090</v>
      </c>
      <c r="J13" s="22">
        <v>1.5753999999999999</v>
      </c>
      <c r="K13" s="22">
        <v>9.0516000000000005</v>
      </c>
      <c r="L13" s="23">
        <v>100417</v>
      </c>
      <c r="M13" s="23">
        <v>5543460</v>
      </c>
      <c r="N13" s="23">
        <v>61455</v>
      </c>
      <c r="O13" s="32">
        <v>75276</v>
      </c>
      <c r="P13" s="45">
        <v>58.189500000000002</v>
      </c>
      <c r="Q13" s="22">
        <v>1155611250</v>
      </c>
      <c r="R13" s="22">
        <v>9658730</v>
      </c>
      <c r="S13" s="22">
        <v>2350240</v>
      </c>
      <c r="T13" s="22">
        <v>1816300</v>
      </c>
      <c r="U13" s="22">
        <v>1085750</v>
      </c>
      <c r="V13" s="22">
        <v>41.606099999999998</v>
      </c>
      <c r="W13" s="22">
        <v>5.3955599999999997</v>
      </c>
      <c r="X13" s="23">
        <v>9410550</v>
      </c>
      <c r="Y13" s="23">
        <v>4374900</v>
      </c>
      <c r="Z13" s="23">
        <v>71811</v>
      </c>
      <c r="AA13" s="32">
        <v>293226</v>
      </c>
    </row>
    <row r="14" spans="2:27" x14ac:dyDescent="0.2">
      <c r="B14" s="39" t="s">
        <v>10</v>
      </c>
      <c r="C14" s="51" t="s">
        <v>26</v>
      </c>
      <c r="D14" s="45">
        <v>37.6785</v>
      </c>
      <c r="E14" s="22">
        <v>1278037500</v>
      </c>
      <c r="F14" s="22">
        <v>542738</v>
      </c>
      <c r="G14" s="22">
        <v>2791150</v>
      </c>
      <c r="H14" s="22">
        <v>2812290</v>
      </c>
      <c r="I14" s="22">
        <v>2640825</v>
      </c>
      <c r="J14" s="22">
        <v>2.9774500000000002</v>
      </c>
      <c r="K14" s="22">
        <v>9.2581900000000008</v>
      </c>
      <c r="L14" s="23">
        <v>11641.7</v>
      </c>
      <c r="M14" s="23">
        <v>4601220</v>
      </c>
      <c r="N14" s="23">
        <v>60438</v>
      </c>
      <c r="O14" s="32">
        <v>57192</v>
      </c>
      <c r="P14" s="45">
        <v>61.398000000000003</v>
      </c>
      <c r="Q14" s="22">
        <v>1182161250</v>
      </c>
      <c r="R14" s="22">
        <v>8674710</v>
      </c>
      <c r="S14" s="22">
        <v>2450290</v>
      </c>
      <c r="T14" s="22">
        <v>1885970</v>
      </c>
      <c r="U14" s="22">
        <v>1578800</v>
      </c>
      <c r="V14" s="22">
        <v>34.25</v>
      </c>
      <c r="W14" s="22">
        <v>4.4607299999999999</v>
      </c>
      <c r="X14" s="23">
        <v>8567460</v>
      </c>
      <c r="Y14" s="23">
        <v>4901350</v>
      </c>
      <c r="Z14" s="23">
        <v>69738</v>
      </c>
      <c r="AA14" s="32">
        <v>244263</v>
      </c>
    </row>
    <row r="15" spans="2:27" hidden="1" x14ac:dyDescent="0.2">
      <c r="B15" s="125" t="s">
        <v>46</v>
      </c>
      <c r="C15" s="52" t="s">
        <v>50</v>
      </c>
      <c r="D15" s="45"/>
      <c r="E15" s="22"/>
      <c r="F15" s="22"/>
      <c r="G15" s="22"/>
      <c r="H15" s="22"/>
      <c r="I15" s="22"/>
      <c r="J15" s="22"/>
      <c r="K15" s="22"/>
      <c r="L15" s="23"/>
      <c r="M15" s="23"/>
      <c r="N15" s="23"/>
      <c r="O15" s="32"/>
      <c r="P15" s="45"/>
      <c r="Q15" s="22"/>
      <c r="R15" s="22"/>
      <c r="S15" s="22"/>
      <c r="T15" s="22"/>
      <c r="U15" s="22"/>
      <c r="V15" s="22"/>
      <c r="W15" s="22"/>
      <c r="X15" s="23"/>
      <c r="Y15" s="23"/>
      <c r="Z15" s="23"/>
      <c r="AA15" s="32"/>
    </row>
    <row r="16" spans="2:27" hidden="1" x14ac:dyDescent="0.2">
      <c r="B16" s="126"/>
      <c r="C16" s="52" t="s">
        <v>40</v>
      </c>
      <c r="D16" s="45"/>
      <c r="E16" s="22"/>
      <c r="F16" s="22"/>
      <c r="G16" s="22"/>
      <c r="H16" s="22"/>
      <c r="I16" s="22"/>
      <c r="J16" s="22"/>
      <c r="K16" s="22"/>
      <c r="L16" s="23"/>
      <c r="M16" s="23"/>
      <c r="N16" s="23"/>
      <c r="O16" s="32"/>
      <c r="P16" s="45"/>
      <c r="Q16" s="22"/>
      <c r="R16" s="22"/>
      <c r="S16" s="22"/>
      <c r="T16" s="22"/>
      <c r="U16" s="22"/>
      <c r="V16" s="22"/>
      <c r="W16" s="22"/>
      <c r="X16" s="23"/>
      <c r="Y16" s="23"/>
      <c r="Z16" s="23"/>
      <c r="AA16" s="32"/>
    </row>
    <row r="17" spans="2:27" x14ac:dyDescent="0.2">
      <c r="B17" s="126"/>
      <c r="C17" s="51" t="s">
        <v>41</v>
      </c>
      <c r="D17" s="45">
        <v>38.573900000000002</v>
      </c>
      <c r="E17" s="22">
        <v>1301575000</v>
      </c>
      <c r="F17" s="22">
        <v>425737</v>
      </c>
      <c r="G17" s="22">
        <v>2837240</v>
      </c>
      <c r="H17" s="22">
        <v>3060300</v>
      </c>
      <c r="I17" s="22">
        <v>2879350</v>
      </c>
      <c r="J17" s="22">
        <v>1.70625</v>
      </c>
      <c r="K17" s="22">
        <v>9.3270900000000001</v>
      </c>
      <c r="L17" s="23">
        <v>40157.9</v>
      </c>
      <c r="M17" s="23">
        <v>5152110</v>
      </c>
      <c r="N17" s="23">
        <v>59428</v>
      </c>
      <c r="O17" s="32">
        <v>55550</v>
      </c>
      <c r="P17" s="45">
        <v>62.647599999999997</v>
      </c>
      <c r="Q17" s="22">
        <v>1181305000</v>
      </c>
      <c r="R17" s="22">
        <v>9681275</v>
      </c>
      <c r="S17" s="22">
        <v>2485020</v>
      </c>
      <c r="T17" s="22">
        <v>2176500</v>
      </c>
      <c r="U17" s="22">
        <v>1488130</v>
      </c>
      <c r="V17" s="22">
        <v>37.911099999999998</v>
      </c>
      <c r="W17" s="22">
        <v>4.7807899999999997</v>
      </c>
      <c r="X17" s="23">
        <v>9384410</v>
      </c>
      <c r="Y17" s="23">
        <v>4017270</v>
      </c>
      <c r="Z17" s="23">
        <v>67938</v>
      </c>
      <c r="AA17" s="32">
        <v>244242</v>
      </c>
    </row>
    <row r="18" spans="2:27" x14ac:dyDescent="0.2">
      <c r="B18" s="126"/>
      <c r="C18" s="51" t="s">
        <v>42</v>
      </c>
      <c r="D18" s="45">
        <v>38.957500000000003</v>
      </c>
      <c r="E18" s="22">
        <v>1297550000</v>
      </c>
      <c r="F18" s="22">
        <v>430928</v>
      </c>
      <c r="G18" s="22">
        <v>2934730</v>
      </c>
      <c r="H18" s="22">
        <v>2768895</v>
      </c>
      <c r="I18" s="22">
        <v>2597360</v>
      </c>
      <c r="J18" s="22">
        <v>1.6573199999999999</v>
      </c>
      <c r="K18" s="22">
        <v>9.6443899999999996</v>
      </c>
      <c r="L18" s="23">
        <v>198303</v>
      </c>
      <c r="M18" s="23">
        <v>5384220</v>
      </c>
      <c r="N18" s="23">
        <v>57470</v>
      </c>
      <c r="O18" s="32">
        <v>60515</v>
      </c>
      <c r="P18" s="45">
        <v>62.103299999999997</v>
      </c>
      <c r="Q18" s="22">
        <v>1183737500</v>
      </c>
      <c r="R18" s="22">
        <v>8206770</v>
      </c>
      <c r="S18" s="22">
        <v>2483670</v>
      </c>
      <c r="T18" s="22">
        <v>2058550</v>
      </c>
      <c r="U18" s="22">
        <v>1784295</v>
      </c>
      <c r="V18" s="22">
        <v>32.059800000000003</v>
      </c>
      <c r="W18" s="22">
        <v>4.38225</v>
      </c>
      <c r="X18" s="23">
        <v>7922600</v>
      </c>
      <c r="Y18" s="23">
        <v>6881660</v>
      </c>
      <c r="Z18" s="23">
        <v>67586</v>
      </c>
      <c r="AA18" s="32">
        <v>240012</v>
      </c>
    </row>
    <row r="19" spans="2:27" x14ac:dyDescent="0.2">
      <c r="B19" s="127"/>
      <c r="C19" s="51" t="s">
        <v>43</v>
      </c>
      <c r="D19" s="45">
        <v>39.023499999999999</v>
      </c>
      <c r="E19" s="22">
        <v>1302175000</v>
      </c>
      <c r="F19" s="22">
        <v>448121</v>
      </c>
      <c r="G19" s="22">
        <v>2884635</v>
      </c>
      <c r="H19" s="22">
        <v>2790040</v>
      </c>
      <c r="I19" s="22">
        <v>2546525</v>
      </c>
      <c r="J19" s="22">
        <v>1.77119</v>
      </c>
      <c r="K19" s="22">
        <v>9.4809400000000004</v>
      </c>
      <c r="L19" s="23">
        <v>145790</v>
      </c>
      <c r="M19" s="23">
        <v>5343650</v>
      </c>
      <c r="N19" s="23">
        <v>58385</v>
      </c>
      <c r="O19" s="32">
        <v>58248</v>
      </c>
      <c r="P19" s="45">
        <v>60.456000000000003</v>
      </c>
      <c r="Q19" s="22">
        <v>1162120000</v>
      </c>
      <c r="R19" s="22">
        <v>9281650</v>
      </c>
      <c r="S19" s="22">
        <v>2415060</v>
      </c>
      <c r="T19" s="22">
        <v>2141390</v>
      </c>
      <c r="U19" s="22">
        <v>1706090</v>
      </c>
      <c r="V19" s="22">
        <v>38.8645</v>
      </c>
      <c r="W19" s="22">
        <v>4.3697100000000004</v>
      </c>
      <c r="X19" s="23">
        <v>9116885</v>
      </c>
      <c r="Y19" s="23">
        <v>6731575</v>
      </c>
      <c r="Z19" s="23">
        <v>69847</v>
      </c>
      <c r="AA19" s="32">
        <v>245547</v>
      </c>
    </row>
    <row r="20" spans="2:27" x14ac:dyDescent="0.2">
      <c r="B20" s="125" t="s">
        <v>11</v>
      </c>
      <c r="C20" s="51">
        <v>1</v>
      </c>
      <c r="D20" s="45">
        <v>39.649500000000003</v>
      </c>
      <c r="E20" s="22">
        <v>1301387500</v>
      </c>
      <c r="F20" s="22">
        <v>394882</v>
      </c>
      <c r="G20" s="22">
        <v>2883310</v>
      </c>
      <c r="H20" s="22">
        <v>3210560</v>
      </c>
      <c r="I20" s="22">
        <v>3011110</v>
      </c>
      <c r="J20" s="22">
        <v>1.5444899999999999</v>
      </c>
      <c r="K20" s="22">
        <v>9.3601600000000005</v>
      </c>
      <c r="L20" s="23">
        <v>91535.1</v>
      </c>
      <c r="M20" s="23">
        <v>4444482</v>
      </c>
      <c r="N20" s="23">
        <v>58257</v>
      </c>
      <c r="O20" s="32">
        <v>58108</v>
      </c>
      <c r="P20" s="45">
        <v>62.128999999999998</v>
      </c>
      <c r="Q20" s="22">
        <v>1167298750</v>
      </c>
      <c r="R20" s="22">
        <v>7037635</v>
      </c>
      <c r="S20" s="22">
        <v>2520675</v>
      </c>
      <c r="T20" s="22">
        <v>1454730</v>
      </c>
      <c r="U20" s="22">
        <v>1283335</v>
      </c>
      <c r="V20" s="22">
        <v>27.785</v>
      </c>
      <c r="W20" s="22">
        <v>4.4926599999999999</v>
      </c>
      <c r="X20" s="23">
        <v>6775340</v>
      </c>
      <c r="Y20" s="23">
        <v>4156055</v>
      </c>
      <c r="Z20" s="23">
        <v>67558</v>
      </c>
      <c r="AA20" s="32">
        <v>241327</v>
      </c>
    </row>
    <row r="21" spans="2:27" x14ac:dyDescent="0.2">
      <c r="B21" s="126"/>
      <c r="C21" s="51">
        <v>2</v>
      </c>
      <c r="D21" s="45">
        <v>41.048499999999997</v>
      </c>
      <c r="E21" s="22">
        <v>1318500000</v>
      </c>
      <c r="F21" s="22">
        <v>463305</v>
      </c>
      <c r="G21" s="22">
        <v>3037888</v>
      </c>
      <c r="H21" s="22">
        <v>2867820</v>
      </c>
      <c r="I21" s="22">
        <v>2691430</v>
      </c>
      <c r="J21" s="22">
        <v>1.8080400000000001</v>
      </c>
      <c r="K21" s="22">
        <v>9.6361600000000003</v>
      </c>
      <c r="L21" s="23">
        <v>70217.100000000006</v>
      </c>
      <c r="M21" s="23">
        <v>6071670</v>
      </c>
      <c r="N21" s="23">
        <v>55327</v>
      </c>
      <c r="O21" s="32">
        <v>57116</v>
      </c>
      <c r="P21" s="45">
        <v>60.275199999999998</v>
      </c>
      <c r="Q21" s="22">
        <v>1153250000</v>
      </c>
      <c r="R21" s="22">
        <v>9202755</v>
      </c>
      <c r="S21" s="22">
        <v>2415900</v>
      </c>
      <c r="T21" s="22">
        <v>1551600</v>
      </c>
      <c r="U21" s="22">
        <v>1284260</v>
      </c>
      <c r="V21" s="22">
        <v>38.2166</v>
      </c>
      <c r="W21" s="22">
        <v>4.4824000000000002</v>
      </c>
      <c r="X21" s="23">
        <v>8896590</v>
      </c>
      <c r="Y21" s="23">
        <v>5834970</v>
      </c>
      <c r="Z21" s="23">
        <v>69750</v>
      </c>
      <c r="AA21" s="32">
        <v>212926</v>
      </c>
    </row>
    <row r="22" spans="2:27" x14ac:dyDescent="0.2">
      <c r="B22" s="127"/>
      <c r="C22" s="51">
        <v>4</v>
      </c>
      <c r="D22" s="45">
        <v>39.145400000000002</v>
      </c>
      <c r="E22" s="22">
        <v>1296387500</v>
      </c>
      <c r="F22" s="22">
        <v>440051</v>
      </c>
      <c r="G22" s="22">
        <v>2886120</v>
      </c>
      <c r="H22" s="22">
        <v>2780870</v>
      </c>
      <c r="I22" s="22">
        <v>2634140</v>
      </c>
      <c r="J22" s="22">
        <v>1.7161</v>
      </c>
      <c r="K22" s="22">
        <v>9.4661000000000008</v>
      </c>
      <c r="L22" s="23">
        <v>206188</v>
      </c>
      <c r="M22" s="23">
        <v>4735440</v>
      </c>
      <c r="N22" s="23">
        <v>57566</v>
      </c>
      <c r="O22" s="32">
        <v>57327</v>
      </c>
      <c r="P22" s="45">
        <v>60.321599999999997</v>
      </c>
      <c r="Q22" s="22">
        <v>1144642500</v>
      </c>
      <c r="R22" s="22">
        <v>9053680</v>
      </c>
      <c r="S22" s="22">
        <v>2415760</v>
      </c>
      <c r="T22" s="22">
        <v>1738730</v>
      </c>
      <c r="U22" s="22">
        <v>1138600</v>
      </c>
      <c r="V22" s="22">
        <v>38.049300000000002</v>
      </c>
      <c r="W22" s="22">
        <v>4.69015</v>
      </c>
      <c r="X22" s="23">
        <v>8687960</v>
      </c>
      <c r="Y22" s="23">
        <v>7029320</v>
      </c>
      <c r="Z22" s="23">
        <v>70086</v>
      </c>
      <c r="AA22" s="32">
        <v>265160</v>
      </c>
    </row>
    <row r="23" spans="2:27" x14ac:dyDescent="0.2">
      <c r="B23" s="125" t="s">
        <v>12</v>
      </c>
      <c r="C23" s="51">
        <v>1</v>
      </c>
      <c r="D23" s="45">
        <v>38.533999999999999</v>
      </c>
      <c r="E23" s="22">
        <v>1292850000</v>
      </c>
      <c r="F23" s="22">
        <v>543660</v>
      </c>
      <c r="G23" s="22">
        <v>2789955</v>
      </c>
      <c r="H23" s="22">
        <v>2737590</v>
      </c>
      <c r="I23" s="22">
        <v>2566060</v>
      </c>
      <c r="J23" s="22">
        <v>2.1557200000000001</v>
      </c>
      <c r="K23" s="22">
        <v>9.0205000000000002</v>
      </c>
      <c r="L23" s="23">
        <v>222393</v>
      </c>
      <c r="M23" s="23">
        <v>4223560</v>
      </c>
      <c r="N23" s="23">
        <v>60586</v>
      </c>
      <c r="O23" s="32">
        <v>55242</v>
      </c>
      <c r="P23" s="45">
        <v>62.3474</v>
      </c>
      <c r="Q23" s="22">
        <v>1158331250</v>
      </c>
      <c r="R23" s="22">
        <v>8891960</v>
      </c>
      <c r="S23" s="22">
        <v>2519730</v>
      </c>
      <c r="T23" s="22">
        <v>1583060</v>
      </c>
      <c r="U23" s="22">
        <v>1172630</v>
      </c>
      <c r="V23" s="22">
        <v>34.797800000000002</v>
      </c>
      <c r="W23" s="22">
        <v>4.2720599999999997</v>
      </c>
      <c r="X23" s="23">
        <v>8428590</v>
      </c>
      <c r="Y23" s="23">
        <v>5854980</v>
      </c>
      <c r="Z23" s="23">
        <v>66708</v>
      </c>
      <c r="AA23" s="32">
        <v>251215</v>
      </c>
    </row>
    <row r="24" spans="2:27" x14ac:dyDescent="0.2">
      <c r="B24" s="126"/>
      <c r="C24" s="51">
        <v>2</v>
      </c>
      <c r="D24" s="45">
        <v>38.300400000000003</v>
      </c>
      <c r="E24" s="22">
        <v>1274737500</v>
      </c>
      <c r="F24" s="22">
        <v>523123</v>
      </c>
      <c r="G24" s="22">
        <v>2934960</v>
      </c>
      <c r="H24" s="22">
        <v>2601350</v>
      </c>
      <c r="I24" s="22">
        <v>2420010</v>
      </c>
      <c r="J24" s="22">
        <v>2.03234</v>
      </c>
      <c r="K24" s="22">
        <v>9.2392199999999995</v>
      </c>
      <c r="L24" s="23">
        <v>944.55100000000004</v>
      </c>
      <c r="M24" s="23">
        <v>5523530</v>
      </c>
      <c r="N24" s="23">
        <v>57403</v>
      </c>
      <c r="O24" s="32">
        <v>57118</v>
      </c>
      <c r="P24" s="45">
        <v>60.171900000000001</v>
      </c>
      <c r="Q24" s="22">
        <v>1143427500</v>
      </c>
      <c r="R24" s="22">
        <v>7978570</v>
      </c>
      <c r="S24" s="22">
        <v>2413670</v>
      </c>
      <c r="T24" s="22">
        <v>2176920</v>
      </c>
      <c r="U24" s="22">
        <v>1520270</v>
      </c>
      <c r="V24" s="22">
        <v>32.065100000000001</v>
      </c>
      <c r="W24" s="22">
        <v>4.3362600000000002</v>
      </c>
      <c r="X24" s="23">
        <v>7663960</v>
      </c>
      <c r="Y24" s="23">
        <v>3491840</v>
      </c>
      <c r="Z24" s="23">
        <v>69945</v>
      </c>
      <c r="AA24" s="32">
        <v>236127</v>
      </c>
    </row>
    <row r="25" spans="2:27" x14ac:dyDescent="0.2">
      <c r="B25" s="127"/>
      <c r="C25" s="51">
        <v>4</v>
      </c>
      <c r="D25" s="45">
        <v>39.491900000000001</v>
      </c>
      <c r="E25" s="22">
        <v>1295637500</v>
      </c>
      <c r="F25" s="22">
        <v>419690</v>
      </c>
      <c r="G25" s="22">
        <v>2934740</v>
      </c>
      <c r="H25" s="22">
        <v>3119560</v>
      </c>
      <c r="I25" s="22">
        <v>2783570</v>
      </c>
      <c r="J25" s="22">
        <v>1.6336299999999999</v>
      </c>
      <c r="K25" s="22">
        <v>9.0129400000000004</v>
      </c>
      <c r="L25" s="23">
        <v>63770.5</v>
      </c>
      <c r="M25" s="23">
        <v>5347820</v>
      </c>
      <c r="N25" s="23">
        <v>56455</v>
      </c>
      <c r="O25" s="32">
        <v>58220</v>
      </c>
      <c r="P25" s="45">
        <v>58.459899999999998</v>
      </c>
      <c r="Q25" s="22">
        <v>1120200000</v>
      </c>
      <c r="R25" s="22">
        <v>8614700</v>
      </c>
      <c r="S25" s="22">
        <v>2319690</v>
      </c>
      <c r="T25" s="22">
        <v>1399310</v>
      </c>
      <c r="U25" s="22">
        <v>1268250</v>
      </c>
      <c r="V25" s="22">
        <v>42.101300000000002</v>
      </c>
      <c r="W25" s="22">
        <v>4.72804</v>
      </c>
      <c r="X25" s="22">
        <v>8359240</v>
      </c>
      <c r="Y25" s="23">
        <v>6306740</v>
      </c>
      <c r="Z25" s="23">
        <v>73758</v>
      </c>
      <c r="AA25" s="32">
        <v>218942</v>
      </c>
    </row>
    <row r="26" spans="2:27" x14ac:dyDescent="0.2">
      <c r="B26" s="54" t="s">
        <v>13</v>
      </c>
      <c r="C26" s="51" t="s">
        <v>58</v>
      </c>
      <c r="D26" s="45">
        <v>38.543599999999998</v>
      </c>
      <c r="E26" s="22">
        <v>1610062500</v>
      </c>
      <c r="F26" s="22">
        <v>643372</v>
      </c>
      <c r="G26" s="22">
        <v>2702000</v>
      </c>
      <c r="H26" s="22">
        <v>3269575</v>
      </c>
      <c r="I26" s="22">
        <v>3000460</v>
      </c>
      <c r="J26" s="22">
        <v>3.0773700000000002</v>
      </c>
      <c r="K26" s="22">
        <v>8.5575399999999995</v>
      </c>
      <c r="L26" s="23">
        <v>417394</v>
      </c>
      <c r="M26" s="23">
        <v>6465620</v>
      </c>
      <c r="N26" s="23">
        <v>61664</v>
      </c>
      <c r="O26" s="32">
        <v>57239</v>
      </c>
      <c r="P26" s="45">
        <v>60.326500000000003</v>
      </c>
      <c r="Q26" s="22">
        <v>1594825000</v>
      </c>
      <c r="R26" s="22">
        <v>11229500</v>
      </c>
      <c r="S26" s="22">
        <v>2380760</v>
      </c>
      <c r="T26" s="22">
        <v>1857300</v>
      </c>
      <c r="U26" s="22">
        <v>1288180</v>
      </c>
      <c r="V26" s="22">
        <v>46.163200000000003</v>
      </c>
      <c r="W26" s="22">
        <v>4.4374900000000004</v>
      </c>
      <c r="X26" s="22">
        <v>10875070</v>
      </c>
      <c r="Y26" s="23">
        <v>5690690</v>
      </c>
      <c r="Z26" s="23">
        <v>70824</v>
      </c>
      <c r="AA26" s="32">
        <v>251185</v>
      </c>
    </row>
    <row r="27" spans="2:27" x14ac:dyDescent="0.2">
      <c r="B27" s="39" t="s">
        <v>15</v>
      </c>
      <c r="C27" s="51" t="s">
        <v>25</v>
      </c>
      <c r="D27" s="45">
        <v>38.793300000000002</v>
      </c>
      <c r="E27" s="22">
        <v>1279687500</v>
      </c>
      <c r="F27" s="22">
        <v>547329</v>
      </c>
      <c r="G27" s="22">
        <v>2935660</v>
      </c>
      <c r="H27" s="22">
        <v>2787540</v>
      </c>
      <c r="I27" s="22">
        <v>2528550</v>
      </c>
      <c r="J27" s="22">
        <v>2.1077499999999998</v>
      </c>
      <c r="K27" s="22">
        <v>9.0172399999999993</v>
      </c>
      <c r="L27" s="23">
        <v>260599</v>
      </c>
      <c r="M27" s="23">
        <v>6067940</v>
      </c>
      <c r="N27" s="23">
        <v>56294</v>
      </c>
      <c r="O27" s="32">
        <v>59223</v>
      </c>
      <c r="P27" s="45">
        <v>60.511000000000003</v>
      </c>
      <c r="Q27" s="22">
        <v>1138442500</v>
      </c>
      <c r="R27" s="22">
        <v>7392420</v>
      </c>
      <c r="S27" s="22">
        <v>2415900</v>
      </c>
      <c r="T27" s="22">
        <v>1742640</v>
      </c>
      <c r="U27" s="22">
        <v>1280825</v>
      </c>
      <c r="V27" s="22">
        <v>31.213000000000001</v>
      </c>
      <c r="W27" s="22">
        <v>4.4383699999999999</v>
      </c>
      <c r="X27" s="22">
        <v>7075310</v>
      </c>
      <c r="Y27" s="23">
        <v>3776310</v>
      </c>
      <c r="Z27" s="23">
        <v>69653</v>
      </c>
      <c r="AA27" s="32">
        <v>244944</v>
      </c>
    </row>
    <row r="28" spans="2:27" x14ac:dyDescent="0.2">
      <c r="B28" s="39" t="s">
        <v>16</v>
      </c>
      <c r="C28" s="51" t="s">
        <v>25</v>
      </c>
      <c r="D28" s="45">
        <v>39.534599999999998</v>
      </c>
      <c r="E28" s="22">
        <v>1290312500</v>
      </c>
      <c r="F28" s="22">
        <v>549601</v>
      </c>
      <c r="G28" s="22">
        <v>2986310</v>
      </c>
      <c r="H28" s="22">
        <v>2816680</v>
      </c>
      <c r="I28" s="22">
        <v>2447640</v>
      </c>
      <c r="J28" s="22">
        <v>2.1118299999999999</v>
      </c>
      <c r="K28" s="22">
        <v>9.1907899999999998</v>
      </c>
      <c r="L28" s="23">
        <v>29336.6</v>
      </c>
      <c r="M28" s="23">
        <v>7178160</v>
      </c>
      <c r="N28" s="23">
        <v>56225</v>
      </c>
      <c r="O28" s="32">
        <v>58053</v>
      </c>
      <c r="P28" s="45">
        <v>61.8414</v>
      </c>
      <c r="Q28" s="22">
        <v>1142511250</v>
      </c>
      <c r="R28" s="22">
        <v>8718080</v>
      </c>
      <c r="S28" s="22">
        <v>2486240</v>
      </c>
      <c r="T28" s="22">
        <v>1437045</v>
      </c>
      <c r="U28" s="22">
        <v>1115450</v>
      </c>
      <c r="V28" s="22">
        <v>34.447499999999998</v>
      </c>
      <c r="W28" s="22">
        <v>4.7047100000000004</v>
      </c>
      <c r="X28" s="22">
        <v>8292710</v>
      </c>
      <c r="Y28" s="23">
        <v>4278330</v>
      </c>
      <c r="Z28" s="23">
        <v>68627</v>
      </c>
      <c r="AA28" s="32">
        <v>245970</v>
      </c>
    </row>
    <row r="29" spans="2:27" s="36" customFormat="1" ht="30" x14ac:dyDescent="0.2">
      <c r="B29" s="39" t="s">
        <v>53</v>
      </c>
      <c r="C29" s="58">
        <v>1150</v>
      </c>
      <c r="D29" s="45">
        <v>37.248100000000001</v>
      </c>
      <c r="E29" s="22">
        <v>1267512500</v>
      </c>
      <c r="F29" s="22">
        <v>416315</v>
      </c>
      <c r="G29" s="22">
        <v>2790200</v>
      </c>
      <c r="H29" s="22">
        <v>2862330</v>
      </c>
      <c r="I29" s="22">
        <v>2663340</v>
      </c>
      <c r="J29" s="22">
        <v>1.60656</v>
      </c>
      <c r="K29" s="22">
        <v>8.59633</v>
      </c>
      <c r="L29" s="22">
        <v>145139</v>
      </c>
      <c r="M29" s="22">
        <v>6359310</v>
      </c>
      <c r="N29" s="22">
        <v>59352</v>
      </c>
      <c r="O29" s="46">
        <v>58172</v>
      </c>
      <c r="P29" s="45">
        <v>60.967599999999997</v>
      </c>
      <c r="Q29" s="22">
        <v>1132720000</v>
      </c>
      <c r="R29" s="22">
        <v>6871930</v>
      </c>
      <c r="S29" s="22">
        <v>2448410</v>
      </c>
      <c r="T29" s="22">
        <v>1594020</v>
      </c>
      <c r="U29" s="22">
        <v>1403590</v>
      </c>
      <c r="V29" s="22">
        <v>29.8</v>
      </c>
      <c r="W29" s="22">
        <v>4.3267699999999998</v>
      </c>
      <c r="X29" s="22">
        <v>6670080</v>
      </c>
      <c r="Y29" s="22">
        <v>3750270</v>
      </c>
      <c r="Z29" s="22">
        <v>68684</v>
      </c>
      <c r="AA29" s="46">
        <v>220320</v>
      </c>
    </row>
    <row r="30" spans="2:27" x14ac:dyDescent="0.2">
      <c r="B30" s="39" t="s">
        <v>17</v>
      </c>
      <c r="C30" s="56">
        <v>100</v>
      </c>
      <c r="D30" s="45">
        <v>38.069600000000001</v>
      </c>
      <c r="E30" s="22">
        <v>1283725000</v>
      </c>
      <c r="F30" s="22">
        <v>423270</v>
      </c>
      <c r="G30" s="22">
        <v>2836000</v>
      </c>
      <c r="H30" s="22">
        <v>2754415</v>
      </c>
      <c r="I30" s="22">
        <v>2566930</v>
      </c>
      <c r="J30" s="22">
        <v>1.6291599999999999</v>
      </c>
      <c r="K30" s="22">
        <v>8.6291600000000006</v>
      </c>
      <c r="L30" s="23">
        <v>25.6</v>
      </c>
      <c r="M30" s="23">
        <v>3921040</v>
      </c>
      <c r="N30" s="23">
        <v>58316</v>
      </c>
      <c r="O30" s="32">
        <v>58292</v>
      </c>
      <c r="P30" s="45">
        <v>62.041800000000002</v>
      </c>
      <c r="Q30" s="22">
        <v>1154278750</v>
      </c>
      <c r="R30" s="22">
        <v>9524760</v>
      </c>
      <c r="S30" s="22">
        <v>2485095</v>
      </c>
      <c r="T30" s="22">
        <v>2159137</v>
      </c>
      <c r="U30" s="22">
        <v>1786080</v>
      </c>
      <c r="V30" s="22">
        <v>38.905700000000003</v>
      </c>
      <c r="W30" s="22">
        <v>4.6992799999999999</v>
      </c>
      <c r="X30" s="23">
        <v>9177570</v>
      </c>
      <c r="Y30" s="23">
        <v>5995520</v>
      </c>
      <c r="Z30" s="23">
        <v>68011</v>
      </c>
      <c r="AA30" s="32">
        <v>243871</v>
      </c>
    </row>
    <row r="31" spans="2:27" x14ac:dyDescent="0.2">
      <c r="B31" s="125" t="s">
        <v>18</v>
      </c>
      <c r="C31" s="51">
        <v>0.3</v>
      </c>
      <c r="D31" s="45">
        <v>40.044800000000002</v>
      </c>
      <c r="E31" s="22">
        <v>1301600000</v>
      </c>
      <c r="F31" s="22">
        <v>556958</v>
      </c>
      <c r="G31" s="22">
        <v>2986505</v>
      </c>
      <c r="H31" s="22">
        <v>2651995</v>
      </c>
      <c r="I31" s="22">
        <v>2449900</v>
      </c>
      <c r="J31" s="22">
        <v>2.1535000000000002</v>
      </c>
      <c r="K31" s="22">
        <v>9.1447199999999995</v>
      </c>
      <c r="L31" s="23">
        <v>161936</v>
      </c>
      <c r="M31" s="23">
        <v>4729730</v>
      </c>
      <c r="N31" s="23">
        <v>56576</v>
      </c>
      <c r="O31" s="32">
        <v>57098</v>
      </c>
      <c r="P31" s="45">
        <v>63.0426</v>
      </c>
      <c r="Q31" s="22">
        <v>1147927500</v>
      </c>
      <c r="R31" s="22">
        <v>9789555</v>
      </c>
      <c r="S31" s="22">
        <v>2557915</v>
      </c>
      <c r="T31" s="22">
        <v>2174260</v>
      </c>
      <c r="U31" s="22">
        <v>1685450</v>
      </c>
      <c r="V31" s="22">
        <v>38.315199999999997</v>
      </c>
      <c r="W31" s="22">
        <v>4.7481499999999999</v>
      </c>
      <c r="X31" s="23">
        <v>9665930</v>
      </c>
      <c r="Y31" s="23">
        <v>4941070</v>
      </c>
      <c r="Z31" s="23">
        <v>65663</v>
      </c>
      <c r="AA31" s="32">
        <v>254491</v>
      </c>
    </row>
    <row r="32" spans="2:27" x14ac:dyDescent="0.2">
      <c r="B32" s="126"/>
      <c r="C32" s="51">
        <v>0.5</v>
      </c>
      <c r="D32" s="45">
        <v>39.119399999999999</v>
      </c>
      <c r="E32" s="22">
        <v>1273325000</v>
      </c>
      <c r="F32" s="22">
        <v>549448</v>
      </c>
      <c r="G32" s="22">
        <v>2984780</v>
      </c>
      <c r="H32" s="22">
        <v>2965205</v>
      </c>
      <c r="I32" s="22">
        <v>2780955</v>
      </c>
      <c r="J32" s="22">
        <v>2.125</v>
      </c>
      <c r="K32" s="22">
        <v>8.9890600000000003</v>
      </c>
      <c r="L32" s="23">
        <v>11785</v>
      </c>
      <c r="M32" s="23">
        <v>4540065</v>
      </c>
      <c r="N32" s="23">
        <v>56482</v>
      </c>
      <c r="O32" s="32">
        <v>58289</v>
      </c>
      <c r="P32" s="45">
        <v>61.326300000000003</v>
      </c>
      <c r="Q32" s="22">
        <v>1143900000</v>
      </c>
      <c r="R32" s="22">
        <v>7648950</v>
      </c>
      <c r="S32" s="22">
        <v>2486420</v>
      </c>
      <c r="T32" s="22">
        <v>1677120</v>
      </c>
      <c r="U32" s="22">
        <v>1157380</v>
      </c>
      <c r="V32" s="22">
        <v>32.474600000000002</v>
      </c>
      <c r="W32" s="22">
        <v>4.8840599999999998</v>
      </c>
      <c r="X32" s="23">
        <v>7372950</v>
      </c>
      <c r="Y32" s="23">
        <v>5242070</v>
      </c>
      <c r="Z32" s="23">
        <v>67875</v>
      </c>
      <c r="AA32" s="32">
        <v>210969</v>
      </c>
    </row>
    <row r="33" spans="2:27" x14ac:dyDescent="0.2">
      <c r="B33" s="127"/>
      <c r="C33" s="51">
        <v>0.9</v>
      </c>
      <c r="D33" s="45">
        <v>35.042999999999999</v>
      </c>
      <c r="E33" s="22">
        <v>1239688750</v>
      </c>
      <c r="F33" s="22">
        <v>379074</v>
      </c>
      <c r="G33" s="22">
        <v>2579740</v>
      </c>
      <c r="H33" s="22">
        <v>2689570</v>
      </c>
      <c r="I33" s="22">
        <v>2544760</v>
      </c>
      <c r="J33" s="22">
        <v>1.48675</v>
      </c>
      <c r="K33" s="22">
        <v>8.0738599999999998</v>
      </c>
      <c r="L33" s="22">
        <v>40618.6</v>
      </c>
      <c r="M33" s="22">
        <v>4902610</v>
      </c>
      <c r="N33" s="22">
        <v>65433</v>
      </c>
      <c r="O33" s="46">
        <v>57082</v>
      </c>
      <c r="P33" s="45">
        <v>59.948399999999999</v>
      </c>
      <c r="Q33" s="22">
        <v>1123505000</v>
      </c>
      <c r="R33" s="22">
        <v>6456580</v>
      </c>
      <c r="S33" s="22">
        <v>2415560</v>
      </c>
      <c r="T33" s="22">
        <v>1745900</v>
      </c>
      <c r="U33" s="22">
        <v>1441925</v>
      </c>
      <c r="V33" s="22">
        <v>27.338100000000001</v>
      </c>
      <c r="W33" s="22">
        <v>4.7095000000000002</v>
      </c>
      <c r="X33" s="22">
        <v>6224310</v>
      </c>
      <c r="Y33" s="22">
        <v>5194290</v>
      </c>
      <c r="Z33" s="22">
        <v>69838</v>
      </c>
      <c r="AA33" s="46">
        <v>217076</v>
      </c>
    </row>
    <row r="34" spans="2:27" x14ac:dyDescent="0.2">
      <c r="B34" s="126" t="s">
        <v>19</v>
      </c>
      <c r="C34" s="51">
        <v>0.8</v>
      </c>
      <c r="D34" s="45">
        <v>36.024099999999997</v>
      </c>
      <c r="E34" s="22">
        <v>1252087500</v>
      </c>
      <c r="F34" s="22">
        <v>398936</v>
      </c>
      <c r="G34" s="22">
        <v>2661480</v>
      </c>
      <c r="H34" s="22">
        <v>2774720</v>
      </c>
      <c r="I34" s="22">
        <v>2609290</v>
      </c>
      <c r="J34" s="22">
        <v>1.59375</v>
      </c>
      <c r="K34" s="22">
        <v>8.4121000000000006</v>
      </c>
      <c r="L34" s="22">
        <v>86016</v>
      </c>
      <c r="M34" s="22">
        <v>5357960</v>
      </c>
      <c r="N34" s="22">
        <v>63485</v>
      </c>
      <c r="O34" s="46">
        <v>57140</v>
      </c>
      <c r="P34" s="45">
        <v>61.128300000000003</v>
      </c>
      <c r="Q34" s="22">
        <v>1132916250</v>
      </c>
      <c r="R34" s="22">
        <v>9639670</v>
      </c>
      <c r="S34" s="22">
        <v>2450360</v>
      </c>
      <c r="T34" s="22">
        <v>1896340</v>
      </c>
      <c r="U34" s="22">
        <v>1677430</v>
      </c>
      <c r="V34" s="22">
        <v>39.9696</v>
      </c>
      <c r="W34" s="22">
        <v>4.42143</v>
      </c>
      <c r="X34" s="22">
        <v>9409580</v>
      </c>
      <c r="Y34" s="22">
        <v>5432140</v>
      </c>
      <c r="Z34" s="22">
        <v>68736</v>
      </c>
      <c r="AA34" s="46">
        <v>241123</v>
      </c>
    </row>
    <row r="35" spans="2:27" x14ac:dyDescent="0.2">
      <c r="B35" s="127"/>
      <c r="C35" s="51">
        <v>0.9</v>
      </c>
      <c r="D35" s="45">
        <v>38.1325</v>
      </c>
      <c r="E35" s="22">
        <v>1269512500</v>
      </c>
      <c r="F35" s="22">
        <v>703128</v>
      </c>
      <c r="G35" s="22">
        <v>2927440</v>
      </c>
      <c r="H35" s="22">
        <v>3112690</v>
      </c>
      <c r="I35" s="22">
        <v>2779850</v>
      </c>
      <c r="J35" s="22">
        <v>5.0286900000000001</v>
      </c>
      <c r="K35" s="22">
        <v>9.0040899999999997</v>
      </c>
      <c r="L35" s="22">
        <v>168003</v>
      </c>
      <c r="M35" s="22">
        <v>7120730</v>
      </c>
      <c r="N35" s="22">
        <v>60384</v>
      </c>
      <c r="O35" s="46">
        <v>58186</v>
      </c>
      <c r="P35" s="45">
        <v>62.121000000000002</v>
      </c>
      <c r="Q35" s="22">
        <v>1142758750</v>
      </c>
      <c r="R35" s="22">
        <v>7901400</v>
      </c>
      <c r="S35" s="22">
        <v>2484305</v>
      </c>
      <c r="T35" s="22">
        <v>1643040</v>
      </c>
      <c r="U35" s="22">
        <v>1288175</v>
      </c>
      <c r="V35" s="22">
        <v>32.420400000000001</v>
      </c>
      <c r="W35" s="22">
        <v>4.6358600000000001</v>
      </c>
      <c r="X35" s="22">
        <v>7697220</v>
      </c>
      <c r="Y35" s="22">
        <v>3464910</v>
      </c>
      <c r="Z35" s="22">
        <v>67648</v>
      </c>
      <c r="AA35" s="46">
        <v>247093</v>
      </c>
    </row>
    <row r="36" spans="2:27" ht="17" thickBot="1" x14ac:dyDescent="0.25">
      <c r="B36" s="40" t="s">
        <v>20</v>
      </c>
      <c r="C36" s="57">
        <v>0.8</v>
      </c>
      <c r="D36" s="47">
        <v>39.647799999999997</v>
      </c>
      <c r="E36" s="48">
        <v>1286512500</v>
      </c>
      <c r="F36" s="48">
        <v>461500</v>
      </c>
      <c r="G36" s="48">
        <v>2987090</v>
      </c>
      <c r="H36" s="48">
        <v>3116610</v>
      </c>
      <c r="I36" s="48">
        <v>2939590</v>
      </c>
      <c r="J36" s="48">
        <v>1.79386</v>
      </c>
      <c r="K36" s="48">
        <v>9.44956</v>
      </c>
      <c r="L36" s="48">
        <v>109245</v>
      </c>
      <c r="M36" s="48">
        <v>4554730</v>
      </c>
      <c r="N36" s="48">
        <v>56397</v>
      </c>
      <c r="O36" s="49">
        <v>55103</v>
      </c>
      <c r="P36" s="47">
        <v>59.176600000000001</v>
      </c>
      <c r="Q36" s="48">
        <v>1116220000</v>
      </c>
      <c r="R36" s="48">
        <v>7589430</v>
      </c>
      <c r="S36" s="48">
        <v>2416240</v>
      </c>
      <c r="T36" s="48">
        <v>2025810</v>
      </c>
      <c r="U36" s="48">
        <v>1506900</v>
      </c>
      <c r="V36" s="48">
        <v>32.325499999999998</v>
      </c>
      <c r="W36" s="48">
        <v>4.5035100000000003</v>
      </c>
      <c r="X36" s="48">
        <v>7444490</v>
      </c>
      <c r="Y36" s="48">
        <v>4756770</v>
      </c>
      <c r="Z36" s="48">
        <v>69739</v>
      </c>
      <c r="AA36" s="49">
        <v>209836</v>
      </c>
    </row>
    <row r="37" spans="2:27" x14ac:dyDescent="0.2"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</row>
  </sheetData>
  <mergeCells count="9">
    <mergeCell ref="B31:B33"/>
    <mergeCell ref="B34:B35"/>
    <mergeCell ref="B4:C4"/>
    <mergeCell ref="D4:O4"/>
    <mergeCell ref="P4:AA4"/>
    <mergeCell ref="B9:B13"/>
    <mergeCell ref="B15:B19"/>
    <mergeCell ref="B20:B22"/>
    <mergeCell ref="B23:B2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Ratio_NB</vt:lpstr>
      <vt:lpstr>RF</vt:lpstr>
      <vt:lpstr>NB</vt:lpstr>
      <vt:lpstr>Result-NB</vt:lpstr>
      <vt:lpstr>Ratio_RF</vt:lpstr>
      <vt:lpstr>Result-RF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2019-09-25T05:17:02Z</dcterms:created>
  <dcterms:modified xsi:type="dcterms:W3CDTF">2019-10-19T06:52:02Z</dcterms:modified>
</cp:coreProperties>
</file>