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G-PostGraduate\SEP-B\Experiments\"/>
    </mc:Choice>
  </mc:AlternateContent>
  <xr:revisionPtr revIDLastSave="0" documentId="13_ncr:1_{EF813C6C-9B2D-4714-9363-08329378E1CE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Z41" i="1" l="1"/>
  <c r="CZ44" i="1"/>
  <c r="CZ42" i="1"/>
  <c r="CZ45" i="1"/>
  <c r="CZ43" i="1"/>
</calcChain>
</file>

<file path=xl/sharedStrings.xml><?xml version="1.0" encoding="utf-8"?>
<sst xmlns="http://schemas.openxmlformats.org/spreadsheetml/2006/main" count="259" uniqueCount="149">
  <si>
    <t>configuration</t>
    <phoneticPr fontId="3" type="noConversion"/>
  </si>
  <si>
    <t>tuned value</t>
    <phoneticPr fontId="3" type="noConversion"/>
  </si>
  <si>
    <t>default value</t>
    <phoneticPr fontId="3" type="noConversion"/>
  </si>
  <si>
    <t>all default configurations</t>
    <phoneticPr fontId="3" type="noConversion"/>
  </si>
  <si>
    <t>spark.executor.cores</t>
  </si>
  <si>
    <t>spark.io.compression.codec</t>
  </si>
  <si>
    <t>lzf</t>
  </si>
  <si>
    <t>lz4</t>
    <phoneticPr fontId="3" type="noConversion"/>
  </si>
  <si>
    <t>spark.serializer</t>
  </si>
  <si>
    <t>org.apache.spark.serializer.KryoSerializer</t>
  </si>
  <si>
    <t>JavaSerializer</t>
  </si>
  <si>
    <t>spark.io.compression.lz4.blockSize</t>
  </si>
  <si>
    <t>16k</t>
  </si>
  <si>
    <t>32k</t>
  </si>
  <si>
    <t>64k</t>
    <phoneticPr fontId="3" type="noConversion"/>
  </si>
  <si>
    <t>spark.shuffle.spill.compress</t>
  </si>
  <si>
    <t>spark.reducer.maxSizeInFlight</t>
  </si>
  <si>
    <t>24m</t>
  </si>
  <si>
    <t>48m</t>
  </si>
  <si>
    <t>72m</t>
    <phoneticPr fontId="3" type="noConversion"/>
  </si>
  <si>
    <t>spark.shuffle.file.buffer</t>
  </si>
  <si>
    <t>48k</t>
    <phoneticPr fontId="3" type="noConversion"/>
  </si>
  <si>
    <t>spark.shuffle.compress</t>
  </si>
  <si>
    <t>spark.broadcast.blockSize</t>
  </si>
  <si>
    <t>2m</t>
  </si>
  <si>
    <t>4m</t>
  </si>
  <si>
    <t>8m</t>
    <phoneticPr fontId="3" type="noConversion"/>
  </si>
  <si>
    <t>spark.locality.wait</t>
  </si>
  <si>
    <t>1s</t>
  </si>
  <si>
    <t>3s</t>
    <phoneticPr fontId="3" type="noConversion"/>
  </si>
  <si>
    <t>5s</t>
    <phoneticPr fontId="3" type="noConversion"/>
  </si>
  <si>
    <t>spark.memory.fraction</t>
  </si>
  <si>
    <t>spark.memory.storageFraction</t>
  </si>
  <si>
    <t>feature number: 6</t>
    <phoneticPr fontId="3" type="noConversion"/>
  </si>
  <si>
    <t>feature number: 41</t>
    <phoneticPr fontId="3" type="noConversion"/>
  </si>
  <si>
    <t>feature type: 7 symbolic + 34 continuous</t>
    <phoneticPr fontId="3" type="noConversion"/>
  </si>
  <si>
    <t>Fuzzy Rules</t>
    <phoneticPr fontId="3" type="noConversion"/>
  </si>
  <si>
    <t>instance number: 1868291+962452=2,830,743</t>
    <phoneticPr fontId="3" type="noConversion"/>
  </si>
  <si>
    <t>instance number: 494021+311029=805,050</t>
    <phoneticPr fontId="3" type="noConversion"/>
  </si>
  <si>
    <t>instance number: 2723496+1522310=4,245,806</t>
    <phoneticPr fontId="3" type="noConversion"/>
  </si>
  <si>
    <t>dataset characteristics</t>
    <phoneticPr fontId="3" type="noConversion"/>
  </si>
  <si>
    <t>classification</t>
    <phoneticPr fontId="3" type="noConversion"/>
  </si>
  <si>
    <t>snappy</t>
    <phoneticPr fontId="3" type="noConversion"/>
  </si>
  <si>
    <r>
      <t>feature type: 10% &lt; 17.1% symbolic &lt; 20% (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>)</t>
    </r>
    <phoneticPr fontId="3" type="noConversion"/>
  </si>
  <si>
    <r>
      <t>feature type: 10% &lt; 16.7% symbolic &lt; 20% (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>)</t>
    </r>
    <phoneticPr fontId="3" type="noConversion"/>
  </si>
  <si>
    <r>
      <t>2,000,000 &lt; instance number &lt; 4,000,000 (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>)</t>
    </r>
    <phoneticPr fontId="3" type="noConversion"/>
  </si>
  <si>
    <r>
      <t>instance number &lt; 2,000,000 (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>)</t>
    </r>
    <phoneticPr fontId="3" type="noConversion"/>
  </si>
  <si>
    <r>
      <t>instance number &gt; 4,000,000 (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>)</t>
    </r>
    <phoneticPr fontId="3" type="noConversion"/>
  </si>
  <si>
    <t>Conjecture</t>
    <phoneticPr fontId="3" type="noConversion"/>
  </si>
  <si>
    <t>ratio to value with default configurations</t>
    <phoneticPr fontId="3" type="noConversion"/>
  </si>
  <si>
    <t>feature number: 47</t>
    <phoneticPr fontId="3" type="noConversion"/>
  </si>
  <si>
    <t>feature type: 1 symbolic + 5 continuous (unsure)</t>
    <phoneticPr fontId="3" type="noConversion"/>
  </si>
  <si>
    <t>feature type: 3 symbolic + 44 continuous (unsure)</t>
    <phoneticPr fontId="3" type="noConversion"/>
  </si>
  <si>
    <r>
      <t>feature type: 6.4% symbolic &lt; 10% (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>)</t>
    </r>
    <phoneticPr fontId="3" type="noConversion"/>
  </si>
  <si>
    <t>cpu-mean</t>
  </si>
  <si>
    <t>mem-mean</t>
  </si>
  <si>
    <t>net-recv-mean</t>
    <phoneticPr fontId="9" type="noConversion"/>
  </si>
  <si>
    <t>net-send-mean</t>
    <phoneticPr fontId="9" type="noConversion"/>
  </si>
  <si>
    <t>disk-read-mean</t>
    <phoneticPr fontId="9" type="noConversion"/>
  </si>
  <si>
    <t>disk-writ-max-center</t>
    <phoneticPr fontId="9" type="noConversion"/>
  </si>
  <si>
    <t>cpu-max-center</t>
  </si>
  <si>
    <t>mem-max-center</t>
  </si>
  <si>
    <t>net-recv-mean</t>
  </si>
  <si>
    <t>net-recv-max-center</t>
  </si>
  <si>
    <t>net-send-mean</t>
  </si>
  <si>
    <t>net-send-max-center</t>
  </si>
  <si>
    <t>disk-read-mean</t>
  </si>
  <si>
    <t>disk-writ-mean</t>
  </si>
  <si>
    <t>disk-writ-max-center</t>
  </si>
  <si>
    <t>training time</t>
  </si>
  <si>
    <t>net-total-mean</t>
  </si>
  <si>
    <t>utility</t>
    <phoneticPr fontId="9" type="noConversion"/>
  </si>
  <si>
    <t>mem-mean</t>
    <phoneticPr fontId="9" type="noConversion"/>
  </si>
  <si>
    <t>cpu-mean</t>
    <phoneticPr fontId="9" type="noConversion"/>
  </si>
  <si>
    <t>Note: 'maxcenter' means the center value for the cluster which has the highest resource utilisation. The weights for these are 0.5 because I think (max + min) has the equal status to (mean), if mean has the weight of 1, then max has the weight of 0.5.</t>
    <phoneticPr fontId="9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</si>
  <si>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 xml:space="preserve">medium </t>
    </r>
    <r>
      <rPr>
        <sz val="11"/>
        <color theme="1"/>
        <rFont val="Cambria"/>
        <family val="1"/>
      </rPr>
      <t>or</t>
    </r>
    <r>
      <rPr>
        <b/>
        <sz val="11"/>
        <color theme="1"/>
        <rFont val="Cambria"/>
        <family val="1"/>
      </rPr>
      <t xml:space="preserve"> large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</si>
  <si>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</si>
  <si>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 xml:space="preserve">medium </t>
    </r>
    <r>
      <rPr>
        <sz val="11"/>
        <color theme="1"/>
        <rFont val="Cambria"/>
        <family val="1"/>
      </rPr>
      <t>or</t>
    </r>
    <r>
      <rPr>
        <b/>
        <sz val="11"/>
        <color theme="1"/>
        <rFont val="Cambria"/>
        <family val="1"/>
      </rPr>
      <t xml:space="preserve"> large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</si>
  <si>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 xml:space="preserve">medium </t>
    </r>
    <r>
      <rPr>
        <sz val="11"/>
        <color theme="1"/>
        <rFont val="Cambria"/>
        <family val="1"/>
      </rPr>
      <t xml:space="preserve">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</si>
  <si>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 xml:space="preserve">medium </t>
    </r>
    <r>
      <rPr>
        <sz val="11"/>
        <color theme="1"/>
        <rFont val="Cambria"/>
        <family val="1"/>
      </rPr>
      <t>or</t>
    </r>
    <r>
      <rPr>
        <b/>
        <sz val="11"/>
        <color theme="1"/>
        <rFont val="Cambria"/>
        <family val="1"/>
      </rPr>
      <t xml:space="preserve"> large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Cambria"/>
        <family val="1"/>
      </rPr>
      <t xml:space="preserve">or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</si>
  <si>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</si>
  <si>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 xml:space="preserve">medium </t>
    </r>
    <r>
      <rPr>
        <sz val="11"/>
        <color theme="1"/>
        <rFont val="Cambria"/>
        <family val="1"/>
      </rPr>
      <t>or</t>
    </r>
    <r>
      <rPr>
        <b/>
        <sz val="11"/>
        <color theme="1"/>
        <rFont val="Cambria"/>
        <family val="1"/>
      </rPr>
      <t xml:space="preserve"> large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s</t>
    </r>
    <r>
      <rPr>
        <b/>
        <sz val="11"/>
        <color theme="1"/>
        <rFont val="Cambria"/>
        <family val="1"/>
      </rPr>
      <t>mall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</si>
  <si>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</t>
    </r>
    <r>
      <rPr>
        <sz val="11"/>
        <color theme="1"/>
        <rFont val="Cambria"/>
        <family val="1"/>
      </rPr>
      <t xml:space="preserve">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</si>
  <si>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 xml:space="preserve">medium </t>
    </r>
    <r>
      <rPr>
        <sz val="11"/>
        <color theme="1"/>
        <rFont val="Cambria"/>
        <family val="1"/>
      </rPr>
      <t>or</t>
    </r>
    <r>
      <rPr>
        <b/>
        <sz val="11"/>
        <color theme="1"/>
        <rFont val="Cambria"/>
        <family val="1"/>
      </rPr>
      <t xml:space="preserve"> large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</si>
  <si>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</si>
  <si>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 xml:space="preserve">medium </t>
    </r>
    <r>
      <rPr>
        <sz val="11"/>
        <color theme="1"/>
        <rFont val="Cambria"/>
        <family val="1"/>
      </rPr>
      <t xml:space="preserve">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</t>
    </r>
    <r>
      <rPr>
        <sz val="11"/>
        <color theme="1"/>
        <rFont val="Cambria"/>
        <family val="1"/>
      </rPr>
      <t xml:space="preserve">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</si>
  <si>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 xml:space="preserve">medium </t>
    </r>
    <r>
      <rPr>
        <sz val="11"/>
        <color theme="1"/>
        <rFont val="Cambria"/>
        <family val="1"/>
      </rPr>
      <t xml:space="preserve">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</t>
    </r>
    <r>
      <rPr>
        <sz val="11"/>
        <color theme="1"/>
        <rFont val="Cambria"/>
        <family val="1"/>
      </rPr>
      <t xml:space="preserve">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</si>
  <si>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 xml:space="preserve">medium </t>
    </r>
    <r>
      <rPr>
        <sz val="11"/>
        <color theme="1"/>
        <rFont val="Cambria"/>
        <family val="1"/>
      </rPr>
      <t>or</t>
    </r>
    <r>
      <rPr>
        <b/>
        <sz val="11"/>
        <color theme="1"/>
        <rFont val="Cambria"/>
        <family val="1"/>
      </rPr>
      <t xml:space="preserve"> large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</si>
  <si>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The </t>
    </r>
    <r>
      <rPr>
        <b/>
        <sz val="11"/>
        <color theme="1"/>
        <rFont val="Cambria"/>
        <family val="1"/>
      </rPr>
      <t>cpu</t>
    </r>
    <r>
      <rPr>
        <sz val="11"/>
        <color theme="1"/>
        <rFont val="Cambria"/>
        <family val="1"/>
      </rPr>
      <t xml:space="preserve"> utilisation might be improved (e.g.: </t>
    </r>
    <r>
      <rPr>
        <b/>
        <sz val="11"/>
        <color theme="1"/>
        <rFont val="Cambria"/>
        <family val="1"/>
      </rPr>
      <t>CICIDS2017</t>
    </r>
    <r>
      <rPr>
        <sz val="11"/>
        <color theme="1"/>
        <rFont val="Cambria"/>
        <family val="1"/>
      </rPr>
      <t>: the highest value in cpu cluster centers is 94.37%, compared to 50.23% in baseline experiment).</t>
    </r>
    <phoneticPr fontId="3" type="noConversion"/>
  </si>
  <si>
    <t>CICIDS2017 &amp; Random Forest (5-fold-cross validation)</t>
    <phoneticPr fontId="3" type="noConversion"/>
  </si>
  <si>
    <t>KDD &amp; Random Forest (5-fold-cross validation)</t>
    <phoneticPr fontId="3" type="noConversion"/>
  </si>
  <si>
    <t>DARPA &amp; Random Forest (10-fold-cross validation)</t>
    <phoneticPr fontId="3" type="noConversion"/>
  </si>
  <si>
    <t>UNSW-NB15 &amp; Random Forest (5-fold-cross validation)</t>
    <phoneticPr fontId="3" type="noConversion"/>
  </si>
  <si>
    <t>feature number: 77</t>
    <phoneticPr fontId="3" type="noConversion"/>
  </si>
  <si>
    <t>feature type: 5 symbolic + 72 continuous (unsure)</t>
    <phoneticPr fontId="3" type="noConversion"/>
  </si>
  <si>
    <r>
      <t>feature type: 6.5% symbolic &lt; 10% (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>)</t>
    </r>
    <phoneticPr fontId="3" type="noConversion"/>
  </si>
  <si>
    <t>CICDDoS2019 &amp; Random Forest (5-fold-cross validation)</t>
    <phoneticPr fontId="3" type="noConversion"/>
  </si>
  <si>
    <t>feature number: 83</t>
    <phoneticPr fontId="3" type="noConversion"/>
  </si>
  <si>
    <t>feature type: 7 symbolic + 76 continuous (unsure)</t>
    <phoneticPr fontId="3" type="noConversion"/>
  </si>
  <si>
    <t>instance number: 1676431+863616=2,540,047</t>
    <phoneticPr fontId="3" type="noConversion"/>
  </si>
  <si>
    <t>instance number: 126518+65176=191,694</t>
    <phoneticPr fontId="3" type="noConversion"/>
  </si>
  <si>
    <r>
      <t>feature type: 8.4% symbolic &lt; 10% (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>)</t>
    </r>
    <phoneticPr fontId="3" type="noConversion"/>
  </si>
  <si>
    <t>feature number</t>
    <phoneticPr fontId="9" type="noConversion"/>
  </si>
  <si>
    <t>feature type</t>
    <phoneticPr fontId="9" type="noConversion"/>
  </si>
  <si>
    <t>instance number</t>
    <phoneticPr fontId="9" type="noConversion"/>
  </si>
  <si>
    <t>degree</t>
    <phoneticPr fontId="9" type="noConversion"/>
  </si>
  <si>
    <t>small</t>
    <phoneticPr fontId="9" type="noConversion"/>
  </si>
  <si>
    <t>medium</t>
    <phoneticPr fontId="9" type="noConversion"/>
  </si>
  <si>
    <t>large</t>
    <phoneticPr fontId="9" type="noConversion"/>
  </si>
  <si>
    <t>rule degree</t>
    <phoneticPr fontId="9" type="noConversion"/>
  </si>
  <si>
    <r>
      <t>feature number &lt; 30 (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>)</t>
    </r>
    <phoneticPr fontId="3" type="noConversion"/>
  </si>
  <si>
    <r>
      <t>30 &lt; feature number &lt; 60 (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>)</t>
    </r>
    <phoneticPr fontId="3" type="noConversion"/>
  </si>
  <si>
    <r>
      <t>feature number &gt; 60 (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>)</t>
    </r>
    <phoneticPr fontId="3" type="noConversion"/>
  </si>
  <si>
    <t>Parameter-1 tuned</t>
    <phoneticPr fontId="9" type="noConversion"/>
  </si>
  <si>
    <t>Parameter-3 tuned</t>
    <phoneticPr fontId="9" type="noConversion"/>
  </si>
  <si>
    <t>Parameter-5 tuned</t>
  </si>
  <si>
    <t>Parameter-8 tuned</t>
  </si>
  <si>
    <t>Parameter-2 tuned (A)</t>
    <phoneticPr fontId="9" type="noConversion"/>
  </si>
  <si>
    <t>Parameter-2 tuned (B)</t>
    <phoneticPr fontId="9" type="noConversion"/>
  </si>
  <si>
    <t>Parameter-4 tuned (A)</t>
    <phoneticPr fontId="9" type="noConversion"/>
  </si>
  <si>
    <t>Parameter-6 tuned (A)</t>
    <phoneticPr fontId="9" type="noConversion"/>
  </si>
  <si>
    <t>Parameter-7 tuned (A)</t>
    <phoneticPr fontId="9" type="noConversion"/>
  </si>
  <si>
    <t>Parameter-9 tuned (A)</t>
    <phoneticPr fontId="9" type="noConversion"/>
  </si>
  <si>
    <t>Parameter-10 tuned (A)</t>
    <phoneticPr fontId="9" type="noConversion"/>
  </si>
  <si>
    <t>Parameter-11 tuned (A)</t>
    <phoneticPr fontId="9" type="noConversion"/>
  </si>
  <si>
    <t>Parameter-12 tuned (A)</t>
    <phoneticPr fontId="9" type="noConversion"/>
  </si>
  <si>
    <t>Parameter-4 tuned (B)</t>
    <phoneticPr fontId="9" type="noConversion"/>
  </si>
  <si>
    <t>Parameter-6 tuned (B)</t>
    <phoneticPr fontId="9" type="noConversion"/>
  </si>
  <si>
    <t>Parameter-7 tuned (B)</t>
    <phoneticPr fontId="9" type="noConversion"/>
  </si>
  <si>
    <t>Parameter-9 tuned (B)</t>
    <phoneticPr fontId="9" type="noConversion"/>
  </si>
  <si>
    <t>Parameter-10 tuned (B)</t>
    <phoneticPr fontId="9" type="noConversion"/>
  </si>
  <si>
    <t>Parameter-11 tuned (B)</t>
    <phoneticPr fontId="9" type="noConversion"/>
  </si>
  <si>
    <t>Parameter-12 tuned (B)</t>
    <phoneticPr fontId="9" type="noConversion"/>
  </si>
  <si>
    <t>feature number (S)</t>
    <phoneticPr fontId="9" type="noConversion"/>
  </si>
  <si>
    <t>feature type (S)</t>
    <phoneticPr fontId="9" type="noConversion"/>
  </si>
  <si>
    <t>feature type (M)</t>
    <phoneticPr fontId="9" type="noConversion"/>
  </si>
  <si>
    <t>feature type (L)</t>
    <phoneticPr fontId="9" type="noConversion"/>
  </si>
  <si>
    <t>feature number (M)</t>
    <phoneticPr fontId="9" type="noConversion"/>
  </si>
  <si>
    <t>feature number (L)</t>
    <phoneticPr fontId="9" type="noConversion"/>
  </si>
  <si>
    <t>instance number (S)</t>
    <phoneticPr fontId="9" type="noConversion"/>
  </si>
  <si>
    <t>instance number (M)</t>
    <phoneticPr fontId="9" type="noConversion"/>
  </si>
  <si>
    <t>instance number (L)</t>
    <phoneticPr fontId="9" type="noConversion"/>
  </si>
  <si>
    <t>Dataset</t>
    <phoneticPr fontId="9" type="noConversion"/>
  </si>
  <si>
    <t xml:space="preserve">CICIDS2017 </t>
    <phoneticPr fontId="9" type="noConversion"/>
  </si>
  <si>
    <t>KDD</t>
    <phoneticPr fontId="9" type="noConversion"/>
  </si>
  <si>
    <t>DARPA</t>
    <phoneticPr fontId="9" type="noConversion"/>
  </si>
  <si>
    <t>CICDDoS2019</t>
    <phoneticPr fontId="9" type="noConversion"/>
  </si>
  <si>
    <t>UNSW-NB15</t>
    <phoneticPr fontId="9" type="noConversion"/>
  </si>
  <si>
    <t>Note: Only parts of the datasets are used.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</si>
</sst>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6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name val="Cambria"/>
      <family val="1"/>
    </font>
    <font>
      <i/>
      <sz val="11"/>
      <color theme="1"/>
      <name val="Cambria"/>
      <family val="1"/>
    </font>
    <font>
      <b/>
      <sz val="11"/>
      <color theme="1"/>
      <name val="Cambria"/>
      <family val="1"/>
    </font>
    <font>
      <sz val="9"/>
      <name val="等线"/>
      <family val="2"/>
      <charset val="134"/>
      <scheme val="minor"/>
    </font>
    <font>
      <sz val="11"/>
      <color theme="1"/>
      <name val="Palatino Linotype"/>
      <family val="1"/>
    </font>
    <font>
      <sz val="11"/>
      <color rgb="FF9C5700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rgb="FF9C57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5EEA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103">
    <xf numFmtId="0" fontId="0" fillId="0" borderId="0" xfId="0"/>
    <xf numFmtId="0" fontId="4" fillId="11" borderId="1" xfId="6" applyFont="1" applyFill="1" applyBorder="1" applyAlignment="1">
      <alignment horizontal="center" vertical="center" wrapText="1"/>
    </xf>
    <xf numFmtId="0" fontId="4" fillId="11" borderId="2" xfId="6" applyFont="1" applyFill="1" applyBorder="1" applyAlignment="1">
      <alignment horizontal="center" vertical="center" wrapText="1"/>
    </xf>
    <xf numFmtId="176" fontId="4" fillId="0" borderId="7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10" borderId="1" xfId="5" applyFont="1" applyFill="1" applyBorder="1" applyAlignment="1">
      <alignment horizontal="center" vertical="center" wrapText="1"/>
    </xf>
    <xf numFmtId="0" fontId="5" fillId="10" borderId="2" xfId="5" applyFont="1" applyFill="1" applyBorder="1" applyAlignment="1">
      <alignment horizontal="center" vertical="center" wrapText="1"/>
    </xf>
    <xf numFmtId="0" fontId="4" fillId="5" borderId="1" xfId="4" applyFont="1" applyBorder="1" applyAlignment="1">
      <alignment horizontal="center" vertical="center" wrapText="1"/>
    </xf>
    <xf numFmtId="176" fontId="4" fillId="0" borderId="0" xfId="0" applyNumberFormat="1" applyFont="1" applyFill="1" applyAlignment="1">
      <alignment horizontal="center" vertical="center"/>
    </xf>
    <xf numFmtId="176" fontId="4" fillId="0" borderId="6" xfId="0" applyNumberFormat="1" applyFont="1" applyFill="1" applyBorder="1" applyAlignment="1">
      <alignment horizontal="center" vertical="center"/>
    </xf>
    <xf numFmtId="176" fontId="4" fillId="0" borderId="8" xfId="0" applyNumberFormat="1" applyFont="1" applyFill="1" applyBorder="1" applyAlignment="1">
      <alignment horizontal="center" vertical="center"/>
    </xf>
    <xf numFmtId="176" fontId="4" fillId="0" borderId="9" xfId="0" applyNumberFormat="1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0" fontId="13" fillId="6" borderId="1" xfId="5" applyFont="1" applyBorder="1" applyAlignment="1"/>
    <xf numFmtId="0" fontId="12" fillId="0" borderId="1" xfId="0" applyFont="1" applyBorder="1"/>
    <xf numFmtId="0" fontId="12" fillId="15" borderId="1" xfId="0" applyFont="1" applyFill="1" applyBorder="1"/>
    <xf numFmtId="10" fontId="12" fillId="0" borderId="1" xfId="0" applyNumberFormat="1" applyFont="1" applyBorder="1"/>
    <xf numFmtId="3" fontId="12" fillId="0" borderId="1" xfId="0" applyNumberFormat="1" applyFont="1" applyBorder="1"/>
    <xf numFmtId="0" fontId="12" fillId="0" borderId="1" xfId="0" applyFont="1" applyBorder="1" applyAlignment="1"/>
    <xf numFmtId="0" fontId="13" fillId="6" borderId="1" xfId="5" applyFont="1" applyBorder="1" applyAlignment="1">
      <alignment horizontal="center" vertical="center" wrapText="1"/>
    </xf>
    <xf numFmtId="0" fontId="14" fillId="15" borderId="1" xfId="2" applyFont="1" applyFill="1" applyBorder="1" applyAlignment="1">
      <alignment wrapText="1"/>
    </xf>
    <xf numFmtId="0" fontId="14" fillId="15" borderId="1" xfId="2" applyFont="1" applyFill="1" applyBorder="1" applyAlignment="1"/>
    <xf numFmtId="0" fontId="14" fillId="15" borderId="1" xfId="0" applyFont="1" applyFill="1" applyBorder="1"/>
    <xf numFmtId="0" fontId="14" fillId="0" borderId="1" xfId="0" applyFont="1" applyFill="1" applyBorder="1"/>
    <xf numFmtId="0" fontId="12" fillId="0" borderId="0" xfId="0" applyFont="1" applyBorder="1"/>
    <xf numFmtId="0" fontId="13" fillId="0" borderId="0" xfId="5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/>
    <xf numFmtId="0" fontId="15" fillId="14" borderId="2" xfId="7" applyFont="1" applyBorder="1" applyAlignment="1">
      <alignment horizontal="center"/>
    </xf>
    <xf numFmtId="0" fontId="15" fillId="14" borderId="11" xfId="7" applyFont="1" applyBorder="1" applyAlignment="1">
      <alignment horizontal="center"/>
    </xf>
    <xf numFmtId="0" fontId="15" fillId="14" borderId="26" xfId="7" applyFont="1" applyBorder="1" applyAlignment="1">
      <alignment horizontal="center"/>
    </xf>
    <xf numFmtId="0" fontId="15" fillId="14" borderId="1" xfId="7" applyFont="1" applyBorder="1" applyAlignment="1">
      <alignment horizontal="center"/>
    </xf>
    <xf numFmtId="0" fontId="13" fillId="6" borderId="1" xfId="5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4" fillId="15" borderId="1" xfId="2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3" fillId="6" borderId="1" xfId="5" applyFont="1" applyBorder="1" applyAlignment="1">
      <alignment horizontal="center"/>
    </xf>
    <xf numFmtId="0" fontId="13" fillId="6" borderId="1" xfId="5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4" borderId="12" xfId="3" applyFont="1" applyBorder="1" applyAlignment="1">
      <alignment horizontal="center"/>
    </xf>
    <xf numFmtId="0" fontId="4" fillId="4" borderId="13" xfId="3" applyFont="1" applyBorder="1" applyAlignment="1">
      <alignment horizontal="center"/>
    </xf>
    <xf numFmtId="0" fontId="4" fillId="4" borderId="14" xfId="3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0" fillId="13" borderId="18" xfId="0" quotePrefix="1" applyFont="1" applyFill="1" applyBorder="1" applyAlignment="1">
      <alignment horizontal="center" wrapText="1"/>
    </xf>
    <xf numFmtId="0" fontId="0" fillId="13" borderId="19" xfId="0" applyFill="1" applyBorder="1" applyAlignment="1">
      <alignment horizontal="center" wrapText="1"/>
    </xf>
    <xf numFmtId="0" fontId="0" fillId="13" borderId="20" xfId="0" applyFill="1" applyBorder="1" applyAlignment="1">
      <alignment horizontal="center" wrapText="1"/>
    </xf>
    <xf numFmtId="0" fontId="0" fillId="13" borderId="21" xfId="0" applyFill="1" applyBorder="1" applyAlignment="1">
      <alignment horizontal="center" wrapText="1"/>
    </xf>
    <xf numFmtId="0" fontId="0" fillId="13" borderId="0" xfId="0" applyFill="1" applyBorder="1" applyAlignment="1">
      <alignment horizontal="center" wrapText="1"/>
    </xf>
    <xf numFmtId="0" fontId="0" fillId="13" borderId="22" xfId="0" applyFill="1" applyBorder="1" applyAlignment="1">
      <alignment horizontal="center" wrapText="1"/>
    </xf>
    <xf numFmtId="0" fontId="0" fillId="13" borderId="23" xfId="0" applyFill="1" applyBorder="1" applyAlignment="1">
      <alignment horizontal="center" wrapText="1"/>
    </xf>
    <xf numFmtId="0" fontId="0" fillId="13" borderId="24" xfId="0" applyFill="1" applyBorder="1" applyAlignment="1">
      <alignment horizontal="center" wrapText="1"/>
    </xf>
    <xf numFmtId="0" fontId="0" fillId="13" borderId="25" xfId="0" applyFill="1" applyBorder="1" applyAlignment="1">
      <alignment horizont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5" fillId="8" borderId="3" xfId="1" applyFont="1" applyFill="1" applyBorder="1" applyAlignment="1">
      <alignment horizontal="center" vertical="center"/>
    </xf>
    <xf numFmtId="0" fontId="5" fillId="8" borderId="4" xfId="1" applyFont="1" applyFill="1" applyBorder="1" applyAlignment="1">
      <alignment horizontal="center" vertical="center"/>
    </xf>
    <xf numFmtId="0" fontId="5" fillId="8" borderId="5" xfId="1" applyFont="1" applyFill="1" applyBorder="1" applyAlignment="1">
      <alignment horizontal="center" vertical="center"/>
    </xf>
    <xf numFmtId="0" fontId="5" fillId="8" borderId="6" xfId="1" applyFont="1" applyFill="1" applyBorder="1" applyAlignment="1">
      <alignment horizontal="center" vertical="center"/>
    </xf>
    <xf numFmtId="0" fontId="5" fillId="8" borderId="0" xfId="1" applyFont="1" applyFill="1" applyBorder="1" applyAlignment="1">
      <alignment horizontal="center" vertical="center"/>
    </xf>
    <xf numFmtId="0" fontId="5" fillId="8" borderId="7" xfId="1" applyFont="1" applyFill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  <xf numFmtId="0" fontId="4" fillId="11" borderId="2" xfId="6" applyFont="1" applyFill="1" applyBorder="1" applyAlignment="1">
      <alignment horizontal="center" vertical="center" wrapText="1"/>
    </xf>
    <xf numFmtId="0" fontId="4" fillId="5" borderId="2" xfId="4" applyFont="1" applyBorder="1" applyAlignment="1">
      <alignment horizontal="center" vertical="center" wrapText="1"/>
    </xf>
    <xf numFmtId="0" fontId="4" fillId="5" borderId="11" xfId="4" applyFont="1" applyBorder="1" applyAlignment="1">
      <alignment horizontal="center" vertical="center" wrapText="1"/>
    </xf>
    <xf numFmtId="0" fontId="6" fillId="9" borderId="3" xfId="2" applyFont="1" applyFill="1" applyBorder="1" applyAlignment="1">
      <alignment horizontal="center" vertical="center"/>
    </xf>
    <xf numFmtId="0" fontId="6" fillId="9" borderId="4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6" fillId="9" borderId="6" xfId="2" applyFont="1" applyFill="1" applyBorder="1" applyAlignment="1">
      <alignment horizontal="center" vertical="center"/>
    </xf>
    <xf numFmtId="0" fontId="6" fillId="9" borderId="0" xfId="2" applyFont="1" applyFill="1" applyBorder="1" applyAlignment="1">
      <alignment horizontal="center" vertical="center"/>
    </xf>
    <xf numFmtId="0" fontId="6" fillId="9" borderId="7" xfId="2" applyFont="1" applyFill="1" applyBorder="1" applyAlignment="1">
      <alignment horizontal="center" vertical="center"/>
    </xf>
    <xf numFmtId="0" fontId="4" fillId="5" borderId="3" xfId="4" applyFont="1" applyBorder="1" applyAlignment="1">
      <alignment horizontal="center" vertical="center"/>
    </xf>
    <xf numFmtId="0" fontId="4" fillId="5" borderId="4" xfId="4" applyFont="1" applyBorder="1" applyAlignment="1">
      <alignment horizontal="center" vertical="center"/>
    </xf>
    <xf numFmtId="0" fontId="4" fillId="5" borderId="5" xfId="4" applyFont="1" applyBorder="1" applyAlignment="1">
      <alignment horizontal="center" vertical="center"/>
    </xf>
    <xf numFmtId="0" fontId="4" fillId="5" borderId="6" xfId="4" applyFont="1" applyBorder="1" applyAlignment="1">
      <alignment horizontal="center" vertical="center"/>
    </xf>
    <xf numFmtId="0" fontId="4" fillId="5" borderId="0" xfId="4" applyFont="1" applyBorder="1" applyAlignment="1">
      <alignment horizontal="center" vertical="center"/>
    </xf>
    <xf numFmtId="0" fontId="4" fillId="5" borderId="7" xfId="4" applyFont="1" applyBorder="1" applyAlignment="1">
      <alignment horizontal="center" vertical="center"/>
    </xf>
    <xf numFmtId="0" fontId="4" fillId="5" borderId="8" xfId="4" applyFont="1" applyBorder="1" applyAlignment="1">
      <alignment horizontal="center" vertical="center"/>
    </xf>
    <xf numFmtId="0" fontId="4" fillId="5" borderId="9" xfId="4" applyFont="1" applyBorder="1" applyAlignment="1">
      <alignment horizontal="center" vertical="center"/>
    </xf>
    <xf numFmtId="0" fontId="4" fillId="5" borderId="10" xfId="4" applyFont="1" applyBorder="1" applyAlignment="1">
      <alignment horizontal="center" vertical="center"/>
    </xf>
    <xf numFmtId="0" fontId="4" fillId="11" borderId="2" xfId="6" quotePrefix="1" applyFont="1" applyFill="1" applyBorder="1" applyAlignment="1">
      <alignment horizontal="center" vertical="center" wrapText="1"/>
    </xf>
  </cellXfs>
  <cellStyles count="8">
    <cellStyle name="40% - 着色 4" xfId="3" builtinId="43"/>
    <cellStyle name="40% - 着色 6" xfId="6" builtinId="51"/>
    <cellStyle name="60% - 着色 4" xfId="4" builtinId="44"/>
    <cellStyle name="常规" xfId="0" builtinId="0"/>
    <cellStyle name="适中" xfId="7" builtinId="28"/>
    <cellStyle name="着色 1" xfId="1" builtinId="29"/>
    <cellStyle name="着色 2" xfId="2" builtinId="33"/>
    <cellStyle name="着色 6" xfId="5" builtinId="49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5EEA6"/>
      <color rgb="FFA8DA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539364</xdr:colOff>
      <xdr:row>32</xdr:row>
      <xdr:rowOff>144117</xdr:rowOff>
    </xdr:from>
    <xdr:ext cx="10725074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C7983E9-FA99-4895-9AA6-0D1E7F583810}"/>
                </a:ext>
              </a:extLst>
            </xdr:cNvPr>
            <xdr:cNvSpPr txBox="1"/>
          </xdr:nvSpPr>
          <xdr:spPr>
            <a:xfrm>
              <a:off x="1758564" y="9094153"/>
              <a:ext cx="10725074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𝑢𝑡𝑖𝑙𝑖𝑡𝑦</m:t>
                    </m:r>
                    <m:r>
                      <a:rPr lang="en-GB" altLang="zh-CN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altLang="zh-C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𝑐𝑝𝑢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𝑚𝑒𝑎𝑛</m:t>
                            </m:r>
                          </m:sub>
                        </m:s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𝑐𝑝𝑢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𝑚𝑎𝑥𝑐𝑒𝑛𝑡𝑒𝑟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∗0.5+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𝑚𝑒𝑚𝑜𝑟𝑦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𝑚𝑒𝑎𝑛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𝑚𝑒𝑚𝑜𝑟𝑦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𝑚𝑎𝑥𝑐𝑒𝑛𝑡𝑒𝑟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∗0.5)/3</m:t>
                        </m:r>
                      </m:num>
                      <m:den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𝑛𝑒𝑡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𝑟𝑒𝑐𝑣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𝑚𝑒𝑎𝑛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𝑛𝑒𝑡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𝑟𝑒𝑐𝑣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𝑚𝑎𝑥𝑐𝑒𝑛𝑡𝑒𝑟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∗0.5+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𝑛𝑒𝑡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𝑠𝑒𝑛𝑑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𝑚𝑒𝑎𝑛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𝑛𝑒𝑡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𝑠𝑒𝑛𝑑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𝑚𝑎𝑥𝑐𝑒𝑛𝑡𝑒𝑟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∗0.5+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𝑑𝑖𝑠𝑘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𝑟𝑒𝑎𝑑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𝑚𝑒𝑎𝑛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𝑑𝑖𝑠𝑘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𝑤𝑟𝑖𝑡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𝑚𝑒𝑎𝑛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𝑑𝑖𝑠𝑘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𝑤𝑟𝑖𝑡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𝑚𝑎𝑥𝑐𝑒𝑛𝑡𝑒𝑟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∗0.5)/5.5</m:t>
                        </m:r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C7983E9-FA99-4895-9AA6-0D1E7F583810}"/>
                </a:ext>
              </a:extLst>
            </xdr:cNvPr>
            <xdr:cNvSpPr txBox="1"/>
          </xdr:nvSpPr>
          <xdr:spPr>
            <a:xfrm>
              <a:off x="1758564" y="9094153"/>
              <a:ext cx="10725074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𝑢𝑡𝑖𝑙𝑖𝑡𝑦</a:t>
              </a:r>
              <a:r>
                <a:rPr lang="en-GB" altLang="zh-CN" sz="1100" i="0">
                  <a:latin typeface="Cambria Math" panose="02040503050406030204" pitchFamily="18" charset="0"/>
                </a:rPr>
                <a:t>=(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〖(𝑐𝑝𝑢〗_𝑚𝑒𝑎𝑛+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〖𝑐𝑝𝑢〗_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𝑚𝑎𝑥𝑐𝑒𝑛𝑡𝑒𝑟∗0.5+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𝑚𝑒𝑚𝑜𝑟𝑦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〗_𝑚𝑒𝑎𝑛+〖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𝑚𝑒𝑚𝑜𝑟𝑦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〗_𝑚𝑎𝑥𝑐𝑒𝑛𝑡𝑒𝑟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∗0.5)/3</a:t>
              </a:r>
              <a:r>
                <a:rPr lang="en-GB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〖(𝑛𝑒𝑡-𝑟𝑒𝑐𝑣〗_𝑚𝑒𝑎𝑛+〖𝑛𝑒𝑡-𝑟𝑒𝑐𝑣〗_𝑚𝑎𝑥𝑐𝑒𝑛𝑡𝑒𝑟∗0.5+〖𝑛𝑒𝑡-𝑠𝑒𝑛𝑑〗_𝑚𝑒𝑎𝑛+〖𝑛𝑒𝑡-𝑠𝑒𝑛𝑑〗_𝑚𝑎𝑥𝑐𝑒𝑛𝑡𝑒𝑟∗0.5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〖𝑑𝑖𝑠𝑘-𝑟𝑒𝑎𝑑〗_𝑚𝑒𝑎𝑛+〖𝑑𝑖𝑠𝑘-𝑤𝑟𝑖𝑡〗_𝑚𝑒𝑎𝑛+〖𝑑𝑖𝑠𝑘-𝑤𝑟𝑖𝑡〗_𝑚𝑎𝑥𝑐𝑒𝑛𝑡𝑒𝑟∗0.5)/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5.5</a:t>
              </a:r>
              <a:r>
                <a:rPr lang="en-GB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I81"/>
  <sheetViews>
    <sheetView tabSelected="1" topLeftCell="AV1" zoomScale="55" zoomScaleNormal="55" workbookViewId="0">
      <selection activeCell="BQ12" sqref="BQ12"/>
    </sheetView>
  </sheetViews>
  <sheetFormatPr defaultRowHeight="13.8" x14ac:dyDescent="0.25"/>
  <cols>
    <col min="3" max="3" width="28.88671875" customWidth="1"/>
    <col min="4" max="4" width="21.6640625" customWidth="1"/>
    <col min="5" max="5" width="13.21875" customWidth="1"/>
    <col min="19" max="19" width="9.77734375" customWidth="1"/>
    <col min="33" max="33" width="10.5546875" customWidth="1"/>
    <col min="47" max="47" width="10.33203125" customWidth="1"/>
    <col min="52" max="52" width="12.21875" customWidth="1"/>
    <col min="65" max="65" width="8.88671875" customWidth="1"/>
    <col min="72" max="72" width="9.21875" customWidth="1"/>
    <col min="73" max="73" width="9.5546875" customWidth="1"/>
    <col min="80" max="80" width="38.109375" customWidth="1"/>
    <col min="86" max="86" width="17.88671875" customWidth="1"/>
    <col min="87" max="87" width="21.21875" customWidth="1"/>
    <col min="91" max="91" width="20.44140625" customWidth="1"/>
    <col min="92" max="92" width="15.109375" customWidth="1"/>
    <col min="93" max="93" width="8" customWidth="1"/>
    <col min="94" max="94" width="9.33203125" customWidth="1"/>
    <col min="95" max="95" width="8.21875" customWidth="1"/>
    <col min="96" max="96" width="15.33203125" customWidth="1"/>
    <col min="97" max="97" width="9.33203125" customWidth="1"/>
    <col min="98" max="98" width="9.6640625" customWidth="1"/>
    <col min="99" max="99" width="8.5546875" customWidth="1"/>
    <col min="100" max="100" width="15.44140625" customWidth="1"/>
    <col min="105" max="106" width="11" customWidth="1"/>
    <col min="107" max="107" width="11.6640625" customWidth="1"/>
    <col min="108" max="109" width="12.6640625" customWidth="1"/>
    <col min="110" max="110" width="11.44140625" customWidth="1"/>
    <col min="111" max="112" width="11.109375" customWidth="1"/>
    <col min="113" max="115" width="11.21875" customWidth="1"/>
    <col min="116" max="117" width="11.5546875" customWidth="1"/>
    <col min="118" max="119" width="10.77734375" customWidth="1"/>
    <col min="120" max="121" width="13.77734375" customWidth="1"/>
    <col min="122" max="123" width="15.33203125" customWidth="1"/>
    <col min="124" max="124" width="14.77734375" customWidth="1"/>
    <col min="127" max="127" width="8.88671875" customWidth="1"/>
    <col min="128" max="128" width="15.44140625" customWidth="1"/>
    <col min="129" max="129" width="10.88671875" customWidth="1"/>
    <col min="130" max="130" width="11.77734375" customWidth="1"/>
    <col min="131" max="131" width="12.109375" customWidth="1"/>
  </cols>
  <sheetData>
    <row r="2" spans="3:87" x14ac:dyDescent="0.25">
      <c r="C2" s="5"/>
      <c r="D2" s="5"/>
      <c r="E2" s="5"/>
      <c r="F2" s="75" t="s">
        <v>89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 t="s">
        <v>90</v>
      </c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 t="s">
        <v>91</v>
      </c>
      <c r="AI2" s="75"/>
      <c r="AJ2" s="75"/>
      <c r="AK2" s="75"/>
      <c r="AL2" s="75"/>
      <c r="AM2" s="75"/>
      <c r="AN2" s="75"/>
      <c r="AO2" s="76"/>
      <c r="AP2" s="76"/>
      <c r="AQ2" s="76"/>
      <c r="AR2" s="76"/>
      <c r="AS2" s="76"/>
      <c r="AT2" s="76"/>
      <c r="AU2" s="76"/>
      <c r="AV2" s="75" t="s">
        <v>92</v>
      </c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 t="s">
        <v>96</v>
      </c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7" t="s">
        <v>36</v>
      </c>
      <c r="BY2" s="78"/>
      <c r="BZ2" s="78"/>
      <c r="CA2" s="78"/>
      <c r="CB2" s="79"/>
      <c r="CC2" s="87" t="s">
        <v>48</v>
      </c>
      <c r="CD2" s="88"/>
      <c r="CE2" s="88"/>
      <c r="CF2" s="88"/>
      <c r="CG2" s="88"/>
      <c r="CH2" s="88"/>
      <c r="CI2" s="89"/>
    </row>
    <row r="3" spans="3:87" ht="55.2" x14ac:dyDescent="0.25">
      <c r="C3" s="6" t="s">
        <v>0</v>
      </c>
      <c r="D3" s="6" t="s">
        <v>1</v>
      </c>
      <c r="E3" s="7" t="s">
        <v>2</v>
      </c>
      <c r="F3" s="6" t="s">
        <v>73</v>
      </c>
      <c r="G3" s="6" t="s">
        <v>60</v>
      </c>
      <c r="H3" s="6" t="s">
        <v>72</v>
      </c>
      <c r="I3" s="6" t="s">
        <v>61</v>
      </c>
      <c r="J3" s="6" t="s">
        <v>56</v>
      </c>
      <c r="K3" s="6" t="s">
        <v>63</v>
      </c>
      <c r="L3" s="6" t="s">
        <v>57</v>
      </c>
      <c r="M3" s="6" t="s">
        <v>65</v>
      </c>
      <c r="N3" s="6" t="s">
        <v>70</v>
      </c>
      <c r="O3" s="6" t="s">
        <v>58</v>
      </c>
      <c r="P3" s="6" t="s">
        <v>67</v>
      </c>
      <c r="Q3" s="6" t="s">
        <v>59</v>
      </c>
      <c r="R3" s="6" t="s">
        <v>69</v>
      </c>
      <c r="S3" s="6" t="s">
        <v>71</v>
      </c>
      <c r="T3" s="6" t="s">
        <v>54</v>
      </c>
      <c r="U3" s="6" t="s">
        <v>60</v>
      </c>
      <c r="V3" s="6" t="s">
        <v>55</v>
      </c>
      <c r="W3" s="6" t="s">
        <v>61</v>
      </c>
      <c r="X3" s="6" t="s">
        <v>62</v>
      </c>
      <c r="Y3" s="6" t="s">
        <v>63</v>
      </c>
      <c r="Z3" s="6" t="s">
        <v>64</v>
      </c>
      <c r="AA3" s="6" t="s">
        <v>65</v>
      </c>
      <c r="AB3" s="6" t="s">
        <v>70</v>
      </c>
      <c r="AC3" s="6" t="s">
        <v>66</v>
      </c>
      <c r="AD3" s="6" t="s">
        <v>67</v>
      </c>
      <c r="AE3" s="6" t="s">
        <v>68</v>
      </c>
      <c r="AF3" s="6" t="s">
        <v>69</v>
      </c>
      <c r="AG3" s="6" t="s">
        <v>71</v>
      </c>
      <c r="AH3" s="6" t="s">
        <v>54</v>
      </c>
      <c r="AI3" s="6" t="s">
        <v>60</v>
      </c>
      <c r="AJ3" s="6" t="s">
        <v>55</v>
      </c>
      <c r="AK3" s="6" t="s">
        <v>61</v>
      </c>
      <c r="AL3" s="6" t="s">
        <v>62</v>
      </c>
      <c r="AM3" s="6" t="s">
        <v>63</v>
      </c>
      <c r="AN3" s="6" t="s">
        <v>64</v>
      </c>
      <c r="AO3" s="6" t="s">
        <v>65</v>
      </c>
      <c r="AP3" s="6" t="s">
        <v>70</v>
      </c>
      <c r="AQ3" s="6" t="s">
        <v>66</v>
      </c>
      <c r="AR3" s="6" t="s">
        <v>67</v>
      </c>
      <c r="AS3" s="6" t="s">
        <v>68</v>
      </c>
      <c r="AT3" s="6" t="s">
        <v>69</v>
      </c>
      <c r="AU3" s="6" t="s">
        <v>71</v>
      </c>
      <c r="AV3" s="6" t="s">
        <v>54</v>
      </c>
      <c r="AW3" s="6" t="s">
        <v>60</v>
      </c>
      <c r="AX3" s="6" t="s">
        <v>55</v>
      </c>
      <c r="AY3" s="6" t="s">
        <v>61</v>
      </c>
      <c r="AZ3" s="6" t="s">
        <v>62</v>
      </c>
      <c r="BA3" s="6" t="s">
        <v>63</v>
      </c>
      <c r="BB3" s="6" t="s">
        <v>64</v>
      </c>
      <c r="BC3" s="6" t="s">
        <v>65</v>
      </c>
      <c r="BD3" s="6" t="s">
        <v>70</v>
      </c>
      <c r="BE3" s="6" t="s">
        <v>66</v>
      </c>
      <c r="BF3" s="6" t="s">
        <v>67</v>
      </c>
      <c r="BG3" s="6" t="s">
        <v>68</v>
      </c>
      <c r="BH3" s="6" t="s">
        <v>69</v>
      </c>
      <c r="BI3" s="6" t="s">
        <v>71</v>
      </c>
      <c r="BJ3" s="6" t="s">
        <v>54</v>
      </c>
      <c r="BK3" s="6" t="s">
        <v>60</v>
      </c>
      <c r="BL3" s="6" t="s">
        <v>55</v>
      </c>
      <c r="BM3" s="6" t="s">
        <v>61</v>
      </c>
      <c r="BN3" s="6" t="s">
        <v>62</v>
      </c>
      <c r="BO3" s="6" t="s">
        <v>63</v>
      </c>
      <c r="BP3" s="6" t="s">
        <v>64</v>
      </c>
      <c r="BQ3" s="6" t="s">
        <v>65</v>
      </c>
      <c r="BR3" s="6" t="s">
        <v>70</v>
      </c>
      <c r="BS3" s="6" t="s">
        <v>66</v>
      </c>
      <c r="BT3" s="6" t="s">
        <v>67</v>
      </c>
      <c r="BU3" s="6" t="s">
        <v>68</v>
      </c>
      <c r="BV3" s="6" t="s">
        <v>69</v>
      </c>
      <c r="BW3" s="6" t="s">
        <v>71</v>
      </c>
      <c r="BX3" s="80"/>
      <c r="BY3" s="81"/>
      <c r="BZ3" s="81"/>
      <c r="CA3" s="81"/>
      <c r="CB3" s="82"/>
      <c r="CC3" s="90"/>
      <c r="CD3" s="91"/>
      <c r="CE3" s="91"/>
      <c r="CF3" s="91"/>
      <c r="CG3" s="91"/>
      <c r="CH3" s="91"/>
      <c r="CI3" s="92"/>
    </row>
    <row r="4" spans="3:87" x14ac:dyDescent="0.25">
      <c r="C4" s="85" t="s">
        <v>3</v>
      </c>
      <c r="D4" s="86"/>
      <c r="E4" s="86"/>
      <c r="F4" s="75" t="s">
        <v>49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 t="s">
        <v>49</v>
      </c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 t="s">
        <v>49</v>
      </c>
      <c r="AI4" s="75"/>
      <c r="AJ4" s="75"/>
      <c r="AK4" s="75"/>
      <c r="AL4" s="75"/>
      <c r="AM4" s="75"/>
      <c r="AN4" s="75"/>
      <c r="AO4" s="76"/>
      <c r="AP4" s="76"/>
      <c r="AQ4" s="76"/>
      <c r="AR4" s="76"/>
      <c r="AS4" s="76"/>
      <c r="AT4" s="76"/>
      <c r="AU4" s="76"/>
      <c r="AV4" s="75" t="s">
        <v>49</v>
      </c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 t="s">
        <v>49</v>
      </c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80"/>
      <c r="BY4" s="81"/>
      <c r="BZ4" s="81"/>
      <c r="CA4" s="81"/>
      <c r="CB4" s="82"/>
      <c r="CC4" s="90"/>
      <c r="CD4" s="91"/>
      <c r="CE4" s="91"/>
      <c r="CF4" s="91"/>
      <c r="CG4" s="91"/>
      <c r="CH4" s="91"/>
      <c r="CI4" s="92"/>
    </row>
    <row r="5" spans="3:87" ht="30" customHeight="1" x14ac:dyDescent="0.25">
      <c r="C5" s="8" t="s">
        <v>4</v>
      </c>
      <c r="D5" s="1">
        <v>2</v>
      </c>
      <c r="E5" s="2">
        <v>1</v>
      </c>
      <c r="F5" s="10">
        <v>1.3009684628755898</v>
      </c>
      <c r="G5" s="4">
        <v>1.8787577145132393</v>
      </c>
      <c r="H5" s="4">
        <v>1.0138876801340644</v>
      </c>
      <c r="I5" s="4">
        <v>0.99309264757655669</v>
      </c>
      <c r="J5" s="4">
        <v>0.89868062611971944</v>
      </c>
      <c r="K5" s="4">
        <v>0.95035267510363519</v>
      </c>
      <c r="L5" s="4">
        <v>1.0835058544020897</v>
      </c>
      <c r="M5" s="4">
        <v>1.5060277198586205</v>
      </c>
      <c r="N5" s="4">
        <v>0.95677971760806746</v>
      </c>
      <c r="O5" s="4">
        <v>1.0658666856814947</v>
      </c>
      <c r="P5" s="4">
        <v>0.86327617380766852</v>
      </c>
      <c r="Q5" s="4">
        <v>0.5403945359008363</v>
      </c>
      <c r="R5" s="4">
        <v>0.83758298564973088</v>
      </c>
      <c r="S5" s="3">
        <v>1.27</v>
      </c>
      <c r="T5" s="4">
        <v>1.2774079005770085</v>
      </c>
      <c r="U5" s="4">
        <v>1.4177726485862667</v>
      </c>
      <c r="V5" s="4">
        <v>1.0393394896334005</v>
      </c>
      <c r="W5" s="4">
        <v>1.0206353123960052</v>
      </c>
      <c r="X5" s="4">
        <v>1.4396311396578645</v>
      </c>
      <c r="Y5" s="4">
        <v>2.0151010169363106</v>
      </c>
      <c r="Z5" s="4">
        <v>0.39580713312408605</v>
      </c>
      <c r="AA5" s="4">
        <v>0.52721589799668989</v>
      </c>
      <c r="AB5" s="4">
        <v>1.046924111908129</v>
      </c>
      <c r="AC5" s="4">
        <v>0.7595104388173014</v>
      </c>
      <c r="AD5" s="4">
        <v>0.95850440366524547</v>
      </c>
      <c r="AE5" s="4">
        <v>1.0312291040782611</v>
      </c>
      <c r="AF5" s="4">
        <v>0.70564342241751066</v>
      </c>
      <c r="AG5" s="3">
        <v>1.2139144226279142</v>
      </c>
      <c r="AH5" s="10">
        <v>1.1519607843137254</v>
      </c>
      <c r="AI5" s="4">
        <v>1.0171119783848694</v>
      </c>
      <c r="AJ5" s="4">
        <v>1.0022489339463065</v>
      </c>
      <c r="AK5" s="4">
        <v>1.0219181334432312</v>
      </c>
      <c r="AL5" s="4">
        <v>1.8152072205375973</v>
      </c>
      <c r="AM5" s="4">
        <v>1.7338014168291978</v>
      </c>
      <c r="AN5" s="4">
        <v>0.33867966080351047</v>
      </c>
      <c r="AO5" s="4">
        <v>9.1710627420947682E-3</v>
      </c>
      <c r="AP5" s="4">
        <v>1.1586680168217904</v>
      </c>
      <c r="AQ5" s="4">
        <v>0.76396887820970771</v>
      </c>
      <c r="AR5" s="4">
        <v>0.9726585202977811</v>
      </c>
      <c r="AS5" s="4">
        <v>1.0807119702021433</v>
      </c>
      <c r="AT5" s="4">
        <v>0.77570177712167143</v>
      </c>
      <c r="AU5" s="4">
        <v>1.0973414205783587</v>
      </c>
      <c r="AV5" s="10">
        <v>1.387374461979914</v>
      </c>
      <c r="AW5" s="4">
        <v>1.7515625000000001</v>
      </c>
      <c r="AX5" s="4">
        <v>1.0394585497979152</v>
      </c>
      <c r="AY5" s="4">
        <v>1.085215909408537</v>
      </c>
      <c r="AZ5" s="4">
        <v>0.9441244444237622</v>
      </c>
      <c r="BA5" s="4">
        <v>1.4494771280866767</v>
      </c>
      <c r="BB5" s="4">
        <v>1.755768284800284</v>
      </c>
      <c r="BC5" s="4">
        <v>1.8820616121410461</v>
      </c>
      <c r="BD5" s="4">
        <v>1.1492620886184433</v>
      </c>
      <c r="BE5" s="4">
        <v>1.5122341898313041</v>
      </c>
      <c r="BF5" s="4">
        <v>0.32628352182203985</v>
      </c>
      <c r="BG5" s="4">
        <v>1.1030029727117465</v>
      </c>
      <c r="BH5" s="4">
        <v>0.71107925806165706</v>
      </c>
      <c r="BI5" s="3">
        <v>1.0435030536918306</v>
      </c>
      <c r="BJ5" s="10">
        <v>1.3778409090909092</v>
      </c>
      <c r="BK5" s="4">
        <v>1.8128631536766182</v>
      </c>
      <c r="BL5" s="4">
        <v>1.0115707830656087</v>
      </c>
      <c r="BM5" s="4">
        <v>1.0508144145241936</v>
      </c>
      <c r="BN5" s="4">
        <v>1.1339989450439971</v>
      </c>
      <c r="BO5" s="4">
        <v>0.89613666290565941</v>
      </c>
      <c r="BP5" s="4">
        <v>1.3293029063658459</v>
      </c>
      <c r="BQ5" s="4">
        <v>1.265309087380297</v>
      </c>
      <c r="BR5" s="4">
        <v>1.20851576036403</v>
      </c>
      <c r="BS5" s="4">
        <v>1.3061460378767753</v>
      </c>
      <c r="BT5" s="4">
        <v>1.0092381661399408</v>
      </c>
      <c r="BU5" s="4">
        <v>1.0034732855215165</v>
      </c>
      <c r="BV5" s="4">
        <v>0.6835136315748902</v>
      </c>
      <c r="BW5" s="3">
        <v>1.101315131430012</v>
      </c>
      <c r="BX5" s="66" t="s">
        <v>77</v>
      </c>
      <c r="BY5" s="67"/>
      <c r="BZ5" s="67"/>
      <c r="CA5" s="67"/>
      <c r="CB5" s="68"/>
      <c r="CC5" s="66" t="s">
        <v>88</v>
      </c>
      <c r="CD5" s="67"/>
      <c r="CE5" s="67"/>
      <c r="CF5" s="67"/>
      <c r="CG5" s="67"/>
      <c r="CH5" s="67"/>
      <c r="CI5" s="68"/>
    </row>
    <row r="6" spans="3:87" ht="28.2" customHeight="1" x14ac:dyDescent="0.25">
      <c r="C6" s="83" t="s">
        <v>5</v>
      </c>
      <c r="D6" s="1" t="s">
        <v>6</v>
      </c>
      <c r="E6" s="102" t="s">
        <v>7</v>
      </c>
      <c r="F6" s="10">
        <v>1.0402284579091134</v>
      </c>
      <c r="G6" s="4">
        <v>1.0003981684252439</v>
      </c>
      <c r="H6" s="4">
        <v>1.0104239248566427</v>
      </c>
      <c r="I6" s="4">
        <v>1.0004304768635648</v>
      </c>
      <c r="J6" s="4">
        <v>0.66950534426693598</v>
      </c>
      <c r="K6" s="4">
        <v>0.95460312070253162</v>
      </c>
      <c r="L6" s="4">
        <v>0.84822384347584756</v>
      </c>
      <c r="M6" s="4">
        <v>0.98538720689831871</v>
      </c>
      <c r="N6" s="4">
        <v>0.72568480910203348</v>
      </c>
      <c r="O6" s="4">
        <v>1.1059815815823013</v>
      </c>
      <c r="P6" s="4">
        <v>1.0041818291283338</v>
      </c>
      <c r="Q6" s="4">
        <v>0.82072979363282228</v>
      </c>
      <c r="R6" s="4">
        <v>0.92178437671905578</v>
      </c>
      <c r="S6" s="3">
        <v>1.1200000000000001</v>
      </c>
      <c r="T6" s="4">
        <v>1.0452729693741678</v>
      </c>
      <c r="U6" s="4">
        <v>0.96595499134448937</v>
      </c>
      <c r="V6" s="4">
        <v>1.0278898745409146</v>
      </c>
      <c r="W6" s="4">
        <v>1.0237853266586996</v>
      </c>
      <c r="X6" s="4">
        <v>1.0376622897675349</v>
      </c>
      <c r="Y6" s="4">
        <v>1.0200596039110486</v>
      </c>
      <c r="Z6" s="4">
        <v>1.7181021526141564</v>
      </c>
      <c r="AA6" s="4">
        <v>0.99663924469974075</v>
      </c>
      <c r="AB6" s="4">
        <v>1.2936570819420465</v>
      </c>
      <c r="AC6" s="4">
        <v>1.164887995239728</v>
      </c>
      <c r="AD6" s="4">
        <v>1.2428641223749248</v>
      </c>
      <c r="AE6" s="4">
        <v>1.4068658244091425</v>
      </c>
      <c r="AF6" s="4">
        <v>0.98220258977377362</v>
      </c>
      <c r="AG6" s="3">
        <v>0.81810656622828692</v>
      </c>
      <c r="AH6" s="4">
        <v>1.0175653594771241</v>
      </c>
      <c r="AI6" s="4">
        <v>1.0138096667667367</v>
      </c>
      <c r="AJ6" s="4">
        <v>0.99909850892692864</v>
      </c>
      <c r="AK6" s="4">
        <v>1.023436353269263</v>
      </c>
      <c r="AL6" s="4">
        <v>1.0323173447384966</v>
      </c>
      <c r="AM6" s="4">
        <v>0.85523765362779303</v>
      </c>
      <c r="AN6" s="4">
        <v>1.2858828542021434</v>
      </c>
      <c r="AO6" s="4">
        <v>0.98814132947698796</v>
      </c>
      <c r="AP6" s="4">
        <v>1.1450654587683065</v>
      </c>
      <c r="AQ6" s="4">
        <v>0.88494350799620347</v>
      </c>
      <c r="AR6" s="4">
        <v>0.96646527121151693</v>
      </c>
      <c r="AS6" s="4">
        <v>1.0190569471167694</v>
      </c>
      <c r="AT6" s="4">
        <v>0.99374344989238106</v>
      </c>
      <c r="AU6" s="4">
        <v>0.99354839326678457</v>
      </c>
      <c r="AV6" s="10">
        <v>1.0241032998565278</v>
      </c>
      <c r="AW6" s="4">
        <v>0.99003906249999996</v>
      </c>
      <c r="AX6" s="4">
        <v>1.0094809720195532</v>
      </c>
      <c r="AY6" s="4">
        <v>1.0029313333681791</v>
      </c>
      <c r="AZ6" s="4">
        <v>1.015871249722506</v>
      </c>
      <c r="BA6" s="4">
        <v>0.99224959944751179</v>
      </c>
      <c r="BB6" s="4">
        <v>1.0003815727395666</v>
      </c>
      <c r="BC6" s="4">
        <v>1.0586979262013598</v>
      </c>
      <c r="BD6" s="4">
        <v>1.0119563396901303</v>
      </c>
      <c r="BE6" s="4">
        <v>0.99674013228896585</v>
      </c>
      <c r="BF6" s="4">
        <v>0.83869600555384238</v>
      </c>
      <c r="BG6" s="4">
        <v>1.1124753886836076</v>
      </c>
      <c r="BH6" s="4">
        <v>0.9771727735889999</v>
      </c>
      <c r="BI6" s="3">
        <v>1.0224034553860806</v>
      </c>
      <c r="BJ6" s="10">
        <v>0.9446022727272726</v>
      </c>
      <c r="BK6" s="4">
        <v>1.0104187537567622</v>
      </c>
      <c r="BL6" s="4">
        <v>1.0005943051939354</v>
      </c>
      <c r="BM6" s="4">
        <v>0.99920730899773869</v>
      </c>
      <c r="BN6" s="4">
        <v>0.85939993486697208</v>
      </c>
      <c r="BO6" s="4">
        <v>0.70097888729905022</v>
      </c>
      <c r="BP6" s="4">
        <v>1.3920986592228828</v>
      </c>
      <c r="BQ6" s="4">
        <v>0.98606510540290948</v>
      </c>
      <c r="BR6" s="4">
        <v>1.0626472902358086</v>
      </c>
      <c r="BS6" s="4">
        <v>1.2008630115068839</v>
      </c>
      <c r="BT6" s="4">
        <v>0.98956776289054726</v>
      </c>
      <c r="BU6" s="4">
        <v>0.90106611177803686</v>
      </c>
      <c r="BV6" s="4">
        <v>0.99339620217385716</v>
      </c>
      <c r="BW6" s="3">
        <v>0.94288103901348552</v>
      </c>
      <c r="BX6" s="66" t="s">
        <v>76</v>
      </c>
      <c r="BY6" s="67"/>
      <c r="BZ6" s="67"/>
      <c r="CA6" s="67"/>
      <c r="CB6" s="68"/>
      <c r="CC6" s="45"/>
      <c r="CD6" s="46"/>
      <c r="CE6" s="46"/>
      <c r="CF6" s="46"/>
      <c r="CG6" s="46"/>
      <c r="CH6" s="46"/>
      <c r="CI6" s="47"/>
    </row>
    <row r="7" spans="3:87" ht="43.2" customHeight="1" x14ac:dyDescent="0.25">
      <c r="C7" s="83"/>
      <c r="D7" s="1" t="s">
        <v>42</v>
      </c>
      <c r="E7" s="102"/>
      <c r="F7" s="10">
        <v>1.0392351626520984</v>
      </c>
      <c r="G7" s="4">
        <v>1.0031853474019512</v>
      </c>
      <c r="H7" s="4">
        <v>1.0023432007821587</v>
      </c>
      <c r="I7" s="4">
        <v>0.99550458589362745</v>
      </c>
      <c r="J7" s="4">
        <v>1.0482170668376676</v>
      </c>
      <c r="K7" s="4">
        <v>1.030425913931784</v>
      </c>
      <c r="L7" s="4">
        <v>0.67707705986058719</v>
      </c>
      <c r="M7" s="4">
        <v>0.9678057727272068</v>
      </c>
      <c r="N7" s="4">
        <v>0.93155064183164848</v>
      </c>
      <c r="O7" s="4">
        <v>0.8543887601593011</v>
      </c>
      <c r="P7" s="4">
        <v>1.0156984240910669</v>
      </c>
      <c r="Q7" s="4">
        <v>1.041449485804645</v>
      </c>
      <c r="R7" s="4">
        <v>0.90257742187480372</v>
      </c>
      <c r="S7" s="3">
        <v>1.0900000000000001</v>
      </c>
      <c r="T7" s="4">
        <v>1.1864181091877497</v>
      </c>
      <c r="U7" s="9">
        <v>1.3315060588574728</v>
      </c>
      <c r="V7" s="4">
        <v>1.0382736054309196</v>
      </c>
      <c r="W7" s="4">
        <v>1.0198443849231751</v>
      </c>
      <c r="X7" s="4">
        <v>1.5848424581215896</v>
      </c>
      <c r="Y7" s="4">
        <v>1.935429053421867</v>
      </c>
      <c r="Z7" s="4">
        <v>1.1672595808060413</v>
      </c>
      <c r="AA7" s="4">
        <v>0.5167385981233199</v>
      </c>
      <c r="AB7" s="4">
        <v>1.4277395927400225</v>
      </c>
      <c r="AC7" s="4">
        <v>0.75918906850569678</v>
      </c>
      <c r="AD7" s="4">
        <v>1.1616324503841056</v>
      </c>
      <c r="AE7" s="4">
        <v>1.4953661301283399</v>
      </c>
      <c r="AF7" s="4">
        <v>0.68527022459469222</v>
      </c>
      <c r="AG7" s="4">
        <v>0.93791129561761555</v>
      </c>
      <c r="AH7" s="10">
        <v>1.0102124183006536</v>
      </c>
      <c r="AI7" s="4">
        <v>1.0078054638246772</v>
      </c>
      <c r="AJ7" s="4">
        <v>1.0238787683429518</v>
      </c>
      <c r="AK7" s="4">
        <v>1.0445878439158798</v>
      </c>
      <c r="AL7" s="4">
        <v>1.0000479863843224</v>
      </c>
      <c r="AM7" s="4">
        <v>0.93717894117939982</v>
      </c>
      <c r="AN7" s="4">
        <v>1.245366980010185</v>
      </c>
      <c r="AO7" s="4">
        <v>1.0881956805621573</v>
      </c>
      <c r="AP7" s="4">
        <v>1.1091292758750242</v>
      </c>
      <c r="AQ7" s="4">
        <v>0.88613108230680515</v>
      </c>
      <c r="AR7" s="4">
        <v>0.95791594909697597</v>
      </c>
      <c r="AS7" s="4">
        <v>0.95228650035656437</v>
      </c>
      <c r="AT7" s="4">
        <v>0.94922638298831408</v>
      </c>
      <c r="AU7" s="4">
        <v>1.0057786766149999</v>
      </c>
      <c r="AV7" s="10">
        <v>1.0332855093256814</v>
      </c>
      <c r="AW7" s="4">
        <v>0.9951171875</v>
      </c>
      <c r="AX7" s="4">
        <v>1.0026519354624324</v>
      </c>
      <c r="AY7" s="4">
        <v>0.99292756594154186</v>
      </c>
      <c r="AZ7" s="4">
        <v>0.60262531988516788</v>
      </c>
      <c r="BA7" s="4">
        <v>0.8778659052501161</v>
      </c>
      <c r="BB7" s="4">
        <v>1.6501356645833156</v>
      </c>
      <c r="BC7" s="4">
        <v>0.98890623275792011</v>
      </c>
      <c r="BD7" s="4">
        <v>0.86737667104743743</v>
      </c>
      <c r="BE7" s="4">
        <v>1.5130121924275446</v>
      </c>
      <c r="BF7" s="4">
        <v>1.0791368928885781</v>
      </c>
      <c r="BG7" s="4">
        <v>1.2085682707088679</v>
      </c>
      <c r="BH7" s="4">
        <v>0.98078527614861999</v>
      </c>
      <c r="BI7" s="3">
        <v>0.87032612216988892</v>
      </c>
      <c r="BJ7" s="10">
        <v>1.003314393939394</v>
      </c>
      <c r="BK7" s="4">
        <v>1.0084151472650771</v>
      </c>
      <c r="BL7" s="4">
        <v>0.99917483163419019</v>
      </c>
      <c r="BM7" s="4">
        <v>1.0313422989316541</v>
      </c>
      <c r="BN7" s="4">
        <v>1.003457553367735</v>
      </c>
      <c r="BO7" s="4">
        <v>0.96745900162807341</v>
      </c>
      <c r="BP7" s="4">
        <v>1.0362993624533208</v>
      </c>
      <c r="BQ7" s="4">
        <v>0.97685876029500296</v>
      </c>
      <c r="BR7" s="4">
        <v>1.0159881108942641</v>
      </c>
      <c r="BS7" s="4">
        <v>0.95156931659920674</v>
      </c>
      <c r="BT7" s="4">
        <v>0.89553937550634277</v>
      </c>
      <c r="BU7" s="4">
        <v>0.86242380288265175</v>
      </c>
      <c r="BV7" s="4">
        <v>1.0108127553511319</v>
      </c>
      <c r="BW7" s="3">
        <v>1.0474027051092676</v>
      </c>
      <c r="BX7" s="66" t="s">
        <v>78</v>
      </c>
      <c r="BY7" s="67"/>
      <c r="BZ7" s="67"/>
      <c r="CA7" s="67"/>
      <c r="CB7" s="68"/>
      <c r="CC7" s="66"/>
      <c r="CD7" s="67"/>
      <c r="CE7" s="67"/>
      <c r="CF7" s="67"/>
      <c r="CG7" s="67"/>
      <c r="CH7" s="67"/>
      <c r="CI7" s="68"/>
    </row>
    <row r="8" spans="3:87" ht="41.4" customHeight="1" x14ac:dyDescent="0.25">
      <c r="C8" s="8" t="s">
        <v>8</v>
      </c>
      <c r="D8" s="1" t="s">
        <v>9</v>
      </c>
      <c r="E8" s="2" t="s">
        <v>10</v>
      </c>
      <c r="F8" s="10">
        <v>0.94189222746461376</v>
      </c>
      <c r="G8" s="4">
        <v>1.0037826000398169</v>
      </c>
      <c r="H8" s="4">
        <v>0.99653096030137545</v>
      </c>
      <c r="I8" s="4">
        <v>0.97711187817870981</v>
      </c>
      <c r="J8" s="4">
        <v>0.83824886927844489</v>
      </c>
      <c r="K8" s="4">
        <v>1.0812716017651915</v>
      </c>
      <c r="L8" s="4">
        <v>1.0299448950458225</v>
      </c>
      <c r="M8" s="4">
        <v>1.0592233805965081</v>
      </c>
      <c r="N8" s="4">
        <v>0.89850777317915753</v>
      </c>
      <c r="O8" s="4">
        <v>1.0052970277946054</v>
      </c>
      <c r="P8" s="4">
        <v>0.70680079926513373</v>
      </c>
      <c r="Q8" s="4">
        <v>0.56234055335038491</v>
      </c>
      <c r="R8" s="4">
        <v>1.0968574091145433</v>
      </c>
      <c r="S8" s="3">
        <v>1.0900000000000001</v>
      </c>
      <c r="T8" s="4">
        <v>1.13537505548158</v>
      </c>
      <c r="U8" s="4">
        <v>0.99596076168493963</v>
      </c>
      <c r="V8" s="4">
        <v>1.0078078858846986</v>
      </c>
      <c r="W8" s="4">
        <v>0.99856262136338525</v>
      </c>
      <c r="X8" s="4">
        <v>1.2887333818618654</v>
      </c>
      <c r="Y8" s="4">
        <v>1.0194998092259775</v>
      </c>
      <c r="Z8" s="4">
        <v>1.5103890270466986</v>
      </c>
      <c r="AA8" s="4">
        <v>1.0084199622446297</v>
      </c>
      <c r="AB8" s="4">
        <v>1.3721245734702998</v>
      </c>
      <c r="AC8" s="4">
        <v>0.97932538780479339</v>
      </c>
      <c r="AD8" s="4">
        <v>1.162047897182872</v>
      </c>
      <c r="AE8" s="4">
        <v>1.0685747334033215</v>
      </c>
      <c r="AF8" s="4">
        <v>0.99875289921793964</v>
      </c>
      <c r="AG8" s="3">
        <v>0.88730311473031553</v>
      </c>
      <c r="AH8" s="10">
        <v>1.0126633986928104</v>
      </c>
      <c r="AI8" s="4">
        <v>1.0048033623536474</v>
      </c>
      <c r="AJ8" s="4">
        <v>1.0173491957388376</v>
      </c>
      <c r="AK8" s="4">
        <v>1.0281506921220376</v>
      </c>
      <c r="AL8" s="4">
        <v>0.95231937916956566</v>
      </c>
      <c r="AM8" s="4">
        <v>0.98048127910111449</v>
      </c>
      <c r="AN8" s="4">
        <v>1.1352676019438113</v>
      </c>
      <c r="AO8" s="4">
        <v>1.0468065421597252</v>
      </c>
      <c r="AP8" s="4">
        <v>1.0336674536856436</v>
      </c>
      <c r="AQ8" s="4">
        <v>0.88529975238304204</v>
      </c>
      <c r="AR8" s="4">
        <v>0.92790755826057958</v>
      </c>
      <c r="AS8" s="4">
        <v>0.99032393849820843</v>
      </c>
      <c r="AT8" s="4">
        <v>0.95523276124364709</v>
      </c>
      <c r="AU8" s="4">
        <v>1.0324665032260745</v>
      </c>
      <c r="AV8" s="10">
        <v>1.0111908177905309</v>
      </c>
      <c r="AW8" s="4">
        <v>0.98984374999999991</v>
      </c>
      <c r="AX8" s="4">
        <v>0.98915463892603184</v>
      </c>
      <c r="AY8" s="4">
        <v>1.0485680868864049</v>
      </c>
      <c r="AZ8" s="4">
        <v>1.002124866970312</v>
      </c>
      <c r="BA8" s="4">
        <v>0.98355165414109558</v>
      </c>
      <c r="BB8" s="4">
        <v>1.1803970477588155</v>
      </c>
      <c r="BC8" s="4">
        <v>1.0680546933535024</v>
      </c>
      <c r="BD8" s="4">
        <v>1.0471819920605729</v>
      </c>
      <c r="BE8" s="4">
        <v>0.99994552624828925</v>
      </c>
      <c r="BF8" s="4">
        <v>0.84619474095630365</v>
      </c>
      <c r="BG8" s="4">
        <v>1.0920412510340602</v>
      </c>
      <c r="BH8" s="4">
        <v>0.99188256616044768</v>
      </c>
      <c r="BI8" s="3">
        <v>0.98845782426343676</v>
      </c>
      <c r="BJ8" s="10">
        <v>0.9962121212121211</v>
      </c>
      <c r="BK8" s="4">
        <v>1.0060108194750552</v>
      </c>
      <c r="BL8" s="4">
        <v>1.0037741324510296</v>
      </c>
      <c r="BM8" s="4">
        <v>1.0030568887223719</v>
      </c>
      <c r="BN8" s="4">
        <v>1.0142151713283452</v>
      </c>
      <c r="BO8" s="4">
        <v>1.0133284269085217</v>
      </c>
      <c r="BP8" s="4">
        <v>1.1454747601727011</v>
      </c>
      <c r="BQ8" s="4">
        <v>0.99989625374485303</v>
      </c>
      <c r="BR8" s="4">
        <v>1.0642963205401683</v>
      </c>
      <c r="BS8" s="4">
        <v>0.95303436721696833</v>
      </c>
      <c r="BT8" s="4">
        <v>0.92475399509251999</v>
      </c>
      <c r="BU8" s="4">
        <v>0.96126936249004946</v>
      </c>
      <c r="BV8" s="4">
        <v>0.99998972171544565</v>
      </c>
      <c r="BW8" s="3">
        <v>0.99702456679495122</v>
      </c>
      <c r="BX8" s="66" t="s">
        <v>79</v>
      </c>
      <c r="BY8" s="67"/>
      <c r="BZ8" s="67"/>
      <c r="CA8" s="67"/>
      <c r="CB8" s="68"/>
      <c r="CC8" s="66"/>
      <c r="CD8" s="67"/>
      <c r="CE8" s="67"/>
      <c r="CF8" s="67"/>
      <c r="CG8" s="67"/>
      <c r="CH8" s="67"/>
      <c r="CI8" s="68"/>
    </row>
    <row r="9" spans="3:87" ht="27" customHeight="1" x14ac:dyDescent="0.25">
      <c r="C9" s="83" t="s">
        <v>11</v>
      </c>
      <c r="D9" s="1" t="s">
        <v>12</v>
      </c>
      <c r="E9" s="84" t="s">
        <v>13</v>
      </c>
      <c r="F9" s="10">
        <v>0.9982617333002235</v>
      </c>
      <c r="G9" s="4">
        <v>1</v>
      </c>
      <c r="H9" s="4">
        <v>1.0222865571082123</v>
      </c>
      <c r="I9" s="4">
        <v>1.0173778882934581</v>
      </c>
      <c r="J9" s="4">
        <v>0.98085602851262732</v>
      </c>
      <c r="K9" s="4">
        <v>1.0081493183278063</v>
      </c>
      <c r="L9" s="4">
        <v>1.0524812285411396</v>
      </c>
      <c r="M9" s="4">
        <v>0.99738395576393124</v>
      </c>
      <c r="N9" s="4">
        <v>1.0033711291654803</v>
      </c>
      <c r="O9" s="4">
        <v>0.94229766634928669</v>
      </c>
      <c r="P9" s="4">
        <v>0.94176981603836663</v>
      </c>
      <c r="Q9" s="4">
        <v>1.1113611567043205</v>
      </c>
      <c r="R9" s="4">
        <v>1.0148036602856991</v>
      </c>
      <c r="S9" s="3">
        <v>1.01</v>
      </c>
      <c r="T9" s="4">
        <v>1.0146471371504659</v>
      </c>
      <c r="U9" s="4">
        <v>0.96739757645701108</v>
      </c>
      <c r="V9" s="4">
        <v>1.0016374065755924</v>
      </c>
      <c r="W9" s="4">
        <v>0.98758157336379226</v>
      </c>
      <c r="X9" s="4">
        <v>1.0528676224977345</v>
      </c>
      <c r="Y9" s="4">
        <v>1.1258477172197763</v>
      </c>
      <c r="Z9" s="4">
        <v>1.7393063605644259</v>
      </c>
      <c r="AA9" s="4">
        <v>1.1148023749902587</v>
      </c>
      <c r="AB9" s="4">
        <v>1.3111193135848074</v>
      </c>
      <c r="AC9" s="4">
        <v>1.1293100051115144</v>
      </c>
      <c r="AD9" s="4">
        <v>1.1635263871227912</v>
      </c>
      <c r="AE9" s="4">
        <v>0.98920259362005603</v>
      </c>
      <c r="AF9" s="4">
        <v>0.95651464469282854</v>
      </c>
      <c r="AG9" s="3">
        <v>0.81919966038604219</v>
      </c>
      <c r="AH9" s="10">
        <v>1.0183823529411764</v>
      </c>
      <c r="AI9" s="4">
        <v>1.0306214350045031</v>
      </c>
      <c r="AJ9" s="4">
        <v>1.0149467673774473</v>
      </c>
      <c r="AK9" s="4">
        <v>1.0252582901181508</v>
      </c>
      <c r="AL9" s="4">
        <v>0.95271216489175592</v>
      </c>
      <c r="AM9" s="4">
        <v>0.98727916984448494</v>
      </c>
      <c r="AN9" s="4">
        <v>0.93972354175358253</v>
      </c>
      <c r="AO9" s="4">
        <v>1.1638897353612776</v>
      </c>
      <c r="AP9" s="4">
        <v>0.94693676284369899</v>
      </c>
      <c r="AQ9" s="4">
        <v>0.88610138198583444</v>
      </c>
      <c r="AR9" s="4">
        <v>0.95925372466191106</v>
      </c>
      <c r="AS9" s="4">
        <v>1.6054907187309226</v>
      </c>
      <c r="AT9" s="4">
        <v>0.96735595397739438</v>
      </c>
      <c r="AU9" s="4">
        <v>0.9993244168169898</v>
      </c>
      <c r="AV9" s="10">
        <v>0.99799139167862261</v>
      </c>
      <c r="AW9" s="4">
        <v>0.97968749999999993</v>
      </c>
      <c r="AX9" s="4">
        <v>0.99525234469331691</v>
      </c>
      <c r="AY9" s="4">
        <v>1.0217768585306723</v>
      </c>
      <c r="AZ9" s="4">
        <v>0.56900839373691603</v>
      </c>
      <c r="BA9" s="4">
        <v>0.50825216607714707</v>
      </c>
      <c r="BB9" s="4">
        <v>1.6354942719583221</v>
      </c>
      <c r="BC9" s="4">
        <v>1.0708444647538902</v>
      </c>
      <c r="BD9" s="4">
        <v>0.83855568808427661</v>
      </c>
      <c r="BE9" s="4">
        <v>1.5124520294504984</v>
      </c>
      <c r="BF9" s="4">
        <v>1.0309031095621908</v>
      </c>
      <c r="BG9" s="4">
        <v>1.3449339935394351</v>
      </c>
      <c r="BH9" s="4">
        <v>1.0069285476333829</v>
      </c>
      <c r="BI9" s="3">
        <v>0.88390789022774152</v>
      </c>
      <c r="BJ9" s="10">
        <v>0.94199810606060597</v>
      </c>
      <c r="BK9" s="4">
        <v>1.0094169505109198</v>
      </c>
      <c r="BL9" s="4">
        <v>1.007841633023328</v>
      </c>
      <c r="BM9" s="4">
        <v>1.0369769671652667</v>
      </c>
      <c r="BN9" s="4">
        <v>0.8689903840530665</v>
      </c>
      <c r="BO9" s="4">
        <v>0.6869802803006525</v>
      </c>
      <c r="BP9" s="4">
        <v>1.0716079532305443</v>
      </c>
      <c r="BQ9" s="4">
        <v>0.98780041129668117</v>
      </c>
      <c r="BR9" s="4">
        <v>0.94629765807376998</v>
      </c>
      <c r="BS9" s="4">
        <v>1.1150162065151408</v>
      </c>
      <c r="BT9" s="4">
        <v>0.91216648515979082</v>
      </c>
      <c r="BU9" s="4">
        <v>0.82052063513383788</v>
      </c>
      <c r="BV9" s="4">
        <v>0.99797774751393997</v>
      </c>
      <c r="BW9" s="3">
        <v>1.0450845876374246</v>
      </c>
      <c r="BX9" s="66"/>
      <c r="BY9" s="67"/>
      <c r="BZ9" s="67"/>
      <c r="CA9" s="67"/>
      <c r="CB9" s="68"/>
      <c r="CC9" s="45"/>
      <c r="CD9" s="46"/>
      <c r="CE9" s="46"/>
      <c r="CF9" s="46"/>
      <c r="CG9" s="46"/>
      <c r="CH9" s="46"/>
      <c r="CI9" s="47"/>
    </row>
    <row r="10" spans="3:87" ht="30" customHeight="1" x14ac:dyDescent="0.25">
      <c r="C10" s="83"/>
      <c r="D10" s="1" t="s">
        <v>14</v>
      </c>
      <c r="E10" s="84"/>
      <c r="F10" s="10">
        <v>1.0427116960516514</v>
      </c>
      <c r="G10" s="4">
        <v>1.0027871789767071</v>
      </c>
      <c r="H10" s="4">
        <v>1.0280053168742365</v>
      </c>
      <c r="I10" s="4">
        <v>1.0094867528013118</v>
      </c>
      <c r="J10" s="4">
        <v>0.68120233252615892</v>
      </c>
      <c r="K10" s="4">
        <v>0.94973939422227571</v>
      </c>
      <c r="L10" s="4">
        <v>0.90845478239143052</v>
      </c>
      <c r="M10" s="4">
        <v>0.99157463761770437</v>
      </c>
      <c r="N10" s="4">
        <v>0.75263826456125271</v>
      </c>
      <c r="O10" s="4">
        <v>0.99200290655230605</v>
      </c>
      <c r="P10" s="4">
        <v>0.94856853410819963</v>
      </c>
      <c r="Q10" s="4">
        <v>1.0078730734281924</v>
      </c>
      <c r="R10" s="4">
        <v>0.90112682141412825</v>
      </c>
      <c r="S10" s="3">
        <v>1.1299999999999999</v>
      </c>
      <c r="T10" s="4">
        <v>1.1895250776742121</v>
      </c>
      <c r="U10" s="4">
        <v>1.4633583381419504</v>
      </c>
      <c r="V10" s="4">
        <v>1.0151963863046269</v>
      </c>
      <c r="W10" s="4">
        <v>0.99880753416836388</v>
      </c>
      <c r="X10" s="4">
        <v>1.5875354142870592</v>
      </c>
      <c r="Y10" s="4">
        <v>1.9839703193994693</v>
      </c>
      <c r="Z10" s="4">
        <v>1.1644359500611794</v>
      </c>
      <c r="AA10" s="4">
        <v>0.51443527347811924</v>
      </c>
      <c r="AB10" s="4">
        <v>1.4283571009016833</v>
      </c>
      <c r="AC10" s="4">
        <v>0.8881241363073884</v>
      </c>
      <c r="AD10" s="4">
        <v>1.2449046882457246</v>
      </c>
      <c r="AE10" s="4">
        <v>1.1531930574391964</v>
      </c>
      <c r="AF10" s="4">
        <v>0.68852783831979392</v>
      </c>
      <c r="AG10" s="3">
        <v>0.93863253109887457</v>
      </c>
      <c r="AH10" s="10">
        <v>1.014297385620915</v>
      </c>
      <c r="AI10" s="4">
        <v>0.9978985289702792</v>
      </c>
      <c r="AJ10" s="4">
        <v>0.99939090085834215</v>
      </c>
      <c r="AK10" s="4">
        <v>1.0110130541165367</v>
      </c>
      <c r="AL10" s="4">
        <v>0.9204849642928602</v>
      </c>
      <c r="AM10" s="4">
        <v>0.98702548778367394</v>
      </c>
      <c r="AN10" s="4">
        <v>1.1456013843315422</v>
      </c>
      <c r="AO10" s="4">
        <v>1.1413654990051756</v>
      </c>
      <c r="AP10" s="4">
        <v>1.0205831671209653</v>
      </c>
      <c r="AQ10" s="4">
        <v>0.88229124940041226</v>
      </c>
      <c r="AR10" s="4">
        <v>0.96574112316674432</v>
      </c>
      <c r="AS10" s="4">
        <v>1.7063176690986732</v>
      </c>
      <c r="AT10" s="4">
        <v>0.96167637679036277</v>
      </c>
      <c r="AU10" s="4">
        <v>0.94886216508571786</v>
      </c>
      <c r="AV10" s="10">
        <v>0.99540889526542309</v>
      </c>
      <c r="AW10" s="4">
        <v>0.9951171875</v>
      </c>
      <c r="AX10" s="4">
        <v>0.99313509074584749</v>
      </c>
      <c r="AY10" s="4">
        <v>0.9867224676156362</v>
      </c>
      <c r="AZ10" s="4">
        <v>0.9815123805269178</v>
      </c>
      <c r="BA10" s="4">
        <v>0.98262713622408804</v>
      </c>
      <c r="BB10" s="4">
        <v>0.98130786277905246</v>
      </c>
      <c r="BC10" s="4">
        <v>1.0013540645988626</v>
      </c>
      <c r="BD10" s="4">
        <v>0.98146069389103952</v>
      </c>
      <c r="BE10" s="4">
        <v>0.98055015664457634</v>
      </c>
      <c r="BF10" s="4">
        <v>1.0295316483274617</v>
      </c>
      <c r="BG10" s="4">
        <v>1.1645928864140351</v>
      </c>
      <c r="BH10" s="4">
        <v>1.0240955754484302</v>
      </c>
      <c r="BI10" s="3">
        <v>0.98470598971580525</v>
      </c>
      <c r="BJ10" s="10">
        <v>1.0040246212121211</v>
      </c>
      <c r="BK10" s="4">
        <v>1.0132238028451213</v>
      </c>
      <c r="BL10" s="4">
        <v>0.9987374817071224</v>
      </c>
      <c r="BM10" s="4">
        <v>0.99583834544870287</v>
      </c>
      <c r="BN10" s="4">
        <v>0.99042572703278542</v>
      </c>
      <c r="BO10" s="4">
        <v>0.96503153352078996</v>
      </c>
      <c r="BP10" s="4">
        <v>1.1552912159782061</v>
      </c>
      <c r="BQ10" s="4">
        <v>0.97578156089048984</v>
      </c>
      <c r="BR10" s="4">
        <v>1.053328964993909</v>
      </c>
      <c r="BS10" s="4">
        <v>0.93845219927084222</v>
      </c>
      <c r="BT10" s="4">
        <v>0.91445934407750518</v>
      </c>
      <c r="BU10" s="4">
        <v>0.99318062946182695</v>
      </c>
      <c r="BV10" s="4">
        <v>1.011097977747514</v>
      </c>
      <c r="BW10" s="3">
        <v>1.0087355925960566</v>
      </c>
      <c r="BX10" s="66" t="s">
        <v>80</v>
      </c>
      <c r="BY10" s="67"/>
      <c r="BZ10" s="67"/>
      <c r="CA10" s="67"/>
      <c r="CB10" s="68"/>
      <c r="CC10" s="45"/>
      <c r="CD10" s="46"/>
      <c r="CE10" s="46"/>
      <c r="CF10" s="46"/>
      <c r="CG10" s="46"/>
      <c r="CH10" s="46"/>
      <c r="CI10" s="47"/>
    </row>
    <row r="11" spans="3:87" ht="35.4" customHeight="1" x14ac:dyDescent="0.25">
      <c r="C11" s="8" t="s">
        <v>15</v>
      </c>
      <c r="D11" s="1" t="b">
        <v>0</v>
      </c>
      <c r="E11" s="2" t="b">
        <v>1</v>
      </c>
      <c r="F11" s="10">
        <v>0.93618077973677671</v>
      </c>
      <c r="G11" s="4">
        <v>1.0029862631893292</v>
      </c>
      <c r="H11" s="4">
        <v>0.99122512198027324</v>
      </c>
      <c r="I11" s="4">
        <v>0.97769217592188173</v>
      </c>
      <c r="J11" s="4">
        <v>0.85835140402401489</v>
      </c>
      <c r="K11" s="4">
        <v>1.0339284272112625</v>
      </c>
      <c r="L11" s="4">
        <v>1.0784354630300055</v>
      </c>
      <c r="M11" s="4">
        <v>1.0593545797272006</v>
      </c>
      <c r="N11" s="4">
        <v>0.92753397632112755</v>
      </c>
      <c r="O11" s="4">
        <v>0.99908608983427738</v>
      </c>
      <c r="P11" s="4">
        <v>0.86279345517722883</v>
      </c>
      <c r="Q11" s="4">
        <v>1.0163202553480544</v>
      </c>
      <c r="R11" s="4">
        <v>1.1050548716312787</v>
      </c>
      <c r="S11" s="3">
        <v>1</v>
      </c>
      <c r="T11" s="4">
        <v>1.0474922325787839</v>
      </c>
      <c r="U11" s="4">
        <v>0.98903635314483562</v>
      </c>
      <c r="V11" s="4">
        <v>1.0287593273902518</v>
      </c>
      <c r="W11" s="4">
        <v>1.0115872927109024</v>
      </c>
      <c r="X11" s="4">
        <v>1.0521897961329583</v>
      </c>
      <c r="Y11" s="4">
        <v>1.0236974693901644</v>
      </c>
      <c r="Z11" s="4">
        <v>1.7403224518483968</v>
      </c>
      <c r="AA11" s="4">
        <v>1.0021774895104114</v>
      </c>
      <c r="AB11" s="4">
        <v>1.3110787722036625</v>
      </c>
      <c r="AC11" s="4">
        <v>1.0178090787287257</v>
      </c>
      <c r="AD11" s="4">
        <v>1.3287634426358002</v>
      </c>
      <c r="AE11" s="4">
        <v>1.7482464215475484</v>
      </c>
      <c r="AF11" s="4">
        <v>0.97951607827597054</v>
      </c>
      <c r="AG11" s="3">
        <v>0.80276820832042584</v>
      </c>
      <c r="AH11" s="10">
        <v>1.0625</v>
      </c>
      <c r="AI11" s="4">
        <v>1.021314920444311</v>
      </c>
      <c r="AJ11" s="4">
        <v>1.0123476445339969</v>
      </c>
      <c r="AK11" s="4">
        <v>1.0410632769648211</v>
      </c>
      <c r="AL11" s="4">
        <v>1.2402255567658167</v>
      </c>
      <c r="AM11" s="4">
        <v>1.5046265625566508</v>
      </c>
      <c r="AN11" s="4">
        <v>1.0962098914000507</v>
      </c>
      <c r="AO11" s="4">
        <v>0.9018936174278358</v>
      </c>
      <c r="AP11" s="4">
        <v>1.1761888761828034</v>
      </c>
      <c r="AQ11" s="4">
        <v>0.728480104213443</v>
      </c>
      <c r="AR11" s="4">
        <v>0.925485864395453</v>
      </c>
      <c r="AS11" s="4">
        <v>0.96455355019816291</v>
      </c>
      <c r="AT11" s="4">
        <v>0.97912079243624561</v>
      </c>
      <c r="AU11" s="4">
        <v>1.003252751026251</v>
      </c>
      <c r="AV11" s="10">
        <v>1.0252510760401721</v>
      </c>
      <c r="AW11" s="4">
        <v>0.99042968749999993</v>
      </c>
      <c r="AX11" s="4">
        <v>1.0015575676376727</v>
      </c>
      <c r="AY11" s="4">
        <v>1.0014248783750597</v>
      </c>
      <c r="AZ11" s="4">
        <v>0.96998590260784145</v>
      </c>
      <c r="BA11" s="4">
        <v>1.1408372981231008</v>
      </c>
      <c r="BB11" s="4">
        <v>0.65091634125947695</v>
      </c>
      <c r="BC11" s="4">
        <v>0.94713567549626232</v>
      </c>
      <c r="BD11" s="4">
        <v>0.88934317144688357</v>
      </c>
      <c r="BE11" s="4">
        <v>0.93978268767121353</v>
      </c>
      <c r="BF11" s="4">
        <v>1.0311931921948987</v>
      </c>
      <c r="BG11" s="4">
        <v>1.6753982669661778</v>
      </c>
      <c r="BH11" s="4">
        <v>1.0179769374413579</v>
      </c>
      <c r="BI11" s="3">
        <v>1.0124450524900399</v>
      </c>
      <c r="BJ11" s="10">
        <v>1.0142045454545454</v>
      </c>
      <c r="BK11" s="4">
        <v>1.0084151472650771</v>
      </c>
      <c r="BL11" s="4">
        <v>0.98691288389549425</v>
      </c>
      <c r="BM11" s="4">
        <v>1.0161361137634382</v>
      </c>
      <c r="BN11" s="4">
        <v>1.2366806700833506</v>
      </c>
      <c r="BO11" s="4">
        <v>1.0435767779663423</v>
      </c>
      <c r="BP11" s="4">
        <v>0.46119219934099764</v>
      </c>
      <c r="BQ11" s="4">
        <v>0.93878588570557209</v>
      </c>
      <c r="BR11" s="4">
        <v>0.9407986384753696</v>
      </c>
      <c r="BS11" s="4">
        <v>0.65095931265948381</v>
      </c>
      <c r="BT11" s="4">
        <v>0.72531482222032417</v>
      </c>
      <c r="BU11" s="4">
        <v>0.99291673860095508</v>
      </c>
      <c r="BV11" s="4">
        <v>0.88092350386720453</v>
      </c>
      <c r="BW11" s="3">
        <v>1.211050472065192</v>
      </c>
      <c r="BX11" s="66"/>
      <c r="BY11" s="67"/>
      <c r="BZ11" s="67"/>
      <c r="CA11" s="67"/>
      <c r="CB11" s="68"/>
      <c r="CC11" s="66"/>
      <c r="CD11" s="67"/>
      <c r="CE11" s="67"/>
      <c r="CF11" s="67"/>
      <c r="CG11" s="67"/>
      <c r="CH11" s="67"/>
      <c r="CI11" s="68"/>
    </row>
    <row r="12" spans="3:87" ht="28.2" customHeight="1" x14ac:dyDescent="0.25">
      <c r="C12" s="83" t="s">
        <v>16</v>
      </c>
      <c r="D12" s="1" t="s">
        <v>17</v>
      </c>
      <c r="E12" s="84" t="s">
        <v>18</v>
      </c>
      <c r="F12" s="10">
        <v>0.99329525701514765</v>
      </c>
      <c r="G12" s="4">
        <v>1.0003981684252439</v>
      </c>
      <c r="H12" s="4">
        <v>0.99068100136656001</v>
      </c>
      <c r="I12" s="4">
        <v>0.96906049130853356</v>
      </c>
      <c r="J12" s="4">
        <v>0.98139031431950363</v>
      </c>
      <c r="K12" s="4">
        <v>1.0428364494043609</v>
      </c>
      <c r="L12" s="4">
        <v>0.92295151023209476</v>
      </c>
      <c r="M12" s="4">
        <v>1.0139784668945133</v>
      </c>
      <c r="N12" s="4">
        <v>0.9630202985825469</v>
      </c>
      <c r="O12" s="4">
        <v>0.98949814235914491</v>
      </c>
      <c r="P12" s="4">
        <v>0.90815934460063796</v>
      </c>
      <c r="Q12" s="4">
        <v>0.50095564964097938</v>
      </c>
      <c r="R12" s="4">
        <v>1.0122365370462008</v>
      </c>
      <c r="S12" s="3">
        <v>1.07</v>
      </c>
      <c r="T12" s="4">
        <v>1.033732800710164</v>
      </c>
      <c r="U12" s="4">
        <v>1.0118291979226774</v>
      </c>
      <c r="V12" s="4">
        <v>1.0148089468315136</v>
      </c>
      <c r="W12" s="4">
        <v>1.0008125206393728</v>
      </c>
      <c r="X12" s="4">
        <v>1.0526141827456141</v>
      </c>
      <c r="Y12" s="4">
        <v>1.1080968170486869</v>
      </c>
      <c r="Z12" s="4">
        <v>1.7400466458499551</v>
      </c>
      <c r="AA12" s="4">
        <v>1.1017451946314967</v>
      </c>
      <c r="AB12" s="4">
        <v>1.3112397279576731</v>
      </c>
      <c r="AC12" s="4">
        <v>1.0226162020561109</v>
      </c>
      <c r="AD12" s="4">
        <v>1.244104349008496</v>
      </c>
      <c r="AE12" s="4">
        <v>1.0317124538184923</v>
      </c>
      <c r="AF12" s="4">
        <v>0.96587955570577744</v>
      </c>
      <c r="AG12" s="3">
        <v>0.83839048902785096</v>
      </c>
      <c r="AH12" s="10">
        <v>1.1756535947712419</v>
      </c>
      <c r="AI12" s="4">
        <v>1.0183128189732813</v>
      </c>
      <c r="AJ12" s="4">
        <v>1.0395397680078846</v>
      </c>
      <c r="AK12" s="4">
        <v>1.0521032916921607</v>
      </c>
      <c r="AL12" s="4">
        <v>2.0032024404230273</v>
      </c>
      <c r="AM12" s="4">
        <v>1.626574652478497</v>
      </c>
      <c r="AN12" s="4">
        <v>0.41922717954893546</v>
      </c>
      <c r="AO12" s="4">
        <v>8.8755998026350518E-3</v>
      </c>
      <c r="AP12" s="4">
        <v>1.2988865317379454</v>
      </c>
      <c r="AQ12" s="4">
        <v>0.61019732016196515</v>
      </c>
      <c r="AR12" s="4">
        <v>0.93855046078063975</v>
      </c>
      <c r="AS12" s="4">
        <v>0.81507731169732422</v>
      </c>
      <c r="AT12" s="4">
        <v>0.78305367425821792</v>
      </c>
      <c r="AU12" s="4">
        <v>1.1467596874075328</v>
      </c>
      <c r="AV12" s="10">
        <v>1.0332855093256814</v>
      </c>
      <c r="AW12" s="4">
        <v>0.97695312499999998</v>
      </c>
      <c r="AX12" s="4">
        <v>0.97922338683279631</v>
      </c>
      <c r="AY12" s="4">
        <v>0.973511207166189</v>
      </c>
      <c r="AZ12" s="4">
        <v>0.66304626674054845</v>
      </c>
      <c r="BA12" s="4">
        <v>0.85099594675972168</v>
      </c>
      <c r="BB12" s="4">
        <v>1.6346538668115065</v>
      </c>
      <c r="BC12" s="4">
        <v>1.7860007797877893</v>
      </c>
      <c r="BD12" s="4">
        <v>0.90861369854087493</v>
      </c>
      <c r="BE12" s="4">
        <v>1.3964439025316973</v>
      </c>
      <c r="BF12" s="4">
        <v>0.98457436479020688</v>
      </c>
      <c r="BG12" s="4">
        <v>1.2193843713842067</v>
      </c>
      <c r="BH12" s="4">
        <v>0.99491437879931666</v>
      </c>
      <c r="BI12" s="3">
        <v>0.82906020385054902</v>
      </c>
      <c r="BJ12" s="10">
        <v>0.93394886363636365</v>
      </c>
      <c r="BK12" s="4">
        <v>1.0088158685634143</v>
      </c>
      <c r="BL12" s="4">
        <v>1.0156215743990795</v>
      </c>
      <c r="BM12" s="4">
        <v>1.0161043846253022</v>
      </c>
      <c r="BN12" s="4">
        <v>0.87703388484032097</v>
      </c>
      <c r="BO12" s="4">
        <v>0.69045882413779713</v>
      </c>
      <c r="BP12" s="4">
        <v>1.2458629027542447</v>
      </c>
      <c r="BQ12" s="4">
        <v>0.9981701611424304</v>
      </c>
      <c r="BR12" s="4">
        <v>1.0177579336866032</v>
      </c>
      <c r="BS12" s="4">
        <v>1.181324904038149</v>
      </c>
      <c r="BT12" s="4">
        <v>0.97632111769410568</v>
      </c>
      <c r="BU12" s="4">
        <v>0.94730522901748282</v>
      </c>
      <c r="BV12" s="4">
        <v>1.0022226790348692</v>
      </c>
      <c r="BW12" s="3">
        <v>0.96997048312927914</v>
      </c>
      <c r="BX12" s="66" t="s">
        <v>81</v>
      </c>
      <c r="BY12" s="67"/>
      <c r="BZ12" s="67"/>
      <c r="CA12" s="67"/>
      <c r="CB12" s="68"/>
      <c r="CC12" s="45"/>
      <c r="CD12" s="46"/>
      <c r="CE12" s="46"/>
      <c r="CF12" s="46"/>
      <c r="CG12" s="46"/>
      <c r="CH12" s="46"/>
      <c r="CI12" s="47"/>
    </row>
    <row r="13" spans="3:87" ht="28.2" customHeight="1" x14ac:dyDescent="0.25">
      <c r="C13" s="83"/>
      <c r="D13" s="1" t="s">
        <v>19</v>
      </c>
      <c r="E13" s="84"/>
      <c r="F13" s="10">
        <v>1.0370002483238141</v>
      </c>
      <c r="G13" s="4">
        <v>1.0015926737009757</v>
      </c>
      <c r="H13" s="4">
        <v>1.000266599504773</v>
      </c>
      <c r="I13" s="4">
        <v>0.99170394047343935</v>
      </c>
      <c r="J13" s="4">
        <v>1.0235421826828186</v>
      </c>
      <c r="K13" s="4">
        <v>1.067274600431231</v>
      </c>
      <c r="L13" s="4">
        <v>0.72879677081339078</v>
      </c>
      <c r="M13" s="4">
        <v>0.99613873318928925</v>
      </c>
      <c r="N13" s="4">
        <v>0.9308900992168222</v>
      </c>
      <c r="O13" s="4">
        <v>0.80297929600794471</v>
      </c>
      <c r="P13" s="4">
        <v>0.94098186659654881</v>
      </c>
      <c r="Q13" s="4">
        <v>0.56265750976699846</v>
      </c>
      <c r="R13" s="4">
        <v>0.90257239815026458</v>
      </c>
      <c r="S13" s="3">
        <v>1.1599999999999999</v>
      </c>
      <c r="T13" s="4">
        <v>1.1833111407012871</v>
      </c>
      <c r="U13" s="4">
        <v>1.5663589151759956</v>
      </c>
      <c r="V13" s="4">
        <v>1.018637057800426</v>
      </c>
      <c r="W13" s="4">
        <v>1.0009734455021511</v>
      </c>
      <c r="X13" s="4">
        <v>1.5730834625100554</v>
      </c>
      <c r="Y13" s="4">
        <v>1.9941950448522894</v>
      </c>
      <c r="Z13" s="4">
        <v>1.0374329275370311</v>
      </c>
      <c r="AA13" s="4">
        <v>0.53898059834396328</v>
      </c>
      <c r="AB13" s="4">
        <v>1.3715612423983623</v>
      </c>
      <c r="AC13" s="4">
        <v>0.77373094047556601</v>
      </c>
      <c r="AD13" s="4">
        <v>1.1210471687490005</v>
      </c>
      <c r="AE13" s="4">
        <v>1.3125478020823946</v>
      </c>
      <c r="AF13" s="4">
        <v>0.71122623806804275</v>
      </c>
      <c r="AG13" s="3">
        <v>0.99410978938141858</v>
      </c>
      <c r="AH13" s="9">
        <v>1.0212418300653594</v>
      </c>
      <c r="AI13" s="9">
        <v>1.0435304713299309</v>
      </c>
      <c r="AJ13" s="9">
        <v>1.0235042968908132</v>
      </c>
      <c r="AK13" s="9">
        <v>1.0428374638185989</v>
      </c>
      <c r="AL13" s="9">
        <v>0.92067191158113459</v>
      </c>
      <c r="AM13" s="9">
        <v>0.86699392589601265</v>
      </c>
      <c r="AN13" s="9">
        <v>1.1457466891229766</v>
      </c>
      <c r="AO13" s="9">
        <v>1.0009632147308258</v>
      </c>
      <c r="AP13" s="9">
        <v>1.0207516024726342</v>
      </c>
      <c r="AQ13" s="9">
        <v>0.97689171510144501</v>
      </c>
      <c r="AR13" s="9">
        <v>0.93362936178478184</v>
      </c>
      <c r="AS13" s="9">
        <v>1.094799910254604</v>
      </c>
      <c r="AT13" s="9">
        <v>0.96967736846257002</v>
      </c>
      <c r="AU13" s="9">
        <v>1.0371702349932768</v>
      </c>
      <c r="AV13" s="10">
        <v>1.0226685796269728</v>
      </c>
      <c r="AW13" s="4">
        <v>0.97753906249999989</v>
      </c>
      <c r="AX13" s="4">
        <v>0.99635282567286398</v>
      </c>
      <c r="AY13" s="4">
        <v>0.98936201349204134</v>
      </c>
      <c r="AZ13" s="4">
        <v>0.57832944089731808</v>
      </c>
      <c r="BA13" s="4">
        <v>0.9131296313509476</v>
      </c>
      <c r="BB13" s="4">
        <v>1.6414445058712042</v>
      </c>
      <c r="BC13" s="4">
        <v>1.0257517804613785</v>
      </c>
      <c r="BD13" s="4">
        <v>0.84702478242701285</v>
      </c>
      <c r="BE13" s="4">
        <v>1.4864653635836296</v>
      </c>
      <c r="BF13" s="4">
        <v>1.0161552361865349</v>
      </c>
      <c r="BG13" s="4">
        <v>1.0513089558211492</v>
      </c>
      <c r="BH13" s="4">
        <v>1.0015128500566937</v>
      </c>
      <c r="BI13" s="3">
        <v>0.88533027552387078</v>
      </c>
      <c r="BJ13" s="10">
        <v>0.9422348484848484</v>
      </c>
      <c r="BK13" s="4">
        <v>1.0118212783009417</v>
      </c>
      <c r="BL13" s="4">
        <v>1.0153100923675615</v>
      </c>
      <c r="BM13" s="4">
        <v>1.0066818705917087</v>
      </c>
      <c r="BN13" s="4">
        <v>0.8862313731229472</v>
      </c>
      <c r="BO13" s="4">
        <v>0.70879411256690406</v>
      </c>
      <c r="BP13" s="4">
        <v>1.2613327751085202</v>
      </c>
      <c r="BQ13" s="4">
        <v>0.98769865702283322</v>
      </c>
      <c r="BR13" s="4">
        <v>1.0293486070545486</v>
      </c>
      <c r="BS13" s="4">
        <v>1.1116602418109294</v>
      </c>
      <c r="BT13" s="4">
        <v>1.049307689582476</v>
      </c>
      <c r="BU13" s="4">
        <v>1.2311901112831045</v>
      </c>
      <c r="BV13" s="4">
        <v>0.98684122619934733</v>
      </c>
      <c r="BW13" s="3">
        <v>0.94226870901739435</v>
      </c>
      <c r="BX13" s="66" t="s">
        <v>81</v>
      </c>
      <c r="BY13" s="67"/>
      <c r="BZ13" s="67"/>
      <c r="CA13" s="67"/>
      <c r="CB13" s="68"/>
      <c r="CC13" s="66"/>
      <c r="CD13" s="67"/>
      <c r="CE13" s="67"/>
      <c r="CF13" s="67"/>
      <c r="CG13" s="67"/>
      <c r="CH13" s="67"/>
      <c r="CI13" s="68"/>
    </row>
    <row r="14" spans="3:87" ht="28.8" customHeight="1" x14ac:dyDescent="0.25">
      <c r="C14" s="83" t="s">
        <v>20</v>
      </c>
      <c r="D14" s="1" t="s">
        <v>12</v>
      </c>
      <c r="E14" s="84" t="s">
        <v>13</v>
      </c>
      <c r="F14" s="10">
        <v>0.93717407499379191</v>
      </c>
      <c r="G14" s="4">
        <v>1.006569779016524</v>
      </c>
      <c r="H14" s="4">
        <v>0.99690009218416031</v>
      </c>
      <c r="I14" s="4">
        <v>0.98929276476425376</v>
      </c>
      <c r="J14" s="4">
        <v>0.82971256212778</v>
      </c>
      <c r="K14" s="4">
        <v>0.85870961853548533</v>
      </c>
      <c r="L14" s="4">
        <v>0.99153093377446955</v>
      </c>
      <c r="M14" s="4">
        <v>1.0546163247829896</v>
      </c>
      <c r="N14" s="4">
        <v>0.8805795410721452</v>
      </c>
      <c r="O14" s="4">
        <v>0.99637987232501612</v>
      </c>
      <c r="P14" s="4">
        <v>0.87499651439267134</v>
      </c>
      <c r="Q14" s="4">
        <v>0.60616968489573764</v>
      </c>
      <c r="R14" s="4">
        <v>1.1097721489735275</v>
      </c>
      <c r="S14" s="3">
        <v>1.0900000000000001</v>
      </c>
      <c r="T14" s="4">
        <v>1.1837549933422105</v>
      </c>
      <c r="U14" s="4">
        <v>1.3900750144258514</v>
      </c>
      <c r="V14" s="4">
        <v>1.02728521947665</v>
      </c>
      <c r="W14" s="4">
        <v>1.0059647873370929</v>
      </c>
      <c r="X14" s="4">
        <v>1.5934180279396974</v>
      </c>
      <c r="Y14" s="4">
        <v>2.0331875778216113</v>
      </c>
      <c r="Z14" s="4">
        <v>0.6563707652222408</v>
      </c>
      <c r="AA14" s="4">
        <v>0.53765222015783432</v>
      </c>
      <c r="AB14" s="4">
        <v>1.2408825008084599</v>
      </c>
      <c r="AC14" s="4">
        <v>0.77851126446499019</v>
      </c>
      <c r="AD14" s="4">
        <v>0.95888929610370766</v>
      </c>
      <c r="AE14" s="4">
        <v>1.0601697427734542</v>
      </c>
      <c r="AF14" s="4">
        <v>0.69025280014918589</v>
      </c>
      <c r="AG14" s="3">
        <v>1.0770761663653396</v>
      </c>
      <c r="AH14" s="9">
        <v>1.0625</v>
      </c>
      <c r="AI14" s="9">
        <v>1.032422695887121</v>
      </c>
      <c r="AJ14" s="9">
        <v>1.0161748000845978</v>
      </c>
      <c r="AK14" s="9">
        <v>1.0189263279340286</v>
      </c>
      <c r="AL14" s="9">
        <v>1.2405666593156741</v>
      </c>
      <c r="AM14" s="9">
        <v>1.5122626632579372</v>
      </c>
      <c r="AN14" s="9">
        <v>1.1471966456581859</v>
      </c>
      <c r="AO14" s="9">
        <v>1.0750070876031039</v>
      </c>
      <c r="AP14" s="9">
        <v>1.1990496053240365</v>
      </c>
      <c r="AQ14" s="9">
        <v>1.038536903984324</v>
      </c>
      <c r="AR14" s="9">
        <v>0.98897660143775223</v>
      </c>
      <c r="AS14" s="9">
        <v>1.0368895319151474</v>
      </c>
      <c r="AT14" s="9">
        <v>0.98185690620809341</v>
      </c>
      <c r="AU14" s="9">
        <v>0.91392023502375386</v>
      </c>
      <c r="AV14" s="10">
        <v>0.99626972740315634</v>
      </c>
      <c r="AW14" s="4">
        <v>0.99257812499999998</v>
      </c>
      <c r="AX14" s="4">
        <v>0.98965272077540578</v>
      </c>
      <c r="AY14" s="4">
        <v>0.98673403935815907</v>
      </c>
      <c r="AZ14" s="4">
        <v>0.63798242071778555</v>
      </c>
      <c r="BA14" s="4">
        <v>0.86715981988613688</v>
      </c>
      <c r="BB14" s="4">
        <v>1.5436150811026255</v>
      </c>
      <c r="BC14" s="4">
        <v>1.7589930288421787</v>
      </c>
      <c r="BD14" s="4">
        <v>0.86687512039091508</v>
      </c>
      <c r="BE14" s="4">
        <v>1.3938696785140292</v>
      </c>
      <c r="BF14" s="4">
        <v>0.86203648226706031</v>
      </c>
      <c r="BG14" s="4">
        <v>1.768172803205734</v>
      </c>
      <c r="BH14" s="4">
        <v>1.0320632524136835</v>
      </c>
      <c r="BI14" s="3">
        <v>0.82223082577775175</v>
      </c>
      <c r="BJ14" s="10">
        <v>1.0080492424242424</v>
      </c>
      <c r="BK14" s="4">
        <v>1.0132238028451213</v>
      </c>
      <c r="BL14" s="4">
        <v>0.9890363162475837</v>
      </c>
      <c r="BM14" s="4">
        <v>0.98291145795010637</v>
      </c>
      <c r="BN14" s="4">
        <v>1.2262896362906905</v>
      </c>
      <c r="BO14" s="4">
        <v>1.0831073459350342</v>
      </c>
      <c r="BP14" s="4">
        <v>0.63144409922633349</v>
      </c>
      <c r="BQ14" s="4">
        <v>0.92829121233459966</v>
      </c>
      <c r="BR14" s="4">
        <v>0.99933061505445464</v>
      </c>
      <c r="BS14" s="4">
        <v>0.64945246261994316</v>
      </c>
      <c r="BT14" s="4">
        <v>0.94186898536038666</v>
      </c>
      <c r="BU14" s="4">
        <v>0.86982789424947882</v>
      </c>
      <c r="BV14" s="4">
        <v>0.86256134851093358</v>
      </c>
      <c r="BW14" s="3">
        <v>1.1230033858745101</v>
      </c>
      <c r="BX14" s="66" t="s">
        <v>82</v>
      </c>
      <c r="BY14" s="67"/>
      <c r="BZ14" s="67"/>
      <c r="CA14" s="67"/>
      <c r="CB14" s="68"/>
      <c r="CC14" s="45"/>
      <c r="CD14" s="46"/>
      <c r="CE14" s="46"/>
      <c r="CF14" s="46"/>
      <c r="CG14" s="46"/>
      <c r="CH14" s="46"/>
      <c r="CI14" s="47"/>
    </row>
    <row r="15" spans="3:87" ht="28.2" customHeight="1" x14ac:dyDescent="0.25">
      <c r="C15" s="83"/>
      <c r="D15" s="1" t="s">
        <v>21</v>
      </c>
      <c r="E15" s="84"/>
      <c r="F15" s="10">
        <v>1.036006953066799</v>
      </c>
      <c r="G15" s="4">
        <v>1.0037826000398169</v>
      </c>
      <c r="H15" s="4">
        <v>1.0071814231997331</v>
      </c>
      <c r="I15" s="4">
        <v>0.98327278494002057</v>
      </c>
      <c r="J15" s="4">
        <v>0.67813395862066328</v>
      </c>
      <c r="K15" s="4">
        <v>0.95666461244844148</v>
      </c>
      <c r="L15" s="4">
        <v>0.87932422226838713</v>
      </c>
      <c r="M15" s="4">
        <v>1.4718419229968851</v>
      </c>
      <c r="N15" s="4">
        <v>0.7413773432701819</v>
      </c>
      <c r="O15" s="4">
        <v>0.98218921791332625</v>
      </c>
      <c r="P15" s="4">
        <v>0.94180363964927893</v>
      </c>
      <c r="Q15" s="4">
        <v>0.4000415926997295</v>
      </c>
      <c r="R15" s="4">
        <v>0.90588931227722924</v>
      </c>
      <c r="S15" s="3">
        <v>1.1399999999999999</v>
      </c>
      <c r="T15" s="4">
        <v>1.0181979582778518</v>
      </c>
      <c r="U15" s="4">
        <v>0.95383727639930771</v>
      </c>
      <c r="V15" s="4">
        <v>1.0183600233622236</v>
      </c>
      <c r="W15" s="4">
        <v>1.0063034233760606</v>
      </c>
      <c r="X15" s="4">
        <v>1.046681399823937</v>
      </c>
      <c r="Y15" s="4">
        <v>0.97649255868276719</v>
      </c>
      <c r="Z15" s="4">
        <v>1.2116477949547857</v>
      </c>
      <c r="AA15" s="4">
        <v>0.99610915748070805</v>
      </c>
      <c r="AB15" s="4">
        <v>1.108744982230393</v>
      </c>
      <c r="AC15" s="4">
        <v>0.99935725937679054</v>
      </c>
      <c r="AD15" s="4">
        <v>1.0379704267613068</v>
      </c>
      <c r="AE15" s="4">
        <v>1.2737028736436571</v>
      </c>
      <c r="AF15" s="4">
        <v>0.9741547104278605</v>
      </c>
      <c r="AG15" s="3">
        <v>0.93439154907388899</v>
      </c>
      <c r="AH15" s="9">
        <v>1.1613562091503267</v>
      </c>
      <c r="AI15" s="9">
        <v>1.0369258480936654</v>
      </c>
      <c r="AJ15" s="9">
        <v>1.0240977740265778</v>
      </c>
      <c r="AK15" s="9">
        <v>1.0302672073428771</v>
      </c>
      <c r="AL15" s="9">
        <v>2.0094750513118966</v>
      </c>
      <c r="AM15" s="4">
        <v>1.6570800111879513</v>
      </c>
      <c r="AN15" s="9">
        <v>0.1306440256186378</v>
      </c>
      <c r="AO15" s="9">
        <v>7.0369305767452889E-3</v>
      </c>
      <c r="AP15" s="9">
        <v>1.1740512823168758</v>
      </c>
      <c r="AQ15" s="9">
        <v>0.61376008295997297</v>
      </c>
      <c r="AR15" s="9">
        <v>0.93995385718242475</v>
      </c>
      <c r="AS15" s="9">
        <v>0.89374903298484054</v>
      </c>
      <c r="AT15" s="9">
        <v>0.79245427602294372</v>
      </c>
      <c r="AU15" s="9">
        <v>1.1867826875484122</v>
      </c>
      <c r="AV15" s="10">
        <v>1.0258249641319943</v>
      </c>
      <c r="AW15" s="4">
        <v>0.97714843750000002</v>
      </c>
      <c r="AX15" s="4">
        <v>1.0055434243134731</v>
      </c>
      <c r="AY15" s="4">
        <v>1.0005674022713895</v>
      </c>
      <c r="AZ15" s="4">
        <v>0.98030165459423002</v>
      </c>
      <c r="BA15" s="4">
        <v>1.1177942431062913</v>
      </c>
      <c r="BB15" s="4">
        <v>0.68970790678444849</v>
      </c>
      <c r="BC15" s="4">
        <v>0.85194435460292128</v>
      </c>
      <c r="BD15" s="4">
        <v>0.90685599803544747</v>
      </c>
      <c r="BE15" s="4">
        <v>0.94064587646992581</v>
      </c>
      <c r="BF15" s="4">
        <v>1.0240047820268656</v>
      </c>
      <c r="BG15" s="4">
        <v>1.2190329815741947</v>
      </c>
      <c r="BH15" s="4">
        <v>1.0014242184372106</v>
      </c>
      <c r="BI15" s="3">
        <v>1.0589085571624313</v>
      </c>
      <c r="BJ15" s="10">
        <v>0.94034090909090906</v>
      </c>
      <c r="BK15" s="4">
        <v>1.0102183931075939</v>
      </c>
      <c r="BL15" s="4">
        <v>0.98687541136113355</v>
      </c>
      <c r="BM15" s="4">
        <v>1.0207360399361678</v>
      </c>
      <c r="BN15" s="4">
        <v>0.81673375756991384</v>
      </c>
      <c r="BO15" s="4">
        <v>0.70219980836498341</v>
      </c>
      <c r="BP15" s="4">
        <v>1.3219630494071819</v>
      </c>
      <c r="BQ15" s="4">
        <v>1.0057811861622326</v>
      </c>
      <c r="BR15" s="4">
        <v>1.0095003491268091</v>
      </c>
      <c r="BS15" s="4">
        <v>1.1838307347707533</v>
      </c>
      <c r="BT15" s="4">
        <v>1.0402604534695314</v>
      </c>
      <c r="BU15" s="4">
        <v>1.1320109469082977</v>
      </c>
      <c r="BV15" s="4">
        <v>0.97499550325050754</v>
      </c>
      <c r="BW15" s="3">
        <v>0.93293095209833621</v>
      </c>
      <c r="BX15" s="66" t="s">
        <v>83</v>
      </c>
      <c r="BY15" s="67"/>
      <c r="BZ15" s="67"/>
      <c r="CA15" s="67"/>
      <c r="CB15" s="68"/>
      <c r="CC15" s="69"/>
      <c r="CD15" s="70"/>
      <c r="CE15" s="70"/>
      <c r="CF15" s="70"/>
      <c r="CG15" s="70"/>
      <c r="CH15" s="70"/>
      <c r="CI15" s="71"/>
    </row>
    <row r="16" spans="3:87" ht="28.8" customHeight="1" x14ac:dyDescent="0.25">
      <c r="C16" s="8" t="s">
        <v>22</v>
      </c>
      <c r="D16" s="1" t="b">
        <v>0</v>
      </c>
      <c r="E16" s="2" t="b">
        <v>1</v>
      </c>
      <c r="F16" s="10">
        <v>0.99851005711447727</v>
      </c>
      <c r="G16" s="4">
        <v>1.0057734421660363</v>
      </c>
      <c r="H16" s="4">
        <v>1.0217058323729824</v>
      </c>
      <c r="I16" s="4">
        <v>1.0138663390512952</v>
      </c>
      <c r="J16" s="4">
        <v>0.9908273183548163</v>
      </c>
      <c r="K16" s="4">
        <v>0.98625812564707305</v>
      </c>
      <c r="L16" s="4">
        <v>1.0844942428681172</v>
      </c>
      <c r="M16" s="4">
        <v>0.98241412830892338</v>
      </c>
      <c r="N16" s="4">
        <v>1.0202711536160212</v>
      </c>
      <c r="O16" s="4">
        <v>0.9334467432013499</v>
      </c>
      <c r="P16" s="4">
        <v>0.94950563667748145</v>
      </c>
      <c r="Q16" s="4">
        <v>1.1890252373662009</v>
      </c>
      <c r="R16" s="4">
        <v>1.0176759747909503</v>
      </c>
      <c r="S16" s="3">
        <v>1</v>
      </c>
      <c r="T16" s="4">
        <v>1.1788726142920549</v>
      </c>
      <c r="U16" s="4">
        <v>1.0132717830351992</v>
      </c>
      <c r="V16" s="4">
        <v>1.0226169817715984</v>
      </c>
      <c r="W16" s="4">
        <v>0.99859984544198588</v>
      </c>
      <c r="X16" s="4">
        <v>1.6213724138057533</v>
      </c>
      <c r="Y16" s="4">
        <v>2.0283322726649806</v>
      </c>
      <c r="Z16" s="4">
        <v>1.226240324028488</v>
      </c>
      <c r="AA16" s="4">
        <v>0.52595074756283267</v>
      </c>
      <c r="AB16" s="4">
        <v>1.4727159834109134</v>
      </c>
      <c r="AC16" s="4">
        <v>0.75763581562359583</v>
      </c>
      <c r="AD16" s="4">
        <v>1.3238758578942429</v>
      </c>
      <c r="AE16" s="4">
        <v>1.1805094229839712</v>
      </c>
      <c r="AF16" s="4">
        <v>0.6837375726989825</v>
      </c>
      <c r="AG16" s="3">
        <v>0.86518973993436443</v>
      </c>
      <c r="AH16" s="9">
        <v>1.1793300653594772</v>
      </c>
      <c r="AI16" s="9">
        <v>1.0342239567697389</v>
      </c>
      <c r="AJ16" s="9">
        <v>1.0326761938857181</v>
      </c>
      <c r="AK16" s="9">
        <v>1.0456800050590305</v>
      </c>
      <c r="AL16" s="9">
        <v>1.9968905142335915</v>
      </c>
      <c r="AM16" s="9">
        <v>1.6510059475992163</v>
      </c>
      <c r="AN16" s="9">
        <v>0.41095992427836342</v>
      </c>
      <c r="AO16" s="9">
        <v>3.402050313889101E-2</v>
      </c>
      <c r="AP16" s="9">
        <v>1.2917051624171558</v>
      </c>
      <c r="AQ16" s="9">
        <v>0.61297826685989554</v>
      </c>
      <c r="AR16" s="9">
        <v>0.93875020560859301</v>
      </c>
      <c r="AS16" s="9">
        <v>0.81066862769088432</v>
      </c>
      <c r="AT16" s="9">
        <v>0.789262894555945</v>
      </c>
      <c r="AU16" s="9">
        <v>1.1448886503369393</v>
      </c>
      <c r="AV16" s="10">
        <v>1.0172166427546629</v>
      </c>
      <c r="AW16" s="4">
        <v>0.98281249999999998</v>
      </c>
      <c r="AX16" s="4">
        <v>0.99548929389964358</v>
      </c>
      <c r="AY16" s="4">
        <v>0.98939041247931092</v>
      </c>
      <c r="AZ16" s="4">
        <v>1.0156250463450747</v>
      </c>
      <c r="BA16" s="4">
        <v>1.0002734181536892</v>
      </c>
      <c r="BB16" s="4">
        <v>1.1907840147307296</v>
      </c>
      <c r="BC16" s="4">
        <v>0.96684321724579658</v>
      </c>
      <c r="BD16" s="4">
        <v>1.0598953275030356</v>
      </c>
      <c r="BE16" s="4">
        <v>0.98226886305276662</v>
      </c>
      <c r="BF16" s="4">
        <v>1.0152722676713866</v>
      </c>
      <c r="BG16" s="4">
        <v>0.93688595817828124</v>
      </c>
      <c r="BH16" s="4">
        <v>0.99809594831248449</v>
      </c>
      <c r="BI16" s="3">
        <v>0.97204043647316241</v>
      </c>
      <c r="BJ16" s="10">
        <v>0.99360795454545447</v>
      </c>
      <c r="BK16" s="4">
        <v>1.0048086555800442</v>
      </c>
      <c r="BL16" s="4">
        <v>0.99882090603775486</v>
      </c>
      <c r="BM16" s="4">
        <v>1.0435078474948389</v>
      </c>
      <c r="BN16" s="4">
        <v>0.95841979139539413</v>
      </c>
      <c r="BO16" s="4">
        <v>0.95533527083571068</v>
      </c>
      <c r="BP16" s="4">
        <v>0.97075247527460073</v>
      </c>
      <c r="BQ16" s="4">
        <v>0.97546367815707469</v>
      </c>
      <c r="BR16" s="4">
        <v>0.96312524015305034</v>
      </c>
      <c r="BS16" s="4">
        <v>0.93823103190347246</v>
      </c>
      <c r="BT16" s="4">
        <v>0.78267661654359144</v>
      </c>
      <c r="BU16" s="4">
        <v>1.2499999087514313</v>
      </c>
      <c r="BV16" s="4">
        <v>1.0150833825834469</v>
      </c>
      <c r="BW16" s="3">
        <v>1.0553251606454495</v>
      </c>
      <c r="BX16" s="66" t="s">
        <v>84</v>
      </c>
      <c r="BY16" s="67"/>
      <c r="BZ16" s="67"/>
      <c r="CA16" s="67"/>
      <c r="CB16" s="68"/>
      <c r="CC16" s="45"/>
      <c r="CD16" s="46"/>
      <c r="CE16" s="46"/>
      <c r="CF16" s="46"/>
      <c r="CG16" s="46"/>
      <c r="CH16" s="46"/>
      <c r="CI16" s="47"/>
    </row>
    <row r="17" spans="3:87" ht="27.6" customHeight="1" x14ac:dyDescent="0.25">
      <c r="C17" s="83" t="s">
        <v>23</v>
      </c>
      <c r="D17" s="1" t="s">
        <v>24</v>
      </c>
      <c r="E17" s="84" t="s">
        <v>25</v>
      </c>
      <c r="F17" s="10">
        <v>1.0342686863670225</v>
      </c>
      <c r="G17" s="4">
        <v>1.0079633685048777</v>
      </c>
      <c r="H17" s="4">
        <v>1.0145428464790058</v>
      </c>
      <c r="I17" s="4">
        <v>0.99738268113744599</v>
      </c>
      <c r="J17" s="4">
        <v>0.6748557218519704</v>
      </c>
      <c r="K17" s="4">
        <v>0.95460177959526782</v>
      </c>
      <c r="L17" s="4">
        <v>0.8995779789513042</v>
      </c>
      <c r="M17" s="4">
        <v>0.98873291759085657</v>
      </c>
      <c r="N17" s="4">
        <v>0.7454962937714561</v>
      </c>
      <c r="O17" s="4">
        <v>0.98136858426814577</v>
      </c>
      <c r="P17" s="4">
        <v>0.94521444071216543</v>
      </c>
      <c r="Q17" s="4">
        <v>0.73149571581346129</v>
      </c>
      <c r="R17" s="4">
        <v>0.91014315103074273</v>
      </c>
      <c r="S17" s="3">
        <v>1.1599999999999999</v>
      </c>
      <c r="T17" s="4">
        <v>1.041722148246782</v>
      </c>
      <c r="U17" s="4">
        <v>0.97980380842469716</v>
      </c>
      <c r="V17" s="4">
        <v>1.0203791337385164</v>
      </c>
      <c r="W17" s="4">
        <v>1.0106339878277455</v>
      </c>
      <c r="X17" s="4">
        <v>1.0549053637999664</v>
      </c>
      <c r="Y17" s="4">
        <v>1.074470267604799</v>
      </c>
      <c r="Z17" s="4">
        <v>1.7491478823554618</v>
      </c>
      <c r="AA17" s="4">
        <v>1.0558048241475952</v>
      </c>
      <c r="AB17" s="4">
        <v>1.3160929898681528</v>
      </c>
      <c r="AC17" s="4">
        <v>1.0055971335985645</v>
      </c>
      <c r="AD17" s="4">
        <v>1.2436644616121535</v>
      </c>
      <c r="AE17" s="4">
        <v>0.90123819681542017</v>
      </c>
      <c r="AF17" s="4">
        <v>0.96357766407533885</v>
      </c>
      <c r="AG17" s="3">
        <v>0.85325407237769757</v>
      </c>
      <c r="AH17" s="9">
        <v>1.0645424836601307</v>
      </c>
      <c r="AI17" s="9">
        <v>1.0132092464725306</v>
      </c>
      <c r="AJ17" s="9">
        <v>1.0108563973490032</v>
      </c>
      <c r="AK17" s="9">
        <v>1.0080719691576094</v>
      </c>
      <c r="AL17" s="9">
        <v>1.3042402477854005</v>
      </c>
      <c r="AM17" s="9">
        <v>1.4978027358875121</v>
      </c>
      <c r="AN17" s="9">
        <v>1.0964748824248793</v>
      </c>
      <c r="AO17" s="9">
        <v>1.0886785266564862</v>
      </c>
      <c r="AP17" s="9">
        <v>1.211857210240912</v>
      </c>
      <c r="AQ17" s="9">
        <v>0.73001403609262727</v>
      </c>
      <c r="AR17" s="9">
        <v>0.92520668076652424</v>
      </c>
      <c r="AS17" s="9">
        <v>0.94563588520980335</v>
      </c>
      <c r="AT17" s="9">
        <v>0.96977878948376706</v>
      </c>
      <c r="AU17" s="9">
        <v>0.97178709798982266</v>
      </c>
      <c r="AV17" s="10">
        <v>1.0289813486370156</v>
      </c>
      <c r="AW17" s="4">
        <v>0.99628906249999993</v>
      </c>
      <c r="AX17" s="4">
        <v>0.99362052729495309</v>
      </c>
      <c r="AY17" s="4">
        <v>0.99555623391839698</v>
      </c>
      <c r="AZ17" s="4">
        <v>0.69251716710648048</v>
      </c>
      <c r="BA17" s="4">
        <v>0.84238049202454723</v>
      </c>
      <c r="BB17" s="4">
        <v>1.7192226337220331</v>
      </c>
      <c r="BC17" s="4">
        <v>1.717163165885883</v>
      </c>
      <c r="BD17" s="4">
        <v>0.9520102223463317</v>
      </c>
      <c r="BE17" s="4">
        <v>1.3968793048318466</v>
      </c>
      <c r="BF17" s="4">
        <v>0.8921848860314715</v>
      </c>
      <c r="BG17" s="4">
        <v>1.1429273015924635</v>
      </c>
      <c r="BH17" s="4">
        <v>0.99963936099658612</v>
      </c>
      <c r="BI17" s="3">
        <v>0.84461664977929718</v>
      </c>
      <c r="BJ17" s="10">
        <v>1.009469696969697</v>
      </c>
      <c r="BK17" s="4">
        <v>1.0090162292125826</v>
      </c>
      <c r="BL17" s="4">
        <v>1.0057727231926217</v>
      </c>
      <c r="BM17" s="4">
        <v>1.0027979948259613</v>
      </c>
      <c r="BN17" s="4">
        <v>1.0403830514453523</v>
      </c>
      <c r="BO17" s="4">
        <v>1.0334799511593999</v>
      </c>
      <c r="BP17" s="4">
        <v>1.1552434052340208</v>
      </c>
      <c r="BQ17" s="4">
        <v>0.99916974884461973</v>
      </c>
      <c r="BR17" s="4">
        <v>1.0842071908263926</v>
      </c>
      <c r="BS17" s="4">
        <v>0.93901919950666479</v>
      </c>
      <c r="BT17" s="4">
        <v>0.97051144172755732</v>
      </c>
      <c r="BU17" s="4">
        <v>0.99137628026304403</v>
      </c>
      <c r="BV17" s="4">
        <v>0.98995811599044115</v>
      </c>
      <c r="BW17" s="3">
        <v>0.9860435157765598</v>
      </c>
      <c r="BX17" s="66" t="s">
        <v>86</v>
      </c>
      <c r="BY17" s="67"/>
      <c r="BZ17" s="67"/>
      <c r="CA17" s="67"/>
      <c r="CB17" s="68"/>
      <c r="CC17" s="69"/>
      <c r="CD17" s="70"/>
      <c r="CE17" s="70"/>
      <c r="CF17" s="70"/>
      <c r="CG17" s="70"/>
      <c r="CH17" s="70"/>
      <c r="CI17" s="71"/>
    </row>
    <row r="18" spans="3:87" ht="28.8" customHeight="1" x14ac:dyDescent="0.25">
      <c r="C18" s="83"/>
      <c r="D18" s="1" t="s">
        <v>26</v>
      </c>
      <c r="E18" s="84"/>
      <c r="F18" s="10">
        <v>0.93642910355103048</v>
      </c>
      <c r="G18" s="4">
        <v>1.0059725263786583</v>
      </c>
      <c r="H18" s="4">
        <v>1.0051815052247268</v>
      </c>
      <c r="I18" s="4">
        <v>1.0022333089882196</v>
      </c>
      <c r="J18" s="4">
        <v>0.83801029553494055</v>
      </c>
      <c r="K18" s="4">
        <v>0.94775145349436463</v>
      </c>
      <c r="L18" s="4">
        <v>0.90101821807696736</v>
      </c>
      <c r="M18" s="4">
        <v>1.0423296756610014</v>
      </c>
      <c r="N18" s="4">
        <v>0.85781659216651995</v>
      </c>
      <c r="O18" s="4">
        <v>0.99551845267235228</v>
      </c>
      <c r="P18" s="4">
        <v>0.81979696520953049</v>
      </c>
      <c r="Q18" s="4">
        <v>0.70525407185475142</v>
      </c>
      <c r="R18" s="4">
        <v>1.1093162459716008</v>
      </c>
      <c r="S18" s="3">
        <v>1.1000000000000001</v>
      </c>
      <c r="T18" s="4">
        <v>1.18508655126498</v>
      </c>
      <c r="U18" s="4">
        <v>1.0328909405654934</v>
      </c>
      <c r="V18" s="4">
        <v>1.0332371875838424</v>
      </c>
      <c r="W18" s="4">
        <v>1.0122489822187619</v>
      </c>
      <c r="X18" s="4">
        <v>1.5910106096352479</v>
      </c>
      <c r="Y18" s="4">
        <v>2.0299477419267089</v>
      </c>
      <c r="Z18" s="4">
        <v>0.54523591657908632</v>
      </c>
      <c r="AA18" s="4">
        <v>0.53737400722259454</v>
      </c>
      <c r="AB18" s="4">
        <v>1.1975696853402695</v>
      </c>
      <c r="AC18" s="4">
        <v>0.76216173596861425</v>
      </c>
      <c r="AD18" s="4">
        <v>0.91906158627340895</v>
      </c>
      <c r="AE18" s="4">
        <v>0.95067710816308215</v>
      </c>
      <c r="AF18" s="4">
        <v>0.69286355318826565</v>
      </c>
      <c r="AG18" s="3">
        <v>1.0654839388836859</v>
      </c>
      <c r="AH18" s="9">
        <v>1.0322712418300652</v>
      </c>
      <c r="AI18" s="9">
        <v>1.0078054638246772</v>
      </c>
      <c r="AJ18" s="9">
        <v>1.0152022407800654</v>
      </c>
      <c r="AK18" s="9">
        <v>0.99687129230885807</v>
      </c>
      <c r="AL18" s="9">
        <v>0.93641888712149224</v>
      </c>
      <c r="AM18" s="9">
        <v>0.98353108161795588</v>
      </c>
      <c r="AN18" s="9">
        <v>1.1156044860817536</v>
      </c>
      <c r="AO18" s="9">
        <v>1.139688943962917</v>
      </c>
      <c r="AP18" s="9">
        <v>1.0160939078388589</v>
      </c>
      <c r="AQ18" s="9">
        <v>0.88388458192153818</v>
      </c>
      <c r="AR18" s="9">
        <v>0.95378807637232121</v>
      </c>
      <c r="AS18" s="9">
        <v>0.90750729607280833</v>
      </c>
      <c r="AT18" s="9">
        <v>0.98602643707952531</v>
      </c>
      <c r="AU18" s="9">
        <v>1.034460683665509</v>
      </c>
      <c r="AV18" s="10">
        <v>1.0292682926829266</v>
      </c>
      <c r="AW18" s="4">
        <v>0.99238281250000004</v>
      </c>
      <c r="AX18" s="4">
        <v>0.98947701563248591</v>
      </c>
      <c r="AY18" s="4">
        <v>0.98958646263362449</v>
      </c>
      <c r="AZ18" s="4">
        <v>0.97761165938786321</v>
      </c>
      <c r="BA18" s="4">
        <v>1.1348652563832677</v>
      </c>
      <c r="BB18" s="4">
        <v>0.68096581231428932</v>
      </c>
      <c r="BC18" s="4">
        <v>0.87655763648562002</v>
      </c>
      <c r="BD18" s="4">
        <v>0.90263637258252405</v>
      </c>
      <c r="BE18" s="4">
        <v>0.94139444053130705</v>
      </c>
      <c r="BF18" s="4">
        <v>0.9842640973767649</v>
      </c>
      <c r="BG18" s="4">
        <v>1.0821217555619091</v>
      </c>
      <c r="BH18" s="4">
        <v>1.0111920341567924</v>
      </c>
      <c r="BI18" s="3">
        <v>1.0753906201519212</v>
      </c>
      <c r="BJ18" s="10">
        <v>0.93868371212121204</v>
      </c>
      <c r="BK18" s="4">
        <v>1.0162292125826489</v>
      </c>
      <c r="BL18" s="4">
        <v>1.0116279190701905</v>
      </c>
      <c r="BM18" s="4">
        <v>1.0109772581338472</v>
      </c>
      <c r="BN18" s="4">
        <v>0.88657477397632856</v>
      </c>
      <c r="BO18" s="4">
        <v>0.70481891661258156</v>
      </c>
      <c r="BP18" s="4">
        <v>1.2613614259353949</v>
      </c>
      <c r="BQ18" s="4">
        <v>0.97707738855507709</v>
      </c>
      <c r="BR18" s="4">
        <v>1.0295719194979378</v>
      </c>
      <c r="BS18" s="4">
        <v>1.1126714883404145</v>
      </c>
      <c r="BT18" s="4">
        <v>0.96790630443588577</v>
      </c>
      <c r="BU18" s="4">
        <v>1.1193456455635493</v>
      </c>
      <c r="BV18" s="4">
        <v>0.99188015520209682</v>
      </c>
      <c r="BW18" s="3">
        <v>0.9653070947571436</v>
      </c>
      <c r="BX18" s="66" t="s">
        <v>75</v>
      </c>
      <c r="BY18" s="67"/>
      <c r="BZ18" s="67"/>
      <c r="CA18" s="67"/>
      <c r="CB18" s="68"/>
      <c r="CC18" s="45"/>
      <c r="CD18" s="46"/>
      <c r="CE18" s="46"/>
      <c r="CF18" s="46"/>
      <c r="CG18" s="46"/>
      <c r="CH18" s="46"/>
      <c r="CI18" s="47"/>
    </row>
    <row r="19" spans="3:87" ht="28.8" customHeight="1" x14ac:dyDescent="0.25">
      <c r="C19" s="83" t="s">
        <v>27</v>
      </c>
      <c r="D19" s="1" t="s">
        <v>28</v>
      </c>
      <c r="E19" s="84" t="s">
        <v>29</v>
      </c>
      <c r="F19" s="10">
        <v>1.0655574869629996</v>
      </c>
      <c r="G19" s="4">
        <v>1.0005972526378659</v>
      </c>
      <c r="H19" s="4">
        <v>1.0146760828840984</v>
      </c>
      <c r="I19" s="4">
        <v>0.99165017967813507</v>
      </c>
      <c r="J19" s="4">
        <v>0.68888257081557236</v>
      </c>
      <c r="K19" s="4">
        <v>0.95057058546877127</v>
      </c>
      <c r="L19" s="4">
        <v>0.79417064159435768</v>
      </c>
      <c r="M19" s="4">
        <v>0.99465261572470798</v>
      </c>
      <c r="N19" s="4">
        <v>0.72197947224602987</v>
      </c>
      <c r="O19" s="4">
        <v>0.98182198405750465</v>
      </c>
      <c r="P19" s="4">
        <v>0.91904144537496646</v>
      </c>
      <c r="Q19" s="4">
        <v>0.8869150012827931</v>
      </c>
      <c r="R19" s="4">
        <v>0.90343647877099598</v>
      </c>
      <c r="S19" s="3">
        <v>1.18</v>
      </c>
      <c r="T19" s="4">
        <v>1.1668885929871282</v>
      </c>
      <c r="U19" s="4">
        <v>1.3297749567224468</v>
      </c>
      <c r="V19" s="4">
        <v>1.0268235202521532</v>
      </c>
      <c r="W19" s="4">
        <v>1.006852069246706</v>
      </c>
      <c r="X19" s="4">
        <v>1.1476504890894845</v>
      </c>
      <c r="Y19" s="4">
        <v>1.0286334617789348</v>
      </c>
      <c r="Z19" s="4">
        <v>1.795440403002555</v>
      </c>
      <c r="AA19" s="4">
        <v>1.018979467355775</v>
      </c>
      <c r="AB19" s="4">
        <v>1.3913617354764629</v>
      </c>
      <c r="AC19" s="4">
        <v>1.0021558261760728</v>
      </c>
      <c r="AD19" s="4">
        <v>1.2030913930491665</v>
      </c>
      <c r="AE19" s="4">
        <v>0.87637692870270134</v>
      </c>
      <c r="AF19" s="4">
        <v>0.81213650508747193</v>
      </c>
      <c r="AG19" s="3">
        <v>0.93243617387499012</v>
      </c>
      <c r="AH19" s="9">
        <v>1.0996732026143792</v>
      </c>
      <c r="AI19" s="9">
        <v>1.020414290003002</v>
      </c>
      <c r="AJ19" s="9">
        <v>1.0164153715795314</v>
      </c>
      <c r="AK19" s="9">
        <v>1.0223537111750514</v>
      </c>
      <c r="AL19" s="9">
        <v>1.1237595040587218</v>
      </c>
      <c r="AM19" s="9">
        <v>0.92565459749347889</v>
      </c>
      <c r="AN19" s="9">
        <v>1.3494885682195774</v>
      </c>
      <c r="AO19" s="9">
        <v>0.97132474671900748</v>
      </c>
      <c r="AP19" s="9">
        <v>1.2241301196037326</v>
      </c>
      <c r="AQ19" s="9">
        <v>1.0430200179366018</v>
      </c>
      <c r="AR19" s="9">
        <v>0.93013468758502515</v>
      </c>
      <c r="AS19" s="9">
        <v>0.76187260349285069</v>
      </c>
      <c r="AT19" s="9">
        <v>0.85902027293523708</v>
      </c>
      <c r="AU19" s="9">
        <v>0.99588012406408877</v>
      </c>
      <c r="AV19" s="10">
        <v>1.1147776183644189</v>
      </c>
      <c r="AW19" s="4">
        <v>0.97207031249999998</v>
      </c>
      <c r="AX19" s="4">
        <v>0.99727240936475203</v>
      </c>
      <c r="AY19" s="4">
        <v>0.99740332704508405</v>
      </c>
      <c r="AZ19" s="4">
        <v>0.76711654416788977</v>
      </c>
      <c r="BA19" s="4">
        <v>0.820235911059922</v>
      </c>
      <c r="BB19" s="4">
        <v>1.7376986716318406</v>
      </c>
      <c r="BC19" s="4">
        <v>1.7344462606275248</v>
      </c>
      <c r="BD19" s="4">
        <v>1.0124247927572827</v>
      </c>
      <c r="BE19" s="4">
        <v>1.3972230405747199</v>
      </c>
      <c r="BF19" s="4">
        <v>0.95855371714721938</v>
      </c>
      <c r="BG19" s="4">
        <v>0.99828089514323737</v>
      </c>
      <c r="BH19" s="4">
        <v>0.92168021100437958</v>
      </c>
      <c r="BI19" s="3">
        <v>0.85541354149824111</v>
      </c>
      <c r="BJ19" s="10">
        <v>1.0501893939393938</v>
      </c>
      <c r="BK19" s="4">
        <v>1.0112201963534362</v>
      </c>
      <c r="BL19" s="4">
        <v>0.99942807803565192</v>
      </c>
      <c r="BM19" s="4">
        <v>0.9924459645199244</v>
      </c>
      <c r="BN19" s="4">
        <v>1.0215428673415508</v>
      </c>
      <c r="BO19" s="4">
        <v>0.98071473222215877</v>
      </c>
      <c r="BP19" s="4">
        <v>1.2064428579969075</v>
      </c>
      <c r="BQ19" s="4">
        <v>0.97024886759414863</v>
      </c>
      <c r="BR19" s="4">
        <v>1.0920901227084296</v>
      </c>
      <c r="BS19" s="4">
        <v>0.93817897378214099</v>
      </c>
      <c r="BT19" s="4">
        <v>0.96287062102529064</v>
      </c>
      <c r="BU19" s="4">
        <v>0.94357608250914593</v>
      </c>
      <c r="BV19" s="4">
        <v>0.92300023126140252</v>
      </c>
      <c r="BW19" s="3">
        <v>1.0032316831530763</v>
      </c>
      <c r="BX19" s="66" t="s">
        <v>86</v>
      </c>
      <c r="BY19" s="67"/>
      <c r="BZ19" s="67"/>
      <c r="CA19" s="67"/>
      <c r="CB19" s="68"/>
      <c r="CC19" s="66"/>
      <c r="CD19" s="67"/>
      <c r="CE19" s="67"/>
      <c r="CF19" s="67"/>
      <c r="CG19" s="67"/>
      <c r="CH19" s="67"/>
      <c r="CI19" s="68"/>
    </row>
    <row r="20" spans="3:87" ht="27.6" customHeight="1" x14ac:dyDescent="0.25">
      <c r="C20" s="83"/>
      <c r="D20" s="1" t="s">
        <v>30</v>
      </c>
      <c r="E20" s="84"/>
      <c r="F20" s="10">
        <v>0.91606655078221999</v>
      </c>
      <c r="G20" s="4">
        <v>1.0093569579932313</v>
      </c>
      <c r="H20" s="4">
        <v>1.0029721419098478</v>
      </c>
      <c r="I20" s="4">
        <v>0.99930576110569658</v>
      </c>
      <c r="J20" s="4">
        <v>0.80719029928825181</v>
      </c>
      <c r="K20" s="4">
        <v>0.97729180263979487</v>
      </c>
      <c r="L20" s="4">
        <v>0.952491383482857</v>
      </c>
      <c r="M20" s="4">
        <v>1.0778808070711534</v>
      </c>
      <c r="N20" s="4">
        <v>0.85286513283841137</v>
      </c>
      <c r="O20" s="4">
        <v>0.98219225389429465</v>
      </c>
      <c r="P20" s="4">
        <v>0.79966649479378393</v>
      </c>
      <c r="Q20" s="4">
        <v>0.58036902377753363</v>
      </c>
      <c r="R20" s="4">
        <v>1.1014202069272139</v>
      </c>
      <c r="S20" s="3">
        <v>1.1000000000000001</v>
      </c>
      <c r="T20" s="4">
        <v>0.86551264980026632</v>
      </c>
      <c r="U20" s="4">
        <v>0.90882862088863248</v>
      </c>
      <c r="V20" s="4">
        <v>1.0165139083717758</v>
      </c>
      <c r="W20" s="4">
        <v>0.99706379498142417</v>
      </c>
      <c r="X20" s="4">
        <v>0.62321356734593691</v>
      </c>
      <c r="Y20" s="4">
        <v>0.50458300860455607</v>
      </c>
      <c r="Z20" s="4">
        <v>1.0296785027352455</v>
      </c>
      <c r="AA20" s="4">
        <v>1.0006492440109638</v>
      </c>
      <c r="AB20" s="4">
        <v>0.77613363497071231</v>
      </c>
      <c r="AC20" s="4">
        <v>0.90210173332796073</v>
      </c>
      <c r="AD20" s="4">
        <v>1.0489359588557354</v>
      </c>
      <c r="AE20" s="4">
        <v>0.85429506759401819</v>
      </c>
      <c r="AF20" s="4">
        <v>1.1297043089080292</v>
      </c>
      <c r="AG20" s="3">
        <v>1.0864931366403683</v>
      </c>
      <c r="AH20" s="9">
        <v>0.97467320261437906</v>
      </c>
      <c r="AI20" s="9">
        <v>1.0177123986790753</v>
      </c>
      <c r="AJ20" s="9">
        <v>1.0261666114222081</v>
      </c>
      <c r="AK20" s="9">
        <v>1.0349931596874831</v>
      </c>
      <c r="AL20" s="9">
        <v>0.68479201295776082</v>
      </c>
      <c r="AM20" s="9">
        <v>0.83399222363760306</v>
      </c>
      <c r="AN20" s="9">
        <v>0.85204033216649389</v>
      </c>
      <c r="AO20" s="9">
        <v>0.97018949973333957</v>
      </c>
      <c r="AP20" s="9">
        <v>0.75915912120396145</v>
      </c>
      <c r="AQ20" s="9">
        <v>0.83862691389665656</v>
      </c>
      <c r="AR20" s="9">
        <v>0.90210776126801462</v>
      </c>
      <c r="AS20" s="9">
        <v>2.0887302762183966</v>
      </c>
      <c r="AT20" s="9">
        <v>1.0983874057629679</v>
      </c>
      <c r="AU20" s="9">
        <v>1.0623714838609086</v>
      </c>
      <c r="AV20" s="10">
        <v>0.93974175035868002</v>
      </c>
      <c r="AW20" s="4">
        <v>0.98886718750000002</v>
      </c>
      <c r="AX20" s="4">
        <v>1.0149037684750739</v>
      </c>
      <c r="AY20" s="4">
        <v>1.003154830737981</v>
      </c>
      <c r="AZ20" s="4">
        <v>0.88408441674295957</v>
      </c>
      <c r="BA20" s="4">
        <v>1.1542037625502684</v>
      </c>
      <c r="BB20" s="4">
        <v>0.5667606381693483</v>
      </c>
      <c r="BC20" s="4">
        <v>0.88210004262522934</v>
      </c>
      <c r="BD20" s="4">
        <v>0.80388292052784005</v>
      </c>
      <c r="BE20" s="4">
        <v>0.87763597432162177</v>
      </c>
      <c r="BF20" s="4">
        <v>0.96766160534691481</v>
      </c>
      <c r="BG20" s="4">
        <v>0.97681719398401068</v>
      </c>
      <c r="BH20" s="4">
        <v>1.0913119619067413</v>
      </c>
      <c r="BI20" s="3">
        <v>1.1263525595484942</v>
      </c>
      <c r="BJ20" s="10">
        <v>0.96922348484848475</v>
      </c>
      <c r="BK20" s="4">
        <v>1.0134241634942898</v>
      </c>
      <c r="BL20" s="4">
        <v>1.006525838128201</v>
      </c>
      <c r="BM20" s="4">
        <v>1.006373677285157</v>
      </c>
      <c r="BN20" s="4">
        <v>1.2062529613574231</v>
      </c>
      <c r="BO20" s="4">
        <v>1.0662419952582456</v>
      </c>
      <c r="BP20" s="4">
        <v>0.62553691574877057</v>
      </c>
      <c r="BQ20" s="4">
        <v>0.94000669517307767</v>
      </c>
      <c r="BR20" s="4">
        <v>0.98468494346341207</v>
      </c>
      <c r="BS20" s="4">
        <v>0.64957142530357304</v>
      </c>
      <c r="BT20" s="4">
        <v>0.91382591015506709</v>
      </c>
      <c r="BU20" s="4">
        <v>1.1586378267656872</v>
      </c>
      <c r="BV20" s="4">
        <v>0.87715908214918925</v>
      </c>
      <c r="BW20" s="3">
        <v>1.0996574530556655</v>
      </c>
      <c r="BX20" s="66" t="s">
        <v>75</v>
      </c>
      <c r="BY20" s="67"/>
      <c r="BZ20" s="67"/>
      <c r="CA20" s="67"/>
      <c r="CB20" s="68"/>
      <c r="CC20" s="66"/>
      <c r="CD20" s="67"/>
      <c r="CE20" s="67"/>
      <c r="CF20" s="67"/>
      <c r="CG20" s="67"/>
      <c r="CH20" s="67"/>
      <c r="CI20" s="68"/>
    </row>
    <row r="21" spans="3:87" ht="27" customHeight="1" x14ac:dyDescent="0.25">
      <c r="C21" s="83" t="s">
        <v>31</v>
      </c>
      <c r="D21" s="1">
        <v>0.4</v>
      </c>
      <c r="E21" s="84">
        <v>0.6</v>
      </c>
      <c r="F21" s="10">
        <v>1.0300471815247081</v>
      </c>
      <c r="G21" s="4">
        <v>0.99761098944853677</v>
      </c>
      <c r="H21" s="4">
        <v>1.0257840358924326</v>
      </c>
      <c r="I21" s="4">
        <v>1.0087350682330976</v>
      </c>
      <c r="J21" s="4">
        <v>0.99455633706344493</v>
      </c>
      <c r="K21" s="4">
        <v>1.0661951727203329</v>
      </c>
      <c r="L21" s="4">
        <v>0.72049072673924663</v>
      </c>
      <c r="M21" s="4">
        <v>0.98615405419197688</v>
      </c>
      <c r="N21" s="4">
        <v>0.90840486918930219</v>
      </c>
      <c r="O21" s="4">
        <v>0.78818424170083645</v>
      </c>
      <c r="P21" s="4">
        <v>0.97354556235875811</v>
      </c>
      <c r="Q21" s="4">
        <v>1.2067664227700117</v>
      </c>
      <c r="R21" s="4">
        <v>0.95300180100524723</v>
      </c>
      <c r="S21" s="3">
        <v>1.1000000000000001</v>
      </c>
      <c r="T21" s="4">
        <v>1.0661340434975588</v>
      </c>
      <c r="U21" s="4">
        <v>0.9567224466243508</v>
      </c>
      <c r="V21" s="4">
        <v>1.0317381818602636</v>
      </c>
      <c r="W21" s="4">
        <v>1.0076014291060658</v>
      </c>
      <c r="X21" s="4">
        <v>1.2159526112841434</v>
      </c>
      <c r="Y21" s="4">
        <v>1.0819980007136765</v>
      </c>
      <c r="Z21" s="4">
        <v>1.4514571908122713</v>
      </c>
      <c r="AA21" s="4">
        <v>1.0698036217044693</v>
      </c>
      <c r="AB21" s="4">
        <v>1.3045540387585546</v>
      </c>
      <c r="AC21" s="4">
        <v>0.76390511843280007</v>
      </c>
      <c r="AD21" s="4">
        <v>1.0504959078186802</v>
      </c>
      <c r="AE21" s="4">
        <v>3.5260240911788769</v>
      </c>
      <c r="AF21" s="4">
        <v>0.94816373151202227</v>
      </c>
      <c r="AG21" s="3">
        <v>0.77133484913510886</v>
      </c>
      <c r="AH21" s="9">
        <v>1.0110294117647058</v>
      </c>
      <c r="AI21" s="9">
        <v>1.0042029420594416</v>
      </c>
      <c r="AJ21" s="9">
        <v>1.0257980462389658</v>
      </c>
      <c r="AK21" s="9">
        <v>1.0397619344604767</v>
      </c>
      <c r="AL21" s="9">
        <v>0.90471169604641699</v>
      </c>
      <c r="AM21" s="9">
        <v>0.93928806853333358</v>
      </c>
      <c r="AN21" s="9">
        <v>1.1264833883047025</v>
      </c>
      <c r="AO21" s="9">
        <v>1.0623247777092033</v>
      </c>
      <c r="AP21" s="9">
        <v>1.0033226628936487</v>
      </c>
      <c r="AQ21" s="9">
        <v>0.84085491636389609</v>
      </c>
      <c r="AR21" s="9">
        <v>0.92733943332642732</v>
      </c>
      <c r="AS21" s="9">
        <v>1.5826441902794066</v>
      </c>
      <c r="AT21" s="9">
        <v>1.0010029412096146</v>
      </c>
      <c r="AU21" s="9">
        <v>1.0029151638225293</v>
      </c>
      <c r="AV21" s="10">
        <v>1.000573888091822</v>
      </c>
      <c r="AW21" s="4">
        <v>0.97207031249999998</v>
      </c>
      <c r="AX21" s="4">
        <v>0.99489682976279414</v>
      </c>
      <c r="AY21" s="4">
        <v>0.99459033351080017</v>
      </c>
      <c r="AZ21" s="4">
        <v>0.96166864194287238</v>
      </c>
      <c r="BA21" s="4">
        <v>1.0287603731763699</v>
      </c>
      <c r="BB21" s="4">
        <v>1.2499200424801897</v>
      </c>
      <c r="BC21" s="4">
        <v>1.0449207470352835</v>
      </c>
      <c r="BD21" s="4">
        <v>1.0345222894368526</v>
      </c>
      <c r="BE21" s="4">
        <v>1.0050600493492865</v>
      </c>
      <c r="BF21" s="4">
        <v>1.8876488716938853</v>
      </c>
      <c r="BG21" s="4">
        <v>0.98915181090220705</v>
      </c>
      <c r="BH21" s="4">
        <v>0.98419606536734749</v>
      </c>
      <c r="BI21" s="3">
        <v>0.82299134397975071</v>
      </c>
      <c r="BJ21" s="10">
        <v>0.93678977272727271</v>
      </c>
      <c r="BK21" s="4">
        <v>1.0108194750550994</v>
      </c>
      <c r="BL21" s="4">
        <v>1.0286541725784688</v>
      </c>
      <c r="BM21" s="4">
        <v>1.0353877245946046</v>
      </c>
      <c r="BN21" s="4">
        <v>0.86816324549561408</v>
      </c>
      <c r="BO21" s="4">
        <v>0.69114324375596214</v>
      </c>
      <c r="BP21" s="4">
        <v>1.23403429368967</v>
      </c>
      <c r="BQ21" s="4">
        <v>0.98612151263055636</v>
      </c>
      <c r="BR21" s="4">
        <v>1.0077587023341885</v>
      </c>
      <c r="BS21" s="4">
        <v>1.0960398424951909</v>
      </c>
      <c r="BT21" s="4">
        <v>3.4787014339690283</v>
      </c>
      <c r="BU21" s="4">
        <v>1.5095513526870332</v>
      </c>
      <c r="BV21" s="4">
        <v>1.0305033789860472</v>
      </c>
      <c r="BW21" s="3">
        <v>0.66248779147228376</v>
      </c>
      <c r="BX21" s="66" t="s">
        <v>85</v>
      </c>
      <c r="BY21" s="67"/>
      <c r="BZ21" s="67"/>
      <c r="CA21" s="67"/>
      <c r="CB21" s="68"/>
      <c r="CC21" s="45"/>
      <c r="CD21" s="46"/>
      <c r="CE21" s="46"/>
      <c r="CF21" s="46"/>
      <c r="CG21" s="46"/>
      <c r="CH21" s="46"/>
      <c r="CI21" s="47"/>
    </row>
    <row r="22" spans="3:87" ht="26.4" customHeight="1" x14ac:dyDescent="0.25">
      <c r="C22" s="83"/>
      <c r="D22" s="1">
        <v>0.8</v>
      </c>
      <c r="E22" s="84"/>
      <c r="F22" s="10">
        <v>0.9982617333002235</v>
      </c>
      <c r="G22" s="4">
        <v>1.0089587895679872</v>
      </c>
      <c r="H22" s="4">
        <v>1.0038529757871872</v>
      </c>
      <c r="I22" s="4">
        <v>0.98986927263527602</v>
      </c>
      <c r="J22" s="4">
        <v>0.98275132453389125</v>
      </c>
      <c r="K22" s="4">
        <v>1.0287352828107252</v>
      </c>
      <c r="L22" s="4">
        <v>1.0543113728182893</v>
      </c>
      <c r="M22" s="4">
        <v>0.97284336762220947</v>
      </c>
      <c r="N22" s="4">
        <v>1.0052459449880973</v>
      </c>
      <c r="O22" s="4">
        <v>0.92114111339408888</v>
      </c>
      <c r="P22" s="4">
        <v>0.38530544900429542</v>
      </c>
      <c r="Q22" s="4">
        <v>0.41909946266425502</v>
      </c>
      <c r="R22" s="4">
        <v>0.97856753518491069</v>
      </c>
      <c r="S22" s="3">
        <v>1.21</v>
      </c>
      <c r="T22" s="4">
        <v>1.012871726586773</v>
      </c>
      <c r="U22" s="4">
        <v>0.98124639353721876</v>
      </c>
      <c r="V22" s="4">
        <v>1.0318539333459396</v>
      </c>
      <c r="W22" s="4">
        <v>1.0053469370930677</v>
      </c>
      <c r="X22" s="4">
        <v>0.9731167362967611</v>
      </c>
      <c r="Y22" s="4">
        <v>1.0929721665993366</v>
      </c>
      <c r="Z22" s="4">
        <v>1.6090955057631291</v>
      </c>
      <c r="AA22" s="4">
        <v>1.0267538495181909</v>
      </c>
      <c r="AB22" s="4">
        <v>1.2123843950512732</v>
      </c>
      <c r="AC22" s="4">
        <v>0.9029957415028359</v>
      </c>
      <c r="AD22" s="4">
        <v>1.1237197936219177</v>
      </c>
      <c r="AE22" s="4">
        <v>0.94459893164718312</v>
      </c>
      <c r="AF22" s="4">
        <v>0.95362999568759543</v>
      </c>
      <c r="AG22" s="3">
        <v>0.90695745683268747</v>
      </c>
      <c r="AH22" s="9">
        <v>0.98161764705882359</v>
      </c>
      <c r="AI22" s="9">
        <v>0.99939957970579396</v>
      </c>
      <c r="AJ22" s="9">
        <v>1.0235798303496866</v>
      </c>
      <c r="AK22" s="9">
        <v>1.0181715363447115</v>
      </c>
      <c r="AL22" s="9">
        <v>0.96542180989950321</v>
      </c>
      <c r="AM22" s="4">
        <v>0.81222916589528049</v>
      </c>
      <c r="AN22" s="9">
        <v>1.2021686263949449</v>
      </c>
      <c r="AO22" s="9">
        <v>1.0729282230724564</v>
      </c>
      <c r="AP22" s="9">
        <v>1.0706914737214426</v>
      </c>
      <c r="AQ22" s="9">
        <v>0.83999005896370826</v>
      </c>
      <c r="AR22" s="9">
        <v>0.11391216581770283</v>
      </c>
      <c r="AS22" s="9">
        <v>0.6474423254322671</v>
      </c>
      <c r="AT22" s="9">
        <v>0.90176359886859214</v>
      </c>
      <c r="AU22" s="9">
        <v>1.2593201574474497</v>
      </c>
      <c r="AV22" s="10">
        <v>0.94175035868005741</v>
      </c>
      <c r="AW22" s="4">
        <v>0.97578124999999993</v>
      </c>
      <c r="AX22" s="4">
        <v>0.96102930831134592</v>
      </c>
      <c r="AY22" s="4">
        <v>1.0013118564327017</v>
      </c>
      <c r="AZ22" s="4">
        <v>0.58953099104239259</v>
      </c>
      <c r="BA22" s="4">
        <v>0.83519320873053138</v>
      </c>
      <c r="BB22" s="4">
        <v>1.4618440004056579</v>
      </c>
      <c r="BC22" s="4">
        <v>0.97173620961004725</v>
      </c>
      <c r="BD22" s="4">
        <v>0.81000236797353198</v>
      </c>
      <c r="BE22" s="4">
        <v>1.8719661623565937</v>
      </c>
      <c r="BF22" s="4">
        <v>0.26174235426788056</v>
      </c>
      <c r="BG22" s="4">
        <v>0.93194290217765263</v>
      </c>
      <c r="BH22" s="4">
        <v>0.98107256484625471</v>
      </c>
      <c r="BI22" s="3">
        <v>0.95431559406822508</v>
      </c>
      <c r="BJ22" s="10">
        <v>0.99597537878787878</v>
      </c>
      <c r="BK22" s="4">
        <v>1.0138248847926268</v>
      </c>
      <c r="BL22" s="4">
        <v>1.0088595145395052</v>
      </c>
      <c r="BM22" s="4">
        <v>1.0124409845306344</v>
      </c>
      <c r="BN22" s="4">
        <v>1.2013833736512474</v>
      </c>
      <c r="BO22" s="4">
        <v>1.0411855662172191</v>
      </c>
      <c r="BP22" s="4">
        <v>0.61091648554560318</v>
      </c>
      <c r="BQ22" s="4">
        <v>0.92241360097747216</v>
      </c>
      <c r="BR22" s="4">
        <v>0.97609498995346089</v>
      </c>
      <c r="BS22" s="4">
        <v>0.63998575378853451</v>
      </c>
      <c r="BT22" s="4">
        <v>0.87147412378445399</v>
      </c>
      <c r="BU22" s="4">
        <v>0.89854327134878886</v>
      </c>
      <c r="BV22" s="4">
        <v>0.89811650435542312</v>
      </c>
      <c r="BW22" s="3">
        <v>1.1636462093251916</v>
      </c>
      <c r="BX22" s="66" t="s">
        <v>79</v>
      </c>
      <c r="BY22" s="67"/>
      <c r="BZ22" s="67"/>
      <c r="CA22" s="67"/>
      <c r="CB22" s="68"/>
      <c r="CC22" s="45"/>
      <c r="CD22" s="46"/>
      <c r="CE22" s="46"/>
      <c r="CF22" s="46"/>
      <c r="CG22" s="46"/>
      <c r="CH22" s="46"/>
      <c r="CI22" s="47"/>
    </row>
    <row r="23" spans="3:87" ht="30.6" customHeight="1" x14ac:dyDescent="0.25">
      <c r="C23" s="83" t="s">
        <v>32</v>
      </c>
      <c r="D23" s="1">
        <v>0.3</v>
      </c>
      <c r="E23" s="84">
        <v>0.5</v>
      </c>
      <c r="F23" s="10">
        <v>0.93990563695058349</v>
      </c>
      <c r="G23" s="4">
        <v>1.0069679474417679</v>
      </c>
      <c r="H23" s="4">
        <v>1.0205724758220756</v>
      </c>
      <c r="I23" s="4">
        <v>1.0061610298211254</v>
      </c>
      <c r="J23" s="4">
        <v>0.83943303469775465</v>
      </c>
      <c r="K23" s="4">
        <v>0.93940604892095336</v>
      </c>
      <c r="L23" s="4">
        <v>1.0502971099317113</v>
      </c>
      <c r="M23" s="4">
        <v>1.057134770151811</v>
      </c>
      <c r="N23" s="4">
        <v>0.90571734458500242</v>
      </c>
      <c r="O23" s="4">
        <v>0.98404460175619513</v>
      </c>
      <c r="P23" s="4">
        <v>0.81915356528542882</v>
      </c>
      <c r="Q23" s="4">
        <v>0.83381962549031152</v>
      </c>
      <c r="R23" s="4">
        <v>1.0923096824754905</v>
      </c>
      <c r="S23" s="3">
        <v>1.06</v>
      </c>
      <c r="T23" s="4">
        <v>1.0696848646249446</v>
      </c>
      <c r="U23" s="4">
        <v>0.96047316791690718</v>
      </c>
      <c r="V23" s="4">
        <v>1.026272305670096</v>
      </c>
      <c r="W23" s="4">
        <v>1.014457528221234</v>
      </c>
      <c r="X23" s="4">
        <v>1.2027092096856247</v>
      </c>
      <c r="Y23" s="4">
        <v>1.0695947823287166</v>
      </c>
      <c r="Z23" s="4">
        <v>1.4287807379453779</v>
      </c>
      <c r="AA23" s="4">
        <v>1.0551912951148341</v>
      </c>
      <c r="AB23" s="4">
        <v>1.2877617386687568</v>
      </c>
      <c r="AC23" s="4">
        <v>0.76239497890645025</v>
      </c>
      <c r="AD23" s="4">
        <v>1.0489028896143084</v>
      </c>
      <c r="AE23" s="4">
        <v>1.126002639249206</v>
      </c>
      <c r="AF23" s="4">
        <v>0.96305901001177174</v>
      </c>
      <c r="AG23" s="3">
        <v>0.93157079354412364</v>
      </c>
      <c r="AH23" s="9">
        <v>1.1037581699346404</v>
      </c>
      <c r="AI23" s="9">
        <v>1.0258180726508557</v>
      </c>
      <c r="AJ23" s="9">
        <v>1.0429860687766581</v>
      </c>
      <c r="AK23" s="9">
        <v>1.0211910619674069</v>
      </c>
      <c r="AL23" s="9">
        <v>1.603375798222763</v>
      </c>
      <c r="AM23" s="9">
        <v>1.7493323881446128</v>
      </c>
      <c r="AN23" s="9">
        <v>0.35553658224382828</v>
      </c>
      <c r="AO23" s="9">
        <v>8.707811086984707E-3</v>
      </c>
      <c r="AP23" s="9">
        <v>1.0485230561772914</v>
      </c>
      <c r="AQ23" s="9">
        <v>0.57886392006603127</v>
      </c>
      <c r="AR23" s="9">
        <v>0.90754407392005587</v>
      </c>
      <c r="AS23" s="9">
        <v>1.001034073967116</v>
      </c>
      <c r="AT23" s="9">
        <v>0.80851035057866327</v>
      </c>
      <c r="AU23" s="9">
        <v>1.2046206126759071</v>
      </c>
      <c r="AV23" s="10">
        <v>1.017790530846485</v>
      </c>
      <c r="AW23" s="4">
        <v>0.97519531249999991</v>
      </c>
      <c r="AX23" s="4">
        <v>1.0019289803116402</v>
      </c>
      <c r="AY23" s="4">
        <v>0.99098206773822739</v>
      </c>
      <c r="AZ23" s="4">
        <v>0.96592349578600589</v>
      </c>
      <c r="BA23" s="4">
        <v>1.0830595874183231</v>
      </c>
      <c r="BB23" s="4">
        <v>0.76202204934983153</v>
      </c>
      <c r="BC23" s="4">
        <v>0.89967148257366869</v>
      </c>
      <c r="BD23" s="4">
        <v>0.91438875014033782</v>
      </c>
      <c r="BE23" s="4">
        <v>0.96657812397273213</v>
      </c>
      <c r="BF23" s="4">
        <v>1.0043500042240858</v>
      </c>
      <c r="BG23" s="4">
        <v>1.1338759202578241</v>
      </c>
      <c r="BH23" s="4">
        <v>1.0077537385733977</v>
      </c>
      <c r="BI23" s="3">
        <v>1.0471681270394511</v>
      </c>
      <c r="BJ23" s="10">
        <v>0.98863636363636354</v>
      </c>
      <c r="BK23" s="4">
        <v>1.0066119014225607</v>
      </c>
      <c r="BL23" s="4">
        <v>1.0098853432061017</v>
      </c>
      <c r="BM23" s="4">
        <v>1.0061492387838238</v>
      </c>
      <c r="BN23" s="4">
        <v>0.9904846263328172</v>
      </c>
      <c r="BO23" s="4">
        <v>1.0094494811990118</v>
      </c>
      <c r="BP23" s="4">
        <v>1.0316702000388438</v>
      </c>
      <c r="BQ23" s="4">
        <v>0.99283687454458547</v>
      </c>
      <c r="BR23" s="4">
        <v>1.0061986848660331</v>
      </c>
      <c r="BS23" s="4">
        <v>0.92266065171288103</v>
      </c>
      <c r="BT23" s="4">
        <v>0.74406885435836512</v>
      </c>
      <c r="BU23" s="4">
        <v>1.0979027793949052</v>
      </c>
      <c r="BV23" s="4">
        <v>1.0073926561656859</v>
      </c>
      <c r="BW23" s="3">
        <v>1.051538403355837</v>
      </c>
      <c r="BX23" s="66" t="s">
        <v>87</v>
      </c>
      <c r="BY23" s="67"/>
      <c r="BZ23" s="67"/>
      <c r="CA23" s="67"/>
      <c r="CB23" s="68"/>
      <c r="CC23" s="45"/>
      <c r="CD23" s="46"/>
      <c r="CE23" s="46"/>
      <c r="CF23" s="46"/>
      <c r="CG23" s="46"/>
      <c r="CH23" s="46"/>
      <c r="CI23" s="47"/>
    </row>
    <row r="24" spans="3:87" ht="40.799999999999997" customHeight="1" x14ac:dyDescent="0.25">
      <c r="C24" s="83"/>
      <c r="D24" s="1">
        <v>0.7</v>
      </c>
      <c r="E24" s="84"/>
      <c r="F24" s="11">
        <v>0.98609386640178787</v>
      </c>
      <c r="G24" s="12">
        <v>0.9978100736611587</v>
      </c>
      <c r="H24" s="12">
        <v>1.0016237995441946</v>
      </c>
      <c r="I24" s="12">
        <v>0.99570301384667148</v>
      </c>
      <c r="J24" s="12">
        <v>0.97607818456224182</v>
      </c>
      <c r="K24" s="12">
        <v>1.0291975592829616</v>
      </c>
      <c r="L24" s="12">
        <v>1.038832051022927</v>
      </c>
      <c r="M24" s="12">
        <v>0.98083955937977652</v>
      </c>
      <c r="N24" s="12">
        <v>0.99580462345839538</v>
      </c>
      <c r="O24" s="12">
        <v>0.92122612086120392</v>
      </c>
      <c r="P24" s="12">
        <v>0.92298756681293714</v>
      </c>
      <c r="Q24" s="12">
        <v>1.0934600095225391</v>
      </c>
      <c r="R24" s="12">
        <v>1.0065434012122247</v>
      </c>
      <c r="S24" s="13">
        <v>1.01</v>
      </c>
      <c r="T24" s="12">
        <v>1.1580115401686639</v>
      </c>
      <c r="U24" s="12">
        <v>1.0129832660126947</v>
      </c>
      <c r="V24" s="12">
        <v>1.0424885123193146</v>
      </c>
      <c r="W24" s="12">
        <v>1.0134389588890937</v>
      </c>
      <c r="X24" s="12">
        <v>1.5400981227913382</v>
      </c>
      <c r="Y24" s="12">
        <v>2.0386550853005461</v>
      </c>
      <c r="Z24" s="12">
        <v>0.99768576719279123</v>
      </c>
      <c r="AA24" s="12">
        <v>0.53103944497008637</v>
      </c>
      <c r="AB24" s="12">
        <v>1.3360319688531157</v>
      </c>
      <c r="AC24" s="12">
        <v>0.68327531878541092</v>
      </c>
      <c r="AD24" s="12">
        <v>1.0135918195599967</v>
      </c>
      <c r="AE24" s="12">
        <v>1.2517006299509039</v>
      </c>
      <c r="AF24" s="12">
        <v>0.67863261809578201</v>
      </c>
      <c r="AG24" s="13">
        <v>0.95874199785767378</v>
      </c>
      <c r="AH24" s="9">
        <v>1.0065359477124183</v>
      </c>
      <c r="AI24" s="9">
        <v>1.0264184929450615</v>
      </c>
      <c r="AJ24" s="9">
        <v>1.0322047729139072</v>
      </c>
      <c r="AK24" s="9">
        <v>1.0084505848760206</v>
      </c>
      <c r="AL24" s="9">
        <v>0.9197293983114222</v>
      </c>
      <c r="AM24" s="9">
        <v>0.93863030741061004</v>
      </c>
      <c r="AN24" s="9">
        <v>0.91192322793272851</v>
      </c>
      <c r="AO24" s="9">
        <v>1.0989171732205034</v>
      </c>
      <c r="AP24" s="9">
        <v>0.91625838261410175</v>
      </c>
      <c r="AQ24" s="9">
        <v>0.83959522409270904</v>
      </c>
      <c r="AR24" s="9">
        <v>0.91908106990740857</v>
      </c>
      <c r="AS24" s="9">
        <v>0.9848255954550581</v>
      </c>
      <c r="AT24" s="9">
        <v>0.9661028409154937</v>
      </c>
      <c r="AU24" s="9">
        <v>1.0982987352739659</v>
      </c>
      <c r="AV24" s="11">
        <v>0.9931133428981348</v>
      </c>
      <c r="AW24" s="12">
        <v>0.98769531249999998</v>
      </c>
      <c r="AX24" s="12">
        <v>0.99799034011793697</v>
      </c>
      <c r="AY24" s="12">
        <v>0.98519658794224707</v>
      </c>
      <c r="AZ24" s="12">
        <v>0.98393481759359491</v>
      </c>
      <c r="BA24" s="12">
        <v>0.97127390623180676</v>
      </c>
      <c r="BB24" s="12">
        <v>1.2042570379021458</v>
      </c>
      <c r="BC24" s="12">
        <v>1.0079716015436504</v>
      </c>
      <c r="BD24" s="12">
        <v>1.0396198116092419</v>
      </c>
      <c r="BE24" s="12">
        <v>0.91587532949419392</v>
      </c>
      <c r="BF24" s="12">
        <v>0.87662443330702455</v>
      </c>
      <c r="BG24" s="12">
        <v>1.0973213074175914</v>
      </c>
      <c r="BH24" s="12">
        <v>1.0076162067500618</v>
      </c>
      <c r="BI24" s="13">
        <v>0.98910413050554502</v>
      </c>
      <c r="BJ24" s="11">
        <v>0.94294507575757569</v>
      </c>
      <c r="BK24" s="12">
        <v>1.0138248847926268</v>
      </c>
      <c r="BL24" s="12">
        <v>1.0058723754280909</v>
      </c>
      <c r="BM24" s="12">
        <v>1.0021725514740973</v>
      </c>
      <c r="BN24" s="12">
        <v>0.84394142050991139</v>
      </c>
      <c r="BO24" s="12">
        <v>0.6940090907923917</v>
      </c>
      <c r="BP24" s="12">
        <v>1.2354003641958446</v>
      </c>
      <c r="BQ24" s="12">
        <v>0.98712354270131863</v>
      </c>
      <c r="BR24" s="12">
        <v>0.99329975428134576</v>
      </c>
      <c r="BS24" s="12">
        <v>1.1648613479408718</v>
      </c>
      <c r="BT24" s="12">
        <v>0.74568168935340851</v>
      </c>
      <c r="BU24" s="12">
        <v>1.275555712908643</v>
      </c>
      <c r="BV24" s="12">
        <v>0.98924377521391682</v>
      </c>
      <c r="BW24" s="13">
        <v>0.99133186421211372</v>
      </c>
      <c r="BX24" s="63" t="s">
        <v>84</v>
      </c>
      <c r="BY24" s="64"/>
      <c r="BZ24" s="64"/>
      <c r="CA24" s="64"/>
      <c r="CB24" s="65"/>
      <c r="CC24" s="63"/>
      <c r="CD24" s="64"/>
      <c r="CE24" s="64"/>
      <c r="CF24" s="64"/>
      <c r="CG24" s="64"/>
      <c r="CH24" s="64"/>
      <c r="CI24" s="65"/>
    </row>
    <row r="25" spans="3:87" x14ac:dyDescent="0.25">
      <c r="C25" s="93" t="s">
        <v>40</v>
      </c>
      <c r="D25" s="94"/>
      <c r="E25" s="95"/>
      <c r="F25" s="72" t="s">
        <v>93</v>
      </c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4"/>
      <c r="T25" s="72" t="s">
        <v>34</v>
      </c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4"/>
      <c r="AH25" s="72" t="s">
        <v>33</v>
      </c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4"/>
      <c r="AV25" s="72" t="s">
        <v>50</v>
      </c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4"/>
      <c r="BJ25" s="72" t="s">
        <v>97</v>
      </c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4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</row>
    <row r="26" spans="3:87" x14ac:dyDescent="0.25">
      <c r="C26" s="96"/>
      <c r="D26" s="97"/>
      <c r="E26" s="98"/>
      <c r="F26" s="45" t="s">
        <v>94</v>
      </c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7"/>
      <c r="T26" s="45" t="s">
        <v>35</v>
      </c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5" t="s">
        <v>51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7"/>
      <c r="AV26" s="45" t="s">
        <v>52</v>
      </c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7"/>
      <c r="BJ26" s="45" t="s">
        <v>98</v>
      </c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7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3:87" x14ac:dyDescent="0.25">
      <c r="C27" s="96"/>
      <c r="D27" s="97"/>
      <c r="E27" s="98"/>
      <c r="F27" s="40" t="s">
        <v>37</v>
      </c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  <c r="T27" s="40" t="s">
        <v>38</v>
      </c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2"/>
      <c r="AH27" s="40" t="s">
        <v>39</v>
      </c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2"/>
      <c r="AV27" s="40" t="s">
        <v>99</v>
      </c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2"/>
      <c r="BJ27" s="40" t="s">
        <v>100</v>
      </c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2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</row>
    <row r="28" spans="3:87" ht="14.4" thickBot="1" x14ac:dyDescent="0.3">
      <c r="C28" s="96"/>
      <c r="D28" s="97"/>
      <c r="E28" s="98"/>
      <c r="F28" s="48" t="s">
        <v>41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0"/>
      <c r="T28" s="48" t="s">
        <v>41</v>
      </c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0"/>
      <c r="AH28" s="48" t="s">
        <v>41</v>
      </c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50"/>
      <c r="AV28" s="48" t="s">
        <v>41</v>
      </c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50"/>
      <c r="BJ28" s="48" t="s">
        <v>41</v>
      </c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50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  <row r="29" spans="3:87" ht="14.4" thickTop="1" x14ac:dyDescent="0.25">
      <c r="C29" s="96"/>
      <c r="D29" s="97"/>
      <c r="E29" s="98"/>
      <c r="F29" s="51" t="s">
        <v>112</v>
      </c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3"/>
      <c r="T29" s="51" t="s">
        <v>111</v>
      </c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3"/>
      <c r="AH29" s="51" t="s">
        <v>110</v>
      </c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3"/>
      <c r="AV29" s="51" t="s">
        <v>111</v>
      </c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3"/>
      <c r="BJ29" s="51" t="s">
        <v>112</v>
      </c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3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</row>
    <row r="30" spans="3:87" x14ac:dyDescent="0.25">
      <c r="C30" s="96"/>
      <c r="D30" s="97"/>
      <c r="E30" s="98"/>
      <c r="F30" s="45" t="s">
        <v>95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  <c r="T30" s="45" t="s">
        <v>43</v>
      </c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5" t="s">
        <v>44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7"/>
      <c r="AV30" s="45" t="s">
        <v>53</v>
      </c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7"/>
      <c r="BJ30" s="45" t="s">
        <v>101</v>
      </c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7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</row>
    <row r="31" spans="3:87" x14ac:dyDescent="0.25">
      <c r="C31" s="99"/>
      <c r="D31" s="100"/>
      <c r="E31" s="101"/>
      <c r="F31" s="40" t="s">
        <v>45</v>
      </c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  <c r="T31" s="40" t="s">
        <v>46</v>
      </c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2"/>
      <c r="AH31" s="40" t="s">
        <v>47</v>
      </c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2"/>
      <c r="AV31" s="40" t="s">
        <v>45</v>
      </c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2"/>
      <c r="BJ31" s="40" t="s">
        <v>46</v>
      </c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2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</row>
    <row r="32" spans="3:87" ht="14.4" thickBot="1" x14ac:dyDescent="0.3"/>
    <row r="33" spans="3:124" x14ac:dyDescent="0.25">
      <c r="C33" s="54" t="s">
        <v>74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6"/>
    </row>
    <row r="34" spans="3:124" x14ac:dyDescent="0.25">
      <c r="C34" s="57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9"/>
    </row>
    <row r="35" spans="3:124" x14ac:dyDescent="0.25">
      <c r="C35" s="57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9"/>
    </row>
    <row r="36" spans="3:124" x14ac:dyDescent="0.25">
      <c r="C36" s="57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9"/>
    </row>
    <row r="37" spans="3:124" x14ac:dyDescent="0.25">
      <c r="C37" s="57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9"/>
    </row>
    <row r="38" spans="3:124" x14ac:dyDescent="0.25">
      <c r="C38" s="57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9"/>
    </row>
    <row r="39" spans="3:124" ht="29.4" customHeight="1" thickBot="1" x14ac:dyDescent="0.35">
      <c r="C39" s="60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2"/>
      <c r="CM39" s="33" t="s">
        <v>142</v>
      </c>
      <c r="CN39" s="44" t="s">
        <v>102</v>
      </c>
      <c r="CO39" s="43" t="s">
        <v>105</v>
      </c>
      <c r="CP39" s="43"/>
      <c r="CQ39" s="43"/>
      <c r="CR39" s="44" t="s">
        <v>103</v>
      </c>
      <c r="CS39" s="43" t="s">
        <v>105</v>
      </c>
      <c r="CT39" s="43"/>
      <c r="CU39" s="43"/>
      <c r="CV39" s="44" t="s">
        <v>104</v>
      </c>
      <c r="CW39" s="43" t="s">
        <v>105</v>
      </c>
      <c r="CX39" s="43"/>
      <c r="CY39" s="43"/>
      <c r="CZ39" s="33" t="s">
        <v>109</v>
      </c>
      <c r="DA39" s="33" t="s">
        <v>113</v>
      </c>
      <c r="DB39" s="33" t="s">
        <v>117</v>
      </c>
      <c r="DC39" s="33" t="s">
        <v>118</v>
      </c>
      <c r="DD39" s="33" t="s">
        <v>114</v>
      </c>
      <c r="DE39" s="33" t="s">
        <v>119</v>
      </c>
      <c r="DF39" s="33" t="s">
        <v>126</v>
      </c>
      <c r="DG39" s="33" t="s">
        <v>115</v>
      </c>
      <c r="DH39" s="33" t="s">
        <v>120</v>
      </c>
      <c r="DI39" s="33" t="s">
        <v>127</v>
      </c>
      <c r="DJ39" s="33" t="s">
        <v>121</v>
      </c>
      <c r="DK39" s="33" t="s">
        <v>128</v>
      </c>
      <c r="DL39" s="33" t="s">
        <v>116</v>
      </c>
      <c r="DM39" s="33" t="s">
        <v>122</v>
      </c>
      <c r="DN39" s="33" t="s">
        <v>129</v>
      </c>
      <c r="DO39" s="33" t="s">
        <v>123</v>
      </c>
      <c r="DP39" s="33" t="s">
        <v>130</v>
      </c>
      <c r="DQ39" s="33" t="s">
        <v>124</v>
      </c>
      <c r="DR39" s="33" t="s">
        <v>131</v>
      </c>
      <c r="DS39" s="33" t="s">
        <v>125</v>
      </c>
      <c r="DT39" s="33" t="s">
        <v>132</v>
      </c>
    </row>
    <row r="40" spans="3:124" ht="14.4" x14ac:dyDescent="0.3">
      <c r="CM40" s="33"/>
      <c r="CN40" s="44"/>
      <c r="CO40" s="14" t="s">
        <v>106</v>
      </c>
      <c r="CP40" s="14" t="s">
        <v>107</v>
      </c>
      <c r="CQ40" s="14" t="s">
        <v>108</v>
      </c>
      <c r="CR40" s="44"/>
      <c r="CS40" s="14" t="s">
        <v>106</v>
      </c>
      <c r="CT40" s="14" t="s">
        <v>107</v>
      </c>
      <c r="CU40" s="14" t="s">
        <v>108</v>
      </c>
      <c r="CV40" s="44"/>
      <c r="CW40" s="14" t="s">
        <v>106</v>
      </c>
      <c r="CX40" s="14" t="s">
        <v>107</v>
      </c>
      <c r="CY40" s="14" t="s">
        <v>108</v>
      </c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</row>
    <row r="41" spans="3:124" ht="14.4" x14ac:dyDescent="0.3">
      <c r="CM41" s="15" t="s">
        <v>143</v>
      </c>
      <c r="CN41" s="15">
        <v>77</v>
      </c>
      <c r="CO41" s="24">
        <v>0</v>
      </c>
      <c r="CP41" s="24">
        <v>0</v>
      </c>
      <c r="CQ41" s="23">
        <v>1</v>
      </c>
      <c r="CR41" s="17">
        <v>6.5000000000000002E-2</v>
      </c>
      <c r="CS41" s="16">
        <v>0.7</v>
      </c>
      <c r="CT41" s="15">
        <v>0.3</v>
      </c>
      <c r="CU41" s="15">
        <v>0</v>
      </c>
      <c r="CV41" s="18">
        <v>2830743</v>
      </c>
      <c r="CW41" s="15">
        <v>0.13</v>
      </c>
      <c r="CX41" s="16">
        <v>0.87</v>
      </c>
      <c r="CY41" s="15">
        <v>0</v>
      </c>
      <c r="CZ41" s="19">
        <f>0.7*0.87</f>
        <v>0.60899999999999999</v>
      </c>
      <c r="DA41" s="15" t="b">
        <v>1</v>
      </c>
      <c r="DB41" s="15" t="b">
        <v>1</v>
      </c>
      <c r="DC41" s="15" t="b">
        <v>1</v>
      </c>
      <c r="DD41" s="15" t="b">
        <v>1</v>
      </c>
      <c r="DE41" s="15" t="b">
        <v>0</v>
      </c>
      <c r="DF41" s="15" t="b">
        <v>1</v>
      </c>
      <c r="DG41" s="15" t="b">
        <v>0</v>
      </c>
      <c r="DH41" s="15" t="b">
        <v>1</v>
      </c>
      <c r="DI41" s="15" t="b">
        <v>1</v>
      </c>
      <c r="DJ41" s="15" t="b">
        <v>1</v>
      </c>
      <c r="DK41" s="15" t="b">
        <v>1</v>
      </c>
      <c r="DL41" s="15" t="b">
        <v>0</v>
      </c>
      <c r="DM41" s="15" t="b">
        <v>1</v>
      </c>
      <c r="DN41" s="15" t="b">
        <v>1</v>
      </c>
      <c r="DO41" s="15" t="b">
        <v>1</v>
      </c>
      <c r="DP41" s="15" t="b">
        <v>1</v>
      </c>
      <c r="DQ41" s="15" t="b">
        <v>1</v>
      </c>
      <c r="DR41" s="15" t="b">
        <v>1</v>
      </c>
      <c r="DS41" s="15" t="b">
        <v>1</v>
      </c>
      <c r="DT41" s="15" t="b">
        <v>0</v>
      </c>
    </row>
    <row r="42" spans="3:124" ht="14.4" x14ac:dyDescent="0.3">
      <c r="CM42" s="15" t="s">
        <v>144</v>
      </c>
      <c r="CN42" s="15">
        <v>41</v>
      </c>
      <c r="CO42" s="24">
        <v>0</v>
      </c>
      <c r="CP42" s="23">
        <v>0.95</v>
      </c>
      <c r="CQ42" s="24">
        <v>0.05</v>
      </c>
      <c r="CR42" s="17">
        <v>0.17100000000000001</v>
      </c>
      <c r="CS42" s="15">
        <v>0</v>
      </c>
      <c r="CT42" s="15">
        <v>0</v>
      </c>
      <c r="CU42" s="16">
        <v>1</v>
      </c>
      <c r="CV42" s="18">
        <v>805050</v>
      </c>
      <c r="CW42" s="16">
        <v>1</v>
      </c>
      <c r="CX42" s="15">
        <v>0</v>
      </c>
      <c r="CY42" s="15">
        <v>0</v>
      </c>
      <c r="CZ42" s="15">
        <f>0.95</f>
        <v>0.95</v>
      </c>
      <c r="DA42" s="15" t="b">
        <v>1</v>
      </c>
      <c r="DB42" s="15" t="b">
        <v>0</v>
      </c>
      <c r="DC42" s="15" t="b">
        <v>0</v>
      </c>
      <c r="DD42" s="15" t="b">
        <v>0</v>
      </c>
      <c r="DE42" s="15" t="b">
        <v>0</v>
      </c>
      <c r="DF42" s="15" t="b">
        <v>0</v>
      </c>
      <c r="DG42" s="15" t="b">
        <v>0</v>
      </c>
      <c r="DH42" s="15" t="b">
        <v>0</v>
      </c>
      <c r="DI42" s="15" t="b">
        <v>0</v>
      </c>
      <c r="DJ42" s="15" t="b">
        <v>1</v>
      </c>
      <c r="DK42" s="15" t="b">
        <v>0</v>
      </c>
      <c r="DL42" s="15" t="b">
        <v>0</v>
      </c>
      <c r="DM42" s="15" t="b">
        <v>0</v>
      </c>
      <c r="DN42" s="15" t="b">
        <v>1</v>
      </c>
      <c r="DO42" s="15" t="b">
        <v>0</v>
      </c>
      <c r="DP42" s="15" t="b">
        <v>1</v>
      </c>
      <c r="DQ42" s="15" t="b">
        <v>0</v>
      </c>
      <c r="DR42" s="15" t="b">
        <v>0</v>
      </c>
      <c r="DS42" s="15" t="b">
        <v>0</v>
      </c>
      <c r="DT42" s="15" t="b">
        <v>0</v>
      </c>
    </row>
    <row r="43" spans="3:124" ht="14.4" x14ac:dyDescent="0.3">
      <c r="CM43" s="15" t="s">
        <v>145</v>
      </c>
      <c r="CN43" s="15">
        <v>6</v>
      </c>
      <c r="CO43" s="23">
        <v>1</v>
      </c>
      <c r="CP43" s="24">
        <v>0</v>
      </c>
      <c r="CQ43" s="24">
        <v>0</v>
      </c>
      <c r="CR43" s="17">
        <v>0.16700000000000001</v>
      </c>
      <c r="CS43" s="15">
        <v>0</v>
      </c>
      <c r="CT43" s="15">
        <v>0</v>
      </c>
      <c r="CU43" s="16">
        <v>1</v>
      </c>
      <c r="CV43" s="18">
        <v>4245806</v>
      </c>
      <c r="CW43" s="15">
        <v>0</v>
      </c>
      <c r="CX43" s="15">
        <v>0.2</v>
      </c>
      <c r="CY43" s="16">
        <v>0.8</v>
      </c>
      <c r="CZ43" s="15">
        <f>0.8</f>
        <v>0.8</v>
      </c>
      <c r="DA43" s="15" t="b">
        <v>1</v>
      </c>
      <c r="DB43" s="15" t="b">
        <v>0</v>
      </c>
      <c r="DC43" s="15" t="b">
        <v>0</v>
      </c>
      <c r="DD43" s="15" t="b">
        <v>1</v>
      </c>
      <c r="DE43" s="15" t="b">
        <v>0</v>
      </c>
      <c r="DF43" s="15" t="b">
        <v>0</v>
      </c>
      <c r="DG43" s="15" t="b">
        <v>0</v>
      </c>
      <c r="DH43" s="15" t="b">
        <v>1</v>
      </c>
      <c r="DI43" s="15" t="b">
        <v>1</v>
      </c>
      <c r="DJ43" s="15" t="b">
        <v>0</v>
      </c>
      <c r="DK43" s="15" t="b">
        <v>1</v>
      </c>
      <c r="DL43" s="15" t="b">
        <v>1</v>
      </c>
      <c r="DM43" s="15" t="b">
        <v>0</v>
      </c>
      <c r="DN43" s="15" t="b">
        <v>1</v>
      </c>
      <c r="DO43" s="15" t="b">
        <v>0</v>
      </c>
      <c r="DP43" s="15" t="b">
        <v>1</v>
      </c>
      <c r="DQ43" s="15" t="b">
        <v>0</v>
      </c>
      <c r="DR43" s="15" t="b">
        <v>1</v>
      </c>
      <c r="DS43" s="15" t="b">
        <v>1</v>
      </c>
      <c r="DT43" s="15" t="b">
        <v>1</v>
      </c>
    </row>
    <row r="44" spans="3:124" ht="14.4" x14ac:dyDescent="0.3">
      <c r="CM44" s="15" t="s">
        <v>147</v>
      </c>
      <c r="CN44" s="15">
        <v>47</v>
      </c>
      <c r="CO44" s="24">
        <v>0</v>
      </c>
      <c r="CP44" s="23">
        <v>0.65</v>
      </c>
      <c r="CQ44" s="24">
        <v>0.35</v>
      </c>
      <c r="CR44" s="17">
        <v>6.4000000000000001E-2</v>
      </c>
      <c r="CS44" s="16">
        <v>0.72</v>
      </c>
      <c r="CT44" s="15">
        <v>0.28000000000000003</v>
      </c>
      <c r="CU44" s="15">
        <v>0</v>
      </c>
      <c r="CV44" s="18">
        <v>2540047</v>
      </c>
      <c r="CW44" s="15">
        <v>0.33</v>
      </c>
      <c r="CX44" s="16">
        <v>0.67</v>
      </c>
      <c r="CY44" s="15">
        <v>0</v>
      </c>
      <c r="CZ44" s="15">
        <f>0.65*0.72*0.67</f>
        <v>0.31356000000000001</v>
      </c>
      <c r="DA44" s="15" t="b">
        <v>1</v>
      </c>
      <c r="DB44" s="15" t="b">
        <v>1</v>
      </c>
      <c r="DC44" s="15" t="b">
        <v>0</v>
      </c>
      <c r="DD44" s="15" t="b">
        <v>0</v>
      </c>
      <c r="DE44" s="15" t="b">
        <v>0</v>
      </c>
      <c r="DF44" s="15" t="b">
        <v>0</v>
      </c>
      <c r="DG44" s="15" t="b">
        <v>0</v>
      </c>
      <c r="DH44" s="15" t="b">
        <v>0</v>
      </c>
      <c r="DI44" s="15" t="b">
        <v>0</v>
      </c>
      <c r="DJ44" s="15" t="b">
        <v>0</v>
      </c>
      <c r="DK44" s="15" t="b">
        <v>1</v>
      </c>
      <c r="DL44" s="15" t="b">
        <v>0</v>
      </c>
      <c r="DM44" s="15" t="b">
        <v>0</v>
      </c>
      <c r="DN44" s="15" t="b">
        <v>1</v>
      </c>
      <c r="DO44" s="15" t="b">
        <v>0</v>
      </c>
      <c r="DP44" s="15" t="b">
        <v>1</v>
      </c>
      <c r="DQ44" s="15" t="b">
        <v>0</v>
      </c>
      <c r="DR44" s="15" t="b">
        <v>0</v>
      </c>
      <c r="DS44" s="15" t="b">
        <v>1</v>
      </c>
      <c r="DT44" s="15" t="b">
        <v>0</v>
      </c>
    </row>
    <row r="45" spans="3:124" ht="14.4" x14ac:dyDescent="0.3">
      <c r="CM45" s="15" t="s">
        <v>146</v>
      </c>
      <c r="CN45" s="15">
        <v>83</v>
      </c>
      <c r="CO45" s="24">
        <v>0</v>
      </c>
      <c r="CP45" s="24">
        <v>0</v>
      </c>
      <c r="CQ45" s="23">
        <v>1</v>
      </c>
      <c r="CR45" s="17">
        <v>8.4000000000000005E-2</v>
      </c>
      <c r="CS45" s="15">
        <v>0.32</v>
      </c>
      <c r="CT45" s="16">
        <v>0.68</v>
      </c>
      <c r="CU45" s="15">
        <v>0</v>
      </c>
      <c r="CV45" s="18">
        <v>191694</v>
      </c>
      <c r="CW45" s="16">
        <v>1</v>
      </c>
      <c r="CX45" s="15">
        <v>0</v>
      </c>
      <c r="CY45" s="15">
        <v>0</v>
      </c>
      <c r="CZ45" s="15">
        <f>0.68</f>
        <v>0.68</v>
      </c>
      <c r="DA45" s="15" t="b">
        <v>0</v>
      </c>
      <c r="DB45" s="15" t="b">
        <v>0</v>
      </c>
      <c r="DC45" s="15" t="b">
        <v>0</v>
      </c>
      <c r="DD45" s="15" t="b">
        <v>0</v>
      </c>
      <c r="DE45" s="15" t="b">
        <v>0</v>
      </c>
      <c r="DF45" s="15" t="b">
        <v>0</v>
      </c>
      <c r="DG45" s="15" t="b">
        <v>0</v>
      </c>
      <c r="DH45" s="15" t="b">
        <v>0</v>
      </c>
      <c r="DI45" s="15" t="b">
        <v>0</v>
      </c>
      <c r="DJ45" s="15" t="b">
        <v>0</v>
      </c>
      <c r="DK45" s="15" t="b">
        <v>0</v>
      </c>
      <c r="DL45" s="15" t="b">
        <v>0</v>
      </c>
      <c r="DM45" s="15" t="b">
        <v>0</v>
      </c>
      <c r="DN45" s="15" t="b">
        <v>0</v>
      </c>
      <c r="DO45" s="15" t="b">
        <v>0</v>
      </c>
      <c r="DP45" s="15" t="b">
        <v>1</v>
      </c>
      <c r="DQ45" s="15" t="b">
        <v>0</v>
      </c>
      <c r="DR45" s="15" t="b">
        <v>1</v>
      </c>
      <c r="DS45" s="15" t="b">
        <v>1</v>
      </c>
      <c r="DT45" s="15" t="b">
        <v>0</v>
      </c>
    </row>
    <row r="46" spans="3:124" ht="14.4" x14ac:dyDescent="0.3">
      <c r="CM46" s="32" t="s">
        <v>148</v>
      </c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</row>
    <row r="49" spans="126:139" ht="28.8" customHeight="1" x14ac:dyDescent="0.3">
      <c r="DV49" s="36"/>
      <c r="DW49" s="37"/>
      <c r="DX49" s="38"/>
      <c r="DY49" s="21" t="s">
        <v>139</v>
      </c>
      <c r="DZ49" s="21" t="s">
        <v>140</v>
      </c>
      <c r="EA49" s="21" t="s">
        <v>141</v>
      </c>
    </row>
    <row r="50" spans="126:139" ht="14.4" customHeight="1" x14ac:dyDescent="0.3">
      <c r="DV50" s="33" t="s">
        <v>121</v>
      </c>
      <c r="DW50" s="39" t="s">
        <v>133</v>
      </c>
      <c r="DX50" s="22" t="s">
        <v>134</v>
      </c>
      <c r="DY50" s="15" t="b">
        <v>0</v>
      </c>
      <c r="DZ50" s="15" t="b">
        <v>0</v>
      </c>
      <c r="EA50" s="15" t="b">
        <v>0</v>
      </c>
    </row>
    <row r="51" spans="126:139" ht="14.4" customHeight="1" x14ac:dyDescent="0.3">
      <c r="DV51" s="33"/>
      <c r="DW51" s="39"/>
      <c r="DX51" s="22" t="s">
        <v>135</v>
      </c>
      <c r="DY51" s="15" t="b">
        <v>0</v>
      </c>
      <c r="DZ51" s="15" t="b">
        <v>0</v>
      </c>
      <c r="EA51" s="15" t="b">
        <v>0</v>
      </c>
    </row>
    <row r="52" spans="126:139" ht="14.4" customHeight="1" x14ac:dyDescent="0.3">
      <c r="DV52" s="33"/>
      <c r="DW52" s="39"/>
      <c r="DX52" s="22" t="s">
        <v>136</v>
      </c>
      <c r="DY52" s="15" t="b">
        <v>0</v>
      </c>
      <c r="DZ52" s="15" t="b">
        <v>0</v>
      </c>
      <c r="EA52" s="15" t="b">
        <v>0</v>
      </c>
    </row>
    <row r="53" spans="126:139" ht="14.4" customHeight="1" x14ac:dyDescent="0.3">
      <c r="DV53" s="33"/>
      <c r="DW53" s="39" t="s">
        <v>137</v>
      </c>
      <c r="DX53" s="22" t="s">
        <v>134</v>
      </c>
      <c r="DY53" s="15" t="b">
        <v>0</v>
      </c>
      <c r="DZ53" s="15" t="b">
        <v>0</v>
      </c>
      <c r="EA53" s="15" t="b">
        <v>0</v>
      </c>
    </row>
    <row r="54" spans="126:139" ht="14.4" customHeight="1" x14ac:dyDescent="0.3">
      <c r="DV54" s="33"/>
      <c r="DW54" s="39"/>
      <c r="DX54" s="22" t="s">
        <v>135</v>
      </c>
      <c r="DY54" s="15" t="b">
        <v>0</v>
      </c>
      <c r="DZ54" s="15" t="b">
        <v>0</v>
      </c>
      <c r="EA54" s="15" t="b">
        <v>0</v>
      </c>
    </row>
    <row r="55" spans="126:139" ht="14.4" customHeight="1" x14ac:dyDescent="0.3">
      <c r="DV55" s="33"/>
      <c r="DW55" s="39"/>
      <c r="DX55" s="22" t="s">
        <v>136</v>
      </c>
      <c r="DY55" s="15" t="b">
        <v>1</v>
      </c>
      <c r="DZ55" s="15" t="b">
        <v>1</v>
      </c>
      <c r="EA55" s="15" t="b">
        <v>0</v>
      </c>
    </row>
    <row r="56" spans="126:139" ht="14.4" customHeight="1" x14ac:dyDescent="0.3">
      <c r="DV56" s="33"/>
      <c r="DW56" s="39" t="s">
        <v>138</v>
      </c>
      <c r="DX56" s="22" t="s">
        <v>134</v>
      </c>
      <c r="DY56" s="15" t="b">
        <v>1</v>
      </c>
      <c r="DZ56" s="15" t="b">
        <v>1</v>
      </c>
      <c r="EA56" s="15" t="b">
        <v>0</v>
      </c>
    </row>
    <row r="57" spans="126:139" ht="14.4" customHeight="1" x14ac:dyDescent="0.3">
      <c r="DV57" s="33"/>
      <c r="DW57" s="39"/>
      <c r="DX57" s="22" t="s">
        <v>135</v>
      </c>
      <c r="DY57" s="15" t="b">
        <v>0</v>
      </c>
      <c r="DZ57" s="15" t="b">
        <v>0</v>
      </c>
      <c r="EA57" s="15" t="b">
        <v>0</v>
      </c>
    </row>
    <row r="58" spans="126:139" ht="14.4" customHeight="1" x14ac:dyDescent="0.3">
      <c r="DV58" s="33"/>
      <c r="DW58" s="39"/>
      <c r="DX58" s="22" t="s">
        <v>136</v>
      </c>
      <c r="DY58" s="15" t="b">
        <v>0</v>
      </c>
      <c r="DZ58" s="15" t="b">
        <v>0</v>
      </c>
      <c r="EA58" s="15" t="b">
        <v>0</v>
      </c>
    </row>
    <row r="59" spans="126:139" ht="14.4" customHeight="1" x14ac:dyDescent="0.3">
      <c r="DV59" s="26"/>
      <c r="DW59" s="27"/>
      <c r="DX59" s="28"/>
      <c r="DY59" s="25"/>
      <c r="DZ59" s="25"/>
      <c r="EA59" s="25"/>
    </row>
    <row r="60" spans="126:139" ht="28.8" customHeight="1" x14ac:dyDescent="0.25">
      <c r="EC60" s="34"/>
      <c r="ED60" s="35"/>
      <c r="EE60" s="20" t="s">
        <v>143</v>
      </c>
      <c r="EF60" s="20" t="s">
        <v>144</v>
      </c>
      <c r="EG60" s="20" t="s">
        <v>145</v>
      </c>
      <c r="EH60" s="20" t="s">
        <v>147</v>
      </c>
      <c r="EI60" s="20" t="s">
        <v>146</v>
      </c>
    </row>
    <row r="61" spans="126:139" ht="14.4" x14ac:dyDescent="0.3">
      <c r="EC61" s="33" t="s">
        <v>113</v>
      </c>
      <c r="ED61" s="33"/>
      <c r="EE61" s="15" t="b">
        <v>1</v>
      </c>
      <c r="EF61" s="15" t="b">
        <v>1</v>
      </c>
      <c r="EG61" s="15" t="b">
        <v>1</v>
      </c>
      <c r="EH61" s="15" t="b">
        <v>1</v>
      </c>
      <c r="EI61" s="15" t="b">
        <v>0</v>
      </c>
    </row>
    <row r="62" spans="126:139" ht="14.4" x14ac:dyDescent="0.3">
      <c r="EC62" s="33" t="s">
        <v>117</v>
      </c>
      <c r="ED62" s="33"/>
      <c r="EE62" s="15" t="b">
        <v>1</v>
      </c>
      <c r="EF62" s="15" t="b">
        <v>0</v>
      </c>
      <c r="EG62" s="15" t="b">
        <v>0</v>
      </c>
      <c r="EH62" s="15" t="b">
        <v>1</v>
      </c>
      <c r="EI62" s="15" t="b">
        <v>0</v>
      </c>
    </row>
    <row r="63" spans="126:139" ht="14.4" x14ac:dyDescent="0.3">
      <c r="EC63" s="33" t="s">
        <v>118</v>
      </c>
      <c r="ED63" s="33"/>
      <c r="EE63" s="15" t="b">
        <v>1</v>
      </c>
      <c r="EF63" s="15" t="b">
        <v>0</v>
      </c>
      <c r="EG63" s="15" t="b">
        <v>0</v>
      </c>
      <c r="EH63" s="15" t="b">
        <v>0</v>
      </c>
      <c r="EI63" s="15" t="b">
        <v>0</v>
      </c>
    </row>
    <row r="64" spans="126:139" ht="14.4" x14ac:dyDescent="0.3">
      <c r="EC64" s="33" t="s">
        <v>114</v>
      </c>
      <c r="ED64" s="33"/>
      <c r="EE64" s="15" t="b">
        <v>1</v>
      </c>
      <c r="EF64" s="15" t="b">
        <v>0</v>
      </c>
      <c r="EG64" s="15" t="b">
        <v>1</v>
      </c>
      <c r="EH64" s="15" t="b">
        <v>0</v>
      </c>
      <c r="EI64" s="15" t="b">
        <v>0</v>
      </c>
    </row>
    <row r="65" spans="133:139" ht="14.4" x14ac:dyDescent="0.3">
      <c r="EC65" s="33" t="s">
        <v>119</v>
      </c>
      <c r="ED65" s="33"/>
      <c r="EE65" s="15" t="b">
        <v>0</v>
      </c>
      <c r="EF65" s="15" t="b">
        <v>0</v>
      </c>
      <c r="EG65" s="15" t="b">
        <v>0</v>
      </c>
      <c r="EH65" s="15" t="b">
        <v>0</v>
      </c>
      <c r="EI65" s="15" t="b">
        <v>0</v>
      </c>
    </row>
    <row r="66" spans="133:139" ht="14.4" x14ac:dyDescent="0.3">
      <c r="EC66" s="33" t="s">
        <v>126</v>
      </c>
      <c r="ED66" s="33"/>
      <c r="EE66" s="15" t="b">
        <v>1</v>
      </c>
      <c r="EF66" s="15" t="b">
        <v>0</v>
      </c>
      <c r="EG66" s="15" t="b">
        <v>0</v>
      </c>
      <c r="EH66" s="15" t="b">
        <v>0</v>
      </c>
      <c r="EI66" s="15" t="b">
        <v>0</v>
      </c>
    </row>
    <row r="67" spans="133:139" ht="14.4" x14ac:dyDescent="0.3">
      <c r="EC67" s="33" t="s">
        <v>115</v>
      </c>
      <c r="ED67" s="33"/>
      <c r="EE67" s="15" t="b">
        <v>0</v>
      </c>
      <c r="EF67" s="15" t="b">
        <v>0</v>
      </c>
      <c r="EG67" s="15" t="b">
        <v>0</v>
      </c>
      <c r="EH67" s="15" t="b">
        <v>0</v>
      </c>
      <c r="EI67" s="15" t="b">
        <v>0</v>
      </c>
    </row>
    <row r="68" spans="133:139" ht="14.4" x14ac:dyDescent="0.3">
      <c r="EC68" s="33" t="s">
        <v>120</v>
      </c>
      <c r="ED68" s="33"/>
      <c r="EE68" s="15" t="b">
        <v>1</v>
      </c>
      <c r="EF68" s="15" t="b">
        <v>0</v>
      </c>
      <c r="EG68" s="15" t="b">
        <v>1</v>
      </c>
      <c r="EH68" s="15" t="b">
        <v>0</v>
      </c>
      <c r="EI68" s="15" t="b">
        <v>0</v>
      </c>
    </row>
    <row r="69" spans="133:139" ht="14.4" x14ac:dyDescent="0.3">
      <c r="EC69" s="33" t="s">
        <v>127</v>
      </c>
      <c r="ED69" s="33"/>
      <c r="EE69" s="15" t="b">
        <v>1</v>
      </c>
      <c r="EF69" s="15" t="b">
        <v>0</v>
      </c>
      <c r="EG69" s="15" t="b">
        <v>1</v>
      </c>
      <c r="EH69" s="15" t="b">
        <v>0</v>
      </c>
      <c r="EI69" s="15" t="b">
        <v>0</v>
      </c>
    </row>
    <row r="70" spans="133:139" ht="14.4" x14ac:dyDescent="0.3">
      <c r="EC70" s="33" t="s">
        <v>121</v>
      </c>
      <c r="ED70" s="33"/>
      <c r="EE70" s="15" t="b">
        <v>1</v>
      </c>
      <c r="EF70" s="15" t="b">
        <v>1</v>
      </c>
      <c r="EG70" s="15" t="b">
        <v>0</v>
      </c>
      <c r="EH70" s="15" t="b">
        <v>0</v>
      </c>
      <c r="EI70" s="15" t="b">
        <v>0</v>
      </c>
    </row>
    <row r="71" spans="133:139" ht="14.4" x14ac:dyDescent="0.3">
      <c r="EC71" s="33" t="s">
        <v>128</v>
      </c>
      <c r="ED71" s="33"/>
      <c r="EE71" s="15" t="b">
        <v>1</v>
      </c>
      <c r="EF71" s="15" t="b">
        <v>0</v>
      </c>
      <c r="EG71" s="15" t="b">
        <v>1</v>
      </c>
      <c r="EH71" s="15" t="b">
        <v>1</v>
      </c>
      <c r="EI71" s="15" t="b">
        <v>0</v>
      </c>
    </row>
    <row r="72" spans="133:139" ht="14.4" x14ac:dyDescent="0.3">
      <c r="EC72" s="33" t="s">
        <v>116</v>
      </c>
      <c r="ED72" s="33"/>
      <c r="EE72" s="15" t="b">
        <v>0</v>
      </c>
      <c r="EF72" s="15" t="b">
        <v>0</v>
      </c>
      <c r="EG72" s="15" t="b">
        <v>1</v>
      </c>
      <c r="EH72" s="15" t="b">
        <v>0</v>
      </c>
      <c r="EI72" s="15" t="b">
        <v>0</v>
      </c>
    </row>
    <row r="73" spans="133:139" ht="14.4" x14ac:dyDescent="0.3">
      <c r="EC73" s="33" t="s">
        <v>122</v>
      </c>
      <c r="ED73" s="33"/>
      <c r="EE73" s="15" t="b">
        <v>1</v>
      </c>
      <c r="EF73" s="15" t="b">
        <v>0</v>
      </c>
      <c r="EG73" s="15" t="b">
        <v>0</v>
      </c>
      <c r="EH73" s="15" t="b">
        <v>0</v>
      </c>
      <c r="EI73" s="15" t="b">
        <v>0</v>
      </c>
    </row>
    <row r="74" spans="133:139" ht="14.4" x14ac:dyDescent="0.3">
      <c r="EC74" s="33" t="s">
        <v>129</v>
      </c>
      <c r="ED74" s="33"/>
      <c r="EE74" s="15" t="b">
        <v>1</v>
      </c>
      <c r="EF74" s="15" t="b">
        <v>1</v>
      </c>
      <c r="EG74" s="15" t="b">
        <v>1</v>
      </c>
      <c r="EH74" s="15" t="b">
        <v>1</v>
      </c>
      <c r="EI74" s="15" t="b">
        <v>0</v>
      </c>
    </row>
    <row r="75" spans="133:139" ht="14.4" x14ac:dyDescent="0.3">
      <c r="EC75" s="33" t="s">
        <v>123</v>
      </c>
      <c r="ED75" s="33"/>
      <c r="EE75" s="15" t="b">
        <v>1</v>
      </c>
      <c r="EF75" s="15" t="b">
        <v>0</v>
      </c>
      <c r="EG75" s="15" t="b">
        <v>0</v>
      </c>
      <c r="EH75" s="15" t="b">
        <v>0</v>
      </c>
      <c r="EI75" s="15" t="b">
        <v>0</v>
      </c>
    </row>
    <row r="76" spans="133:139" ht="14.4" x14ac:dyDescent="0.3">
      <c r="EC76" s="33" t="s">
        <v>130</v>
      </c>
      <c r="ED76" s="33"/>
      <c r="EE76" s="15" t="b">
        <v>1</v>
      </c>
      <c r="EF76" s="15" t="b">
        <v>1</v>
      </c>
      <c r="EG76" s="15" t="b">
        <v>1</v>
      </c>
      <c r="EH76" s="15" t="b">
        <v>1</v>
      </c>
      <c r="EI76" s="15" t="b">
        <v>1</v>
      </c>
    </row>
    <row r="77" spans="133:139" ht="14.4" x14ac:dyDescent="0.3">
      <c r="EC77" s="33" t="s">
        <v>124</v>
      </c>
      <c r="ED77" s="33"/>
      <c r="EE77" s="15" t="b">
        <v>1</v>
      </c>
      <c r="EF77" s="15" t="b">
        <v>0</v>
      </c>
      <c r="EG77" s="15" t="b">
        <v>0</v>
      </c>
      <c r="EH77" s="15" t="b">
        <v>0</v>
      </c>
      <c r="EI77" s="15" t="b">
        <v>0</v>
      </c>
    </row>
    <row r="78" spans="133:139" ht="14.4" x14ac:dyDescent="0.3">
      <c r="EC78" s="33" t="s">
        <v>131</v>
      </c>
      <c r="ED78" s="33"/>
      <c r="EE78" s="15" t="b">
        <v>1</v>
      </c>
      <c r="EF78" s="15" t="b">
        <v>0</v>
      </c>
      <c r="EG78" s="15" t="b">
        <v>1</v>
      </c>
      <c r="EH78" s="15" t="b">
        <v>0</v>
      </c>
      <c r="EI78" s="15" t="b">
        <v>1</v>
      </c>
    </row>
    <row r="79" spans="133:139" ht="14.4" x14ac:dyDescent="0.3">
      <c r="EC79" s="33" t="s">
        <v>125</v>
      </c>
      <c r="ED79" s="33"/>
      <c r="EE79" s="15" t="b">
        <v>1</v>
      </c>
      <c r="EF79" s="15" t="b">
        <v>0</v>
      </c>
      <c r="EG79" s="15" t="b">
        <v>1</v>
      </c>
      <c r="EH79" s="15" t="b">
        <v>1</v>
      </c>
      <c r="EI79" s="15" t="b">
        <v>1</v>
      </c>
    </row>
    <row r="80" spans="133:139" ht="14.4" x14ac:dyDescent="0.3">
      <c r="EC80" s="33" t="s">
        <v>132</v>
      </c>
      <c r="ED80" s="33"/>
      <c r="EE80" s="15" t="b">
        <v>0</v>
      </c>
      <c r="EF80" s="15" t="b">
        <v>0</v>
      </c>
      <c r="EG80" s="15" t="b">
        <v>1</v>
      </c>
      <c r="EH80" s="15" t="b">
        <v>0</v>
      </c>
      <c r="EI80" s="15" t="b">
        <v>0</v>
      </c>
    </row>
    <row r="81" spans="133:139" ht="14.4" x14ac:dyDescent="0.3">
      <c r="EC81" s="29" t="s">
        <v>148</v>
      </c>
      <c r="ED81" s="30"/>
      <c r="EE81" s="30"/>
      <c r="EF81" s="30"/>
      <c r="EG81" s="30"/>
      <c r="EH81" s="30"/>
      <c r="EI81" s="31"/>
    </row>
  </sheetData>
  <mergeCells count="162">
    <mergeCell ref="C4:E4"/>
    <mergeCell ref="C14:C15"/>
    <mergeCell ref="E14:E15"/>
    <mergeCell ref="C17:C18"/>
    <mergeCell ref="E17:E18"/>
    <mergeCell ref="C6:C7"/>
    <mergeCell ref="CC5:CI5"/>
    <mergeCell ref="CC6:CI6"/>
    <mergeCell ref="CC2:CI4"/>
    <mergeCell ref="CC7:CI7"/>
    <mergeCell ref="E6:E7"/>
    <mergeCell ref="C9:C10"/>
    <mergeCell ref="E9:E10"/>
    <mergeCell ref="C12:C13"/>
    <mergeCell ref="E12:E13"/>
    <mergeCell ref="BX8:CB8"/>
    <mergeCell ref="BX11:CB11"/>
    <mergeCell ref="BX13:CB13"/>
    <mergeCell ref="BX5:CB5"/>
    <mergeCell ref="C21:C22"/>
    <mergeCell ref="E21:E22"/>
    <mergeCell ref="C23:C24"/>
    <mergeCell ref="E23:E24"/>
    <mergeCell ref="C19:C20"/>
    <mergeCell ref="E19:E20"/>
    <mergeCell ref="BX6:CB6"/>
    <mergeCell ref="BX7:CB7"/>
    <mergeCell ref="BX17:CB17"/>
    <mergeCell ref="BX20:CB20"/>
    <mergeCell ref="BX19:CB19"/>
    <mergeCell ref="F4:S4"/>
    <mergeCell ref="T4:AG4"/>
    <mergeCell ref="AH4:AU4"/>
    <mergeCell ref="BX2:CB4"/>
    <mergeCell ref="AH2:AU2"/>
    <mergeCell ref="F2:S2"/>
    <mergeCell ref="T2:AG2"/>
    <mergeCell ref="AV2:BI2"/>
    <mergeCell ref="AV4:BI4"/>
    <mergeCell ref="BJ2:BW2"/>
    <mergeCell ref="BJ4:BW4"/>
    <mergeCell ref="T25:AG25"/>
    <mergeCell ref="T31:AG31"/>
    <mergeCell ref="T30:AG30"/>
    <mergeCell ref="T29:AG29"/>
    <mergeCell ref="T27:AG27"/>
    <mergeCell ref="F25:S25"/>
    <mergeCell ref="F26:S26"/>
    <mergeCell ref="F27:S27"/>
    <mergeCell ref="F29:S29"/>
    <mergeCell ref="F30:S30"/>
    <mergeCell ref="F28:S28"/>
    <mergeCell ref="T28:AG28"/>
    <mergeCell ref="CC8:CI8"/>
    <mergeCell ref="CC9:CI9"/>
    <mergeCell ref="CC10:CI10"/>
    <mergeCell ref="CC11:CI11"/>
    <mergeCell ref="CC12:CI12"/>
    <mergeCell ref="AH25:AU25"/>
    <mergeCell ref="BX9:CB9"/>
    <mergeCell ref="BX10:CB10"/>
    <mergeCell ref="BX12:CB12"/>
    <mergeCell ref="BX14:CB14"/>
    <mergeCell ref="BX15:CB15"/>
    <mergeCell ref="BX16:CB16"/>
    <mergeCell ref="BX18:CB18"/>
    <mergeCell ref="BX21:CB21"/>
    <mergeCell ref="BX22:CB22"/>
    <mergeCell ref="BX23:CB23"/>
    <mergeCell ref="BX24:CB24"/>
    <mergeCell ref="AV25:BI25"/>
    <mergeCell ref="BJ25:BW25"/>
    <mergeCell ref="CC23:CI23"/>
    <mergeCell ref="CC24:CI24"/>
    <mergeCell ref="CC18:CI18"/>
    <mergeCell ref="CC19:CI19"/>
    <mergeCell ref="CC20:CI20"/>
    <mergeCell ref="CC21:CI21"/>
    <mergeCell ref="CC22:CI22"/>
    <mergeCell ref="CC13:CI13"/>
    <mergeCell ref="CC14:CI14"/>
    <mergeCell ref="CC15:CI15"/>
    <mergeCell ref="CC16:CI16"/>
    <mergeCell ref="CC17:CI17"/>
    <mergeCell ref="BJ26:BW26"/>
    <mergeCell ref="BJ27:BW27"/>
    <mergeCell ref="BJ28:BW28"/>
    <mergeCell ref="BJ29:BW29"/>
    <mergeCell ref="BJ30:BW30"/>
    <mergeCell ref="AV31:BI31"/>
    <mergeCell ref="C33:Q39"/>
    <mergeCell ref="AV26:BI26"/>
    <mergeCell ref="AV27:BI27"/>
    <mergeCell ref="AV28:BI28"/>
    <mergeCell ref="AV29:BI29"/>
    <mergeCell ref="AV30:BI30"/>
    <mergeCell ref="AH31:AU31"/>
    <mergeCell ref="AH30:AU30"/>
    <mergeCell ref="AH29:AU29"/>
    <mergeCell ref="AH27:AU27"/>
    <mergeCell ref="AH26:AU26"/>
    <mergeCell ref="F31:S31"/>
    <mergeCell ref="T26:AG26"/>
    <mergeCell ref="C25:E31"/>
    <mergeCell ref="AH28:AU28"/>
    <mergeCell ref="CZ39:CZ40"/>
    <mergeCell ref="DC39:DC40"/>
    <mergeCell ref="DD39:DD40"/>
    <mergeCell ref="DF39:DF40"/>
    <mergeCell ref="DG39:DG40"/>
    <mergeCell ref="BJ31:BW31"/>
    <mergeCell ref="CO39:CQ39"/>
    <mergeCell ref="CS39:CU39"/>
    <mergeCell ref="CW39:CY39"/>
    <mergeCell ref="DA39:DA40"/>
    <mergeCell ref="CN39:CN40"/>
    <mergeCell ref="CR39:CR40"/>
    <mergeCell ref="CV39:CV40"/>
    <mergeCell ref="CM39:CM40"/>
    <mergeCell ref="EC70:ED70"/>
    <mergeCell ref="DW50:DW52"/>
    <mergeCell ref="DW53:DW55"/>
    <mergeCell ref="DW56:DW58"/>
    <mergeCell ref="DB39:DB40"/>
    <mergeCell ref="DE39:DE40"/>
    <mergeCell ref="DH39:DH40"/>
    <mergeCell ref="DJ39:DJ40"/>
    <mergeCell ref="DM39:DM40"/>
    <mergeCell ref="DO39:DO40"/>
    <mergeCell ref="DQ39:DQ40"/>
    <mergeCell ref="DS39:DS40"/>
    <mergeCell ref="DR39:DR40"/>
    <mergeCell ref="DT39:DT40"/>
    <mergeCell ref="DI39:DI40"/>
    <mergeCell ref="DK39:DK40"/>
    <mergeCell ref="DL39:DL40"/>
    <mergeCell ref="DN39:DN40"/>
    <mergeCell ref="DP39:DP40"/>
    <mergeCell ref="EC81:EI81"/>
    <mergeCell ref="CM46:CY46"/>
    <mergeCell ref="EC76:ED76"/>
    <mergeCell ref="EC77:ED77"/>
    <mergeCell ref="EC78:ED78"/>
    <mergeCell ref="EC79:ED79"/>
    <mergeCell ref="EC80:ED80"/>
    <mergeCell ref="EC71:ED71"/>
    <mergeCell ref="EC72:ED72"/>
    <mergeCell ref="EC73:ED73"/>
    <mergeCell ref="EC74:ED74"/>
    <mergeCell ref="EC75:ED75"/>
    <mergeCell ref="EC61:ED61"/>
    <mergeCell ref="EC62:ED62"/>
    <mergeCell ref="EC60:ED60"/>
    <mergeCell ref="DV50:DV58"/>
    <mergeCell ref="DV49:DX49"/>
    <mergeCell ref="EC63:ED63"/>
    <mergeCell ref="EC64:ED64"/>
    <mergeCell ref="EC65:ED65"/>
    <mergeCell ref="EC66:ED66"/>
    <mergeCell ref="EC67:ED67"/>
    <mergeCell ref="EC68:ED68"/>
    <mergeCell ref="EC69:ED69"/>
  </mergeCells>
  <phoneticPr fontId="9" type="noConversion"/>
  <conditionalFormatting sqref="S5:S24">
    <cfRule type="cellIs" dxfId="12" priority="17" operator="greaterThan">
      <formula>1.02</formula>
    </cfRule>
  </conditionalFormatting>
  <conditionalFormatting sqref="AG5:AG24">
    <cfRule type="cellIs" dxfId="11" priority="14" operator="greaterThan">
      <formula>1.02</formula>
    </cfRule>
  </conditionalFormatting>
  <conditionalFormatting sqref="AU5:AU24">
    <cfRule type="cellIs" dxfId="10" priority="13" operator="greaterThan">
      <formula>1.02</formula>
    </cfRule>
  </conditionalFormatting>
  <conditionalFormatting sqref="BI5:BI24">
    <cfRule type="cellIs" dxfId="9" priority="12" operator="greaterThan">
      <formula>1.02</formula>
    </cfRule>
  </conditionalFormatting>
  <conditionalFormatting sqref="AF5:AF24">
    <cfRule type="cellIs" dxfId="8" priority="11" operator="lessThan">
      <formula>0.95</formula>
    </cfRule>
  </conditionalFormatting>
  <conditionalFormatting sqref="R5:R24">
    <cfRule type="cellIs" dxfId="7" priority="10" operator="lessThan">
      <formula>0.95</formula>
    </cfRule>
  </conditionalFormatting>
  <conditionalFormatting sqref="AT5:AT24">
    <cfRule type="cellIs" dxfId="6" priority="9" operator="lessThan">
      <formula>0.95</formula>
    </cfRule>
  </conditionalFormatting>
  <conditionalFormatting sqref="BH5:BH24">
    <cfRule type="cellIs" dxfId="5" priority="8" operator="lessThan">
      <formula>0.95</formula>
    </cfRule>
  </conditionalFormatting>
  <conditionalFormatting sqref="BW5:BW24">
    <cfRule type="cellIs" dxfId="4" priority="5" operator="greaterThan">
      <formula>1.02</formula>
    </cfRule>
  </conditionalFormatting>
  <conditionalFormatting sqref="BV5:BV24">
    <cfRule type="cellIs" dxfId="3" priority="4" operator="lessThan">
      <formula>0.98</formula>
    </cfRule>
  </conditionalFormatting>
  <conditionalFormatting sqref="DA41:DT45">
    <cfRule type="containsText" dxfId="2" priority="3" operator="containsText" text="true">
      <formula>NOT(ISERROR(SEARCH("true",DA41)))</formula>
    </cfRule>
  </conditionalFormatting>
  <conditionalFormatting sqref="EE61:EI80">
    <cfRule type="containsText" dxfId="1" priority="2" operator="containsText" text="true">
      <formula>NOT(ISERROR(SEARCH("true",EE61)))</formula>
    </cfRule>
  </conditionalFormatting>
  <conditionalFormatting sqref="DY50:EA58">
    <cfRule type="containsText" dxfId="0" priority="1" operator="containsText" text="true">
      <formula>NOT(ISERROR(SEARCH("true",DY50)))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</dc:creator>
  <cp:lastModifiedBy>XY</cp:lastModifiedBy>
  <dcterms:created xsi:type="dcterms:W3CDTF">2015-06-05T18:19:34Z</dcterms:created>
  <dcterms:modified xsi:type="dcterms:W3CDTF">2019-10-01T02:11:29Z</dcterms:modified>
</cp:coreProperties>
</file>