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72361DDC-52CD-41B3-849A-58E8F0638B1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2" i="1" l="1"/>
  <c r="AA10" i="1"/>
  <c r="Z11" i="1"/>
  <c r="O11" i="1"/>
  <c r="P11" i="1"/>
  <c r="Q11" i="1"/>
  <c r="R11" i="1"/>
  <c r="S11" i="1"/>
  <c r="T11" i="1"/>
  <c r="U11" i="1"/>
  <c r="V11" i="1"/>
  <c r="W11" i="1"/>
  <c r="X11" i="1"/>
  <c r="Y11" i="1"/>
  <c r="Z13" i="1"/>
  <c r="O13" i="1"/>
  <c r="P13" i="1"/>
  <c r="Q13" i="1"/>
  <c r="R13" i="1"/>
  <c r="S13" i="1"/>
  <c r="T13" i="1"/>
  <c r="U13" i="1"/>
  <c r="V13" i="1"/>
  <c r="W13" i="1"/>
  <c r="X13" i="1"/>
  <c r="Y13" i="1"/>
  <c r="N13" i="1"/>
  <c r="N11" i="1"/>
  <c r="N6" i="1"/>
  <c r="AA7" i="1" l="1"/>
  <c r="AA5" i="1"/>
  <c r="Z8" i="1" l="1"/>
  <c r="O8" i="1"/>
  <c r="P8" i="1"/>
  <c r="Q8" i="1"/>
  <c r="R8" i="1"/>
  <c r="S8" i="1"/>
  <c r="T8" i="1"/>
  <c r="U8" i="1"/>
  <c r="V8" i="1"/>
  <c r="W8" i="1"/>
  <c r="X8" i="1"/>
  <c r="Y8" i="1"/>
  <c r="N8" i="1"/>
  <c r="P6" i="1"/>
  <c r="Q6" i="1"/>
  <c r="R6" i="1"/>
  <c r="S6" i="1"/>
  <c r="T6" i="1"/>
  <c r="U6" i="1"/>
  <c r="V6" i="1"/>
  <c r="W6" i="1"/>
  <c r="X6" i="1"/>
  <c r="Y6" i="1"/>
  <c r="Z6" i="1"/>
  <c r="O6" i="1"/>
  <c r="I59" i="1" l="1"/>
  <c r="I25" i="1"/>
  <c r="I40" i="1" l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8" i="1"/>
  <c r="I39" i="1"/>
  <c r="G59" i="1"/>
  <c r="G25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</calcChain>
</file>

<file path=xl/sharedStrings.xml><?xml version="1.0" encoding="utf-8"?>
<sst xmlns="http://schemas.openxmlformats.org/spreadsheetml/2006/main" count="815" uniqueCount="78">
  <si>
    <t>configuration</t>
    <phoneticPr fontId="4" type="noConversion"/>
  </si>
  <si>
    <t>tuned value</t>
    <phoneticPr fontId="4" type="noConversion"/>
  </si>
  <si>
    <t>default value</t>
    <phoneticPr fontId="4" type="noConversion"/>
  </si>
  <si>
    <t>all default configurations</t>
    <phoneticPr fontId="4" type="noConversion"/>
  </si>
  <si>
    <t>spark.executor.cores</t>
  </si>
  <si>
    <t>spark.io.compression.codec</t>
  </si>
  <si>
    <t>lzf</t>
  </si>
  <si>
    <t>lz4</t>
    <phoneticPr fontId="4" type="noConversion"/>
  </si>
  <si>
    <t>snappy</t>
    <phoneticPr fontId="4" type="noConversion"/>
  </si>
  <si>
    <t>spark.serializer</t>
  </si>
  <si>
    <t>org.apache.spark.serializer.KryoSerializer</t>
  </si>
  <si>
    <t>JavaSerializer</t>
  </si>
  <si>
    <t>spark.io.compression.lz4.blockSize</t>
  </si>
  <si>
    <t>16k</t>
  </si>
  <si>
    <t>32k</t>
  </si>
  <si>
    <t>64k</t>
    <phoneticPr fontId="4" type="noConversion"/>
  </si>
  <si>
    <t>spark.shuffle.spill.compress</t>
  </si>
  <si>
    <t>spark.reducer.maxSizeInFlight</t>
  </si>
  <si>
    <t>24m</t>
  </si>
  <si>
    <t>48m</t>
  </si>
  <si>
    <t>72m</t>
    <phoneticPr fontId="4" type="noConversion"/>
  </si>
  <si>
    <t>spark.shuffle.file.buffer</t>
  </si>
  <si>
    <t>48k</t>
    <phoneticPr fontId="4" type="noConversion"/>
  </si>
  <si>
    <t>spark.shuffle.compress</t>
  </si>
  <si>
    <t>spark.broadcast.blockSize</t>
  </si>
  <si>
    <t>2m</t>
  </si>
  <si>
    <t>4m</t>
  </si>
  <si>
    <t>8m</t>
    <phoneticPr fontId="4" type="noConversion"/>
  </si>
  <si>
    <t>spark.locality.wait</t>
  </si>
  <si>
    <t>1s</t>
  </si>
  <si>
    <t>3s</t>
    <phoneticPr fontId="4" type="noConversion"/>
  </si>
  <si>
    <t>5s</t>
    <phoneticPr fontId="4" type="noConversion"/>
  </si>
  <si>
    <t>spark.memory.fraction</t>
  </si>
  <si>
    <t>spark.memory.storageFraction</t>
  </si>
  <si>
    <t>dataset characteristics</t>
    <phoneticPr fontId="4" type="noConversion"/>
  </si>
  <si>
    <t>classification</t>
    <phoneticPr fontId="4" type="noConversion"/>
  </si>
  <si>
    <t>feature number: 25</t>
    <phoneticPr fontId="4" type="noConversion"/>
  </si>
  <si>
    <t>instance number: 1,979,935+1,019,966=2,999,901</t>
    <phoneticPr fontId="4" type="noConversion"/>
  </si>
  <si>
    <t>Training Time</t>
    <phoneticPr fontId="4" type="noConversion"/>
  </si>
  <si>
    <t>feature number: 11</t>
    <phoneticPr fontId="4" type="noConversion"/>
  </si>
  <si>
    <t>feature type: 0.2727 ( 3 / 11 )</t>
    <phoneticPr fontId="4" type="noConversion"/>
  </si>
  <si>
    <t>BoT-IoT &amp; Random Forest (5-fold-cross validation)</t>
    <phoneticPr fontId="4" type="noConversion"/>
  </si>
  <si>
    <t>CIDDS &amp; Random Forest (5-fold-cross validation)</t>
    <phoneticPr fontId="4" type="noConversion"/>
  </si>
  <si>
    <t>feature type: 0.12 ( 3 / 25 )</t>
    <phoneticPr fontId="4" type="noConversion"/>
  </si>
  <si>
    <t>instance number: 7,500,000</t>
    <phoneticPr fontId="4" type="noConversion"/>
  </si>
  <si>
    <r>
      <t xml:space="preserve">instance number: </t>
    </r>
    <r>
      <rPr>
        <b/>
        <sz val="11"/>
        <color theme="1"/>
        <rFont val="Cambria"/>
        <family val="1"/>
      </rPr>
      <t>medium</t>
    </r>
    <phoneticPr fontId="4" type="noConversion"/>
  </si>
  <si>
    <r>
      <t xml:space="preserve">feature type: </t>
    </r>
    <r>
      <rPr>
        <b/>
        <sz val="11"/>
        <color theme="1"/>
        <rFont val="Cambria"/>
        <family val="1"/>
      </rPr>
      <t>small</t>
    </r>
    <phoneticPr fontId="4" type="noConversion"/>
  </si>
  <si>
    <r>
      <t xml:space="preserve"> feature number: </t>
    </r>
    <r>
      <rPr>
        <b/>
        <sz val="11"/>
        <color theme="1"/>
        <rFont val="Cambria"/>
        <family val="1"/>
      </rPr>
      <t>small</t>
    </r>
    <phoneticPr fontId="4" type="noConversion"/>
  </si>
  <si>
    <r>
      <t xml:space="preserve">feature type: </t>
    </r>
    <r>
      <rPr>
        <b/>
        <sz val="11"/>
        <color theme="1"/>
        <rFont val="Cambria"/>
        <family val="1"/>
      </rPr>
      <t>large</t>
    </r>
    <phoneticPr fontId="4" type="noConversion"/>
  </si>
  <si>
    <r>
      <t xml:space="preserve">instance number: </t>
    </r>
    <r>
      <rPr>
        <b/>
        <sz val="11"/>
        <color theme="1"/>
        <rFont val="Cambria"/>
        <family val="1"/>
      </rPr>
      <t>large</t>
    </r>
    <phoneticPr fontId="4" type="noConversion"/>
  </si>
  <si>
    <t>number</t>
    <phoneticPr fontId="4" type="noConversion"/>
  </si>
  <si>
    <t>/home/ubuntu/Cloud/OpenStack/spark-2.4.0-bin-without-hadoop/bin/spark-submit --master yarn --deploy-mode cluster --num-executors 3 --executor-cores 2 --conf spark.io.compression.codec=snappy --conf spark.rdd.compress=false --conf spark.serializer=org.apache.spark.serializer.KryoSerializer --conf spark.io.compression.lz4.blockSize=64k --conf spark.shuffle.spill.compress=true --conf spark.reducer.maxSizeInFlight=72m --conf spark.shuffle.file.buffer=16k --conf spark.shuffle.compress=false --conf spark.broadcast.blockSize=8m --conf spark.locality.wait=1s --conf spark.memory.fraction=0.4 --conf spark.memory.storageFraction=0.7 /home/ubuntu/Cloud/OpenStack/nb_spark_output/sep_spark_rf_bot_cv5_v2.jar &amp;&gt; /home/ubuntu/Cloud/OpenStack/resourceUsage/RF-BOT-evaluation/original-dataset/log-0.txt</t>
  </si>
  <si>
    <t>/home/ubuntu/Cloud/OpenStack/spark-2.4.0-bin-without-hadoop/bin/spark-submit --master yarn --deploy-mode cluster --num-executors 3 --executor-cores 2 --conf spark.io.compression.codec=lz4 --conf spark.rdd.compress=false --conf spark.serializer=org.apache.spark.serializer.JavaSerializer --conf spark.io.compression.lz4.blockSize=32k --conf spark.shuffle.spill.compress=true --conf spark.reducer.maxSizeInFlight=48m --conf spark.shuffle.file.buffer=48k --conf spark.shuffle.compress=true --conf spark.broadcast.blockSize=2m --conf spark.locality.wait=1s --conf spark.memory.fraction=0.8 --conf spark.memory.storageFraction=0.5 /home/ubuntu/Cloud/OpenStack/nb_spark_output/sep_spark_rf_bot_cv5_v2.jar &amp;&gt; /home/ubuntu/Cloud/OpenStack/resourceUsage/RF-BOT-evaluation/original-dataset/log-1.txt</t>
  </si>
  <si>
    <t>B</t>
    <phoneticPr fontId="4" type="noConversion"/>
  </si>
  <si>
    <t>C</t>
    <phoneticPr fontId="4" type="noConversion"/>
  </si>
  <si>
    <t>A</t>
    <phoneticPr fontId="4" type="noConversion"/>
  </si>
  <si>
    <t>/home/ubuntu/Cloud/OpenStack/spark-2.4.0-bin-without-hadoop/bin/spark-submit --master yarn --deploy-mode cluster --num-executors 3 --executor-cores 2 --conf spark.io.compression.codec=snappy --conf spark.rdd.compress=false --conf spark.serializer=org.apache.spark.serializer.KryoSerializer --conf spark.io.compression.lz4.blockSize=16k --conf spark.shuffle.spill.compress=false --conf spark.reducer.maxSizeInFlight=24m --conf spark.shuffle.file.buffer=48k --conf spark.shuffle.compress=false --conf spark.broadcast.blockSize=2m --conf spark.locality.wait=1s --conf spark.memory.fraction=0.8 --conf spark.memory.storageFraction=0.3 /home/ubuntu/Cloud/OpenStack/nb_spark_output/sep_spark_rf_cidds_cv5_v1.jar &amp;&gt; /home/ubuntu/Cloud/OpenStack/resourceUsage/RF-CIDDS-evaluation/original-dataset/log-0.txt</t>
  </si>
  <si>
    <t>cpu-mean</t>
    <phoneticPr fontId="7" type="noConversion"/>
  </si>
  <si>
    <t>cpu-max-center</t>
  </si>
  <si>
    <t>mem-mean</t>
    <phoneticPr fontId="7" type="noConversion"/>
  </si>
  <si>
    <t>mem-max-center</t>
  </si>
  <si>
    <t>net-recv-mean</t>
    <phoneticPr fontId="7" type="noConversion"/>
  </si>
  <si>
    <t>net-recv-max-center</t>
  </si>
  <si>
    <t>net-send-mean</t>
    <phoneticPr fontId="7" type="noConversion"/>
  </si>
  <si>
    <t>net-send-max-center</t>
  </si>
  <si>
    <t>net-total-mean</t>
  </si>
  <si>
    <t>disk-read-mean</t>
    <phoneticPr fontId="7" type="noConversion"/>
  </si>
  <si>
    <t>disk-writ-mean</t>
  </si>
  <si>
    <t>disk-writ-max-center</t>
    <phoneticPr fontId="7" type="noConversion"/>
  </si>
  <si>
    <t>training time</t>
  </si>
  <si>
    <t>utility</t>
    <phoneticPr fontId="7" type="noConversion"/>
  </si>
  <si>
    <t>ratio to value with default configurations</t>
    <phoneticPr fontId="4" type="noConversion"/>
  </si>
  <si>
    <t>BoT-IoT</t>
    <phoneticPr fontId="4" type="noConversion"/>
  </si>
  <si>
    <t>CIDDS</t>
    <phoneticPr fontId="4" type="noConversion"/>
  </si>
  <si>
    <t>default</t>
    <phoneticPr fontId="4" type="noConversion"/>
  </si>
  <si>
    <t>ratio</t>
    <phoneticPr fontId="4" type="noConversion"/>
  </si>
  <si>
    <t>tuned-1</t>
    <phoneticPr fontId="4" type="noConversion"/>
  </si>
  <si>
    <t>tuned-2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</si>
</sst>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Cambria"/>
      <family val="1"/>
    </font>
    <font>
      <sz val="9"/>
      <name val="等线"/>
      <family val="3"/>
      <charset val="134"/>
      <scheme val="minor"/>
    </font>
    <font>
      <sz val="11"/>
      <color theme="0"/>
      <name val="Cambria"/>
      <family val="1"/>
    </font>
    <font>
      <b/>
      <sz val="11"/>
      <color theme="1"/>
      <name val="Cambria"/>
      <family val="1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EEA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92">
    <xf numFmtId="0" fontId="0" fillId="0" borderId="0" xfId="0"/>
    <xf numFmtId="0" fontId="3" fillId="0" borderId="0" xfId="0" applyFont="1"/>
    <xf numFmtId="0" fontId="5" fillId="7" borderId="1" xfId="3" applyFont="1" applyFill="1" applyBorder="1" applyAlignment="1">
      <alignment horizontal="center" vertical="center" wrapText="1"/>
    </xf>
    <xf numFmtId="0" fontId="5" fillId="7" borderId="2" xfId="3" applyFont="1" applyFill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3" fillId="8" borderId="1" xfId="4" applyFont="1" applyFill="1" applyBorder="1" applyAlignment="1">
      <alignment horizontal="center" vertical="center" wrapText="1"/>
    </xf>
    <xf numFmtId="0" fontId="3" fillId="8" borderId="2" xfId="4" applyFont="1" applyFill="1" applyBorder="1" applyAlignment="1">
      <alignment horizontal="center" vertical="center" wrapText="1"/>
    </xf>
    <xf numFmtId="0" fontId="3" fillId="3" borderId="1" xfId="2" applyFont="1" applyBorder="1" applyAlignment="1">
      <alignment horizontal="center" vertical="center" wrapText="1"/>
    </xf>
    <xf numFmtId="0" fontId="3" fillId="8" borderId="2" xfId="4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 wrapText="1"/>
    </xf>
    <xf numFmtId="0" fontId="3" fillId="0" borderId="10" xfId="4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3" fillId="8" borderId="2" xfId="4" applyFont="1" applyFill="1" applyBorder="1" applyAlignment="1">
      <alignment horizontal="center" vertical="center" wrapText="1"/>
    </xf>
    <xf numFmtId="0" fontId="3" fillId="3" borderId="2" xfId="2" applyFont="1" applyBorder="1" applyAlignment="1">
      <alignment horizontal="center" vertical="center" wrapText="1"/>
    </xf>
    <xf numFmtId="0" fontId="3" fillId="3" borderId="3" xfId="2" applyFont="1" applyBorder="1" applyAlignment="1">
      <alignment horizontal="center" vertical="center" wrapText="1"/>
    </xf>
    <xf numFmtId="0" fontId="3" fillId="8" borderId="2" xfId="4" quotePrefix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3" borderId="7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176" fontId="5" fillId="7" borderId="1" xfId="3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/>
    <xf numFmtId="176" fontId="3" fillId="6" borderId="12" xfId="0" applyNumberFormat="1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15" borderId="12" xfId="0" applyNumberFormat="1" applyFont="1" applyFill="1" applyBorder="1" applyAlignment="1">
      <alignment horizontal="center" vertical="center"/>
    </xf>
    <xf numFmtId="176" fontId="3" fillId="15" borderId="13" xfId="0" applyNumberFormat="1" applyFont="1" applyFill="1" applyBorder="1" applyAlignment="1">
      <alignment horizontal="center" vertical="center"/>
    </xf>
    <xf numFmtId="176" fontId="3" fillId="15" borderId="14" xfId="0" applyNumberFormat="1" applyFont="1" applyFill="1" applyBorder="1" applyAlignment="1">
      <alignment horizontal="center" vertical="center"/>
    </xf>
    <xf numFmtId="176" fontId="3" fillId="16" borderId="1" xfId="0" applyNumberFormat="1" applyFont="1" applyFill="1" applyBorder="1" applyAlignment="1">
      <alignment horizontal="center" vertical="center"/>
    </xf>
    <xf numFmtId="176" fontId="3" fillId="16" borderId="12" xfId="0" applyNumberFormat="1" applyFont="1" applyFill="1" applyBorder="1" applyAlignment="1">
      <alignment horizontal="center" vertical="center"/>
    </xf>
    <xf numFmtId="176" fontId="3" fillId="16" borderId="14" xfId="0" applyNumberFormat="1" applyFont="1" applyFill="1" applyBorder="1" applyAlignment="1">
      <alignment horizontal="center" vertical="center"/>
    </xf>
    <xf numFmtId="176" fontId="3" fillId="16" borderId="20" xfId="0" applyNumberFormat="1" applyFont="1" applyFill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16" borderId="22" xfId="0" applyNumberFormat="1" applyFont="1" applyFill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176" fontId="3" fillId="17" borderId="1" xfId="0" applyNumberFormat="1" applyFont="1" applyFill="1" applyBorder="1" applyAlignment="1">
      <alignment horizontal="center" vertical="center"/>
    </xf>
    <xf numFmtId="176" fontId="3" fillId="17" borderId="12" xfId="0" applyNumberFormat="1" applyFont="1" applyFill="1" applyBorder="1" applyAlignment="1">
      <alignment horizontal="center" vertical="center"/>
    </xf>
    <xf numFmtId="176" fontId="3" fillId="17" borderId="14" xfId="0" applyNumberFormat="1" applyFont="1" applyFill="1" applyBorder="1" applyAlignment="1">
      <alignment horizontal="center" vertical="center"/>
    </xf>
    <xf numFmtId="176" fontId="3" fillId="17" borderId="20" xfId="0" applyNumberFormat="1" applyFont="1" applyFill="1" applyBorder="1" applyAlignment="1">
      <alignment horizontal="center" vertical="center"/>
    </xf>
    <xf numFmtId="176" fontId="3" fillId="17" borderId="22" xfId="0" applyNumberFormat="1" applyFont="1" applyFill="1" applyBorder="1" applyAlignment="1">
      <alignment horizontal="center" vertical="center"/>
    </xf>
    <xf numFmtId="176" fontId="3" fillId="17" borderId="2" xfId="0" applyNumberFormat="1" applyFont="1" applyFill="1" applyBorder="1" applyAlignment="1">
      <alignment horizontal="center" vertical="center"/>
    </xf>
    <xf numFmtId="176" fontId="3" fillId="17" borderId="9" xfId="0" applyNumberFormat="1" applyFont="1" applyFill="1" applyBorder="1" applyAlignment="1">
      <alignment horizontal="center" vertical="center"/>
    </xf>
    <xf numFmtId="176" fontId="3" fillId="17" borderId="6" xfId="0" applyNumberFormat="1" applyFont="1" applyFill="1" applyBorder="1" applyAlignment="1">
      <alignment horizontal="center" vertical="center"/>
    </xf>
    <xf numFmtId="176" fontId="3" fillId="17" borderId="24" xfId="0" applyNumberFormat="1" applyFont="1" applyFill="1" applyBorder="1" applyAlignment="1">
      <alignment horizontal="center" vertical="center"/>
    </xf>
    <xf numFmtId="176" fontId="3" fillId="17" borderId="25" xfId="0" applyNumberFormat="1" applyFont="1" applyFill="1" applyBorder="1" applyAlignment="1">
      <alignment horizontal="center" vertical="center"/>
    </xf>
  </cellXfs>
  <cellStyles count="5">
    <cellStyle name="40% - 着色 4" xfId="1" builtinId="43"/>
    <cellStyle name="40% - 着色 6" xfId="4" builtinId="51"/>
    <cellStyle name="60% - 着色 4" xfId="2" builtinId="44"/>
    <cellStyle name="常规" xfId="0" builtinId="0"/>
    <cellStyle name="着色 6" xfId="3" builtinId="49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8"/>
  <sheetViews>
    <sheetView tabSelected="1" topLeftCell="I1" zoomScale="70" zoomScaleNormal="70" workbookViewId="0">
      <selection activeCell="X18" sqref="X18"/>
    </sheetView>
  </sheetViews>
  <sheetFormatPr defaultRowHeight="13.8" x14ac:dyDescent="0.25"/>
  <cols>
    <col min="3" max="3" width="16" customWidth="1"/>
    <col min="4" max="4" width="15.6640625" customWidth="1"/>
    <col min="6" max="6" width="64.21875" customWidth="1"/>
    <col min="7" max="7" width="13.6640625" customWidth="1"/>
    <col min="8" max="8" width="64.5546875" customWidth="1"/>
    <col min="9" max="9" width="13.6640625" customWidth="1"/>
    <col min="14" max="14" width="12.109375" customWidth="1"/>
    <col min="15" max="15" width="11.77734375" customWidth="1"/>
    <col min="16" max="16" width="17.6640625" customWidth="1"/>
    <col min="17" max="17" width="17.33203125" customWidth="1"/>
    <col min="18" max="18" width="17.6640625" customWidth="1"/>
    <col min="19" max="19" width="14.109375" customWidth="1"/>
    <col min="20" max="20" width="14" customWidth="1"/>
    <col min="21" max="21" width="14.77734375" customWidth="1"/>
    <col min="22" max="22" width="12.6640625" customWidth="1"/>
    <col min="23" max="23" width="14.109375" customWidth="1"/>
    <col min="24" max="24" width="15.6640625" customWidth="1"/>
    <col min="25" max="25" width="15" customWidth="1"/>
    <col min="26" max="26" width="13" customWidth="1"/>
    <col min="27" max="27" width="9.77734375" customWidth="1"/>
  </cols>
  <sheetData>
    <row r="2" spans="2:27" ht="27.6" x14ac:dyDescent="0.25">
      <c r="C2" s="1"/>
      <c r="D2" s="1"/>
      <c r="E2" s="1"/>
      <c r="F2" s="57" t="s">
        <v>41</v>
      </c>
      <c r="G2" s="58"/>
      <c r="H2" s="59" t="s">
        <v>42</v>
      </c>
      <c r="I2" s="60"/>
      <c r="L2" s="63"/>
      <c r="M2" s="67"/>
      <c r="N2" s="62" t="s">
        <v>57</v>
      </c>
      <c r="O2" s="62" t="s">
        <v>58</v>
      </c>
      <c r="P2" s="62" t="s">
        <v>59</v>
      </c>
      <c r="Q2" s="62" t="s">
        <v>60</v>
      </c>
      <c r="R2" s="62" t="s">
        <v>61</v>
      </c>
      <c r="S2" s="62" t="s">
        <v>62</v>
      </c>
      <c r="T2" s="62" t="s">
        <v>63</v>
      </c>
      <c r="U2" s="62" t="s">
        <v>64</v>
      </c>
      <c r="V2" s="62" t="s">
        <v>65</v>
      </c>
      <c r="W2" s="62" t="s">
        <v>66</v>
      </c>
      <c r="X2" s="62" t="s">
        <v>67</v>
      </c>
      <c r="Y2" s="62" t="s">
        <v>68</v>
      </c>
      <c r="Z2" s="62" t="s">
        <v>69</v>
      </c>
      <c r="AA2" s="62" t="s">
        <v>70</v>
      </c>
    </row>
    <row r="3" spans="2:27" ht="27.6" x14ac:dyDescent="0.25">
      <c r="B3" s="15" t="s">
        <v>50</v>
      </c>
      <c r="C3" s="2" t="s">
        <v>0</v>
      </c>
      <c r="D3" s="2" t="s">
        <v>1</v>
      </c>
      <c r="E3" s="3" t="s">
        <v>2</v>
      </c>
      <c r="F3" s="11" t="s">
        <v>38</v>
      </c>
      <c r="G3" s="11"/>
      <c r="H3" s="11" t="s">
        <v>38</v>
      </c>
      <c r="I3" s="11"/>
      <c r="L3" s="70"/>
      <c r="M3" s="69"/>
      <c r="N3" s="65" t="s">
        <v>71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2:27" x14ac:dyDescent="0.25">
      <c r="B4" s="14">
        <v>0</v>
      </c>
      <c r="C4" s="30" t="s">
        <v>3</v>
      </c>
      <c r="D4" s="31"/>
      <c r="E4" s="31"/>
      <c r="F4" s="16">
        <v>248599</v>
      </c>
      <c r="G4" s="16">
        <f>RANK(F4, $F$4:$F$24, 1)</f>
        <v>3</v>
      </c>
      <c r="H4" s="16">
        <v>410019</v>
      </c>
      <c r="I4" s="16">
        <f>RANK(H4, $H$4:$H$24, 1)</f>
        <v>20</v>
      </c>
      <c r="L4" s="72" t="s">
        <v>72</v>
      </c>
      <c r="M4" s="75" t="s">
        <v>74</v>
      </c>
      <c r="N4" s="71">
        <v>36.549999999999997</v>
      </c>
      <c r="O4" s="71">
        <v>50.99</v>
      </c>
      <c r="P4" s="71">
        <v>1615325128.27</v>
      </c>
      <c r="Q4" s="71">
        <v>1749158654.1600001</v>
      </c>
      <c r="R4" s="71">
        <v>1904306.58</v>
      </c>
      <c r="S4" s="71">
        <v>6729696.1200000001</v>
      </c>
      <c r="T4" s="71">
        <v>1481681.9199999999</v>
      </c>
      <c r="U4" s="71">
        <v>6791961.1799999997</v>
      </c>
      <c r="V4" s="71">
        <v>1692994.25</v>
      </c>
      <c r="W4" s="71">
        <v>634253.06000000006</v>
      </c>
      <c r="X4" s="71">
        <v>506848.65</v>
      </c>
      <c r="Y4" s="71">
        <v>83740.44</v>
      </c>
      <c r="Z4" s="87">
        <v>248599</v>
      </c>
      <c r="AA4" s="82">
        <v>1</v>
      </c>
    </row>
    <row r="5" spans="2:27" ht="27.6" x14ac:dyDescent="0.25">
      <c r="B5" s="14">
        <v>1</v>
      </c>
      <c r="C5" s="4" t="s">
        <v>4</v>
      </c>
      <c r="D5" s="5">
        <v>2</v>
      </c>
      <c r="E5" s="6">
        <v>1</v>
      </c>
      <c r="F5" s="13">
        <v>197521</v>
      </c>
      <c r="G5" s="13">
        <f t="shared" ref="G5:G24" si="0">RANK(F5, $F$4:$F$24, 1)</f>
        <v>1</v>
      </c>
      <c r="H5" s="13">
        <v>250090</v>
      </c>
      <c r="I5" s="13">
        <f t="shared" ref="I5:I24" si="1">RANK(H5, $H$4:$H$24, 1)</f>
        <v>1</v>
      </c>
      <c r="J5" t="s">
        <v>53</v>
      </c>
      <c r="L5" s="73"/>
      <c r="M5" s="76" t="s">
        <v>76</v>
      </c>
      <c r="N5" s="66">
        <v>58.63</v>
      </c>
      <c r="O5" s="66">
        <v>91.01</v>
      </c>
      <c r="P5" s="66">
        <v>1633457576.23</v>
      </c>
      <c r="Q5" s="66">
        <v>1785535450.0699999</v>
      </c>
      <c r="R5" s="66">
        <v>6004045.0199999996</v>
      </c>
      <c r="S5" s="66">
        <v>11898127.039999999</v>
      </c>
      <c r="T5" s="66">
        <v>3614889.86</v>
      </c>
      <c r="U5" s="66">
        <v>11233700.369999999</v>
      </c>
      <c r="V5" s="66">
        <v>4809467.4400000004</v>
      </c>
      <c r="W5" s="66">
        <v>726888.84</v>
      </c>
      <c r="X5" s="66">
        <v>3262351.85</v>
      </c>
      <c r="Y5" s="66">
        <v>27512832</v>
      </c>
      <c r="Z5" s="88">
        <v>178806</v>
      </c>
      <c r="AA5" s="83">
        <f>(2*(N6+O6*0.5)/1.5+(P6+Q6*0.5)/1.5 + 0.5 / ((V6+S6*0.5+U6*0.5+W6+X6)/4)) / 3.5</f>
        <v>1.2879852579721045</v>
      </c>
    </row>
    <row r="6" spans="2:27" x14ac:dyDescent="0.25">
      <c r="B6" s="47">
        <v>2</v>
      </c>
      <c r="C6" s="28" t="s">
        <v>5</v>
      </c>
      <c r="D6" s="5" t="s">
        <v>6</v>
      </c>
      <c r="E6" s="32" t="s">
        <v>7</v>
      </c>
      <c r="F6" s="16">
        <v>267545</v>
      </c>
      <c r="G6" s="16">
        <f t="shared" si="0"/>
        <v>8</v>
      </c>
      <c r="H6" s="16">
        <v>356713</v>
      </c>
      <c r="I6" s="16">
        <f t="shared" si="1"/>
        <v>10</v>
      </c>
      <c r="L6" s="73"/>
      <c r="M6" s="77" t="s">
        <v>75</v>
      </c>
      <c r="N6" s="68">
        <f>N5/N4</f>
        <v>1.6041039671682629</v>
      </c>
      <c r="O6" s="68">
        <f>O5/O4</f>
        <v>1.7848597764267504</v>
      </c>
      <c r="P6" s="68">
        <f t="shared" ref="P6:Z6" si="2">P5/P4</f>
        <v>1.0112252621114237</v>
      </c>
      <c r="Q6" s="68">
        <f t="shared" si="2"/>
        <v>1.0207967389484569</v>
      </c>
      <c r="R6" s="68">
        <f t="shared" si="2"/>
        <v>3.1528773166345934</v>
      </c>
      <c r="S6" s="68">
        <f t="shared" si="2"/>
        <v>1.7680036108376316</v>
      </c>
      <c r="T6" s="68">
        <f t="shared" si="2"/>
        <v>2.4397205710656173</v>
      </c>
      <c r="U6" s="68">
        <f t="shared" si="2"/>
        <v>1.6539700496344709</v>
      </c>
      <c r="V6" s="68">
        <f t="shared" si="2"/>
        <v>2.8408055372899232</v>
      </c>
      <c r="W6" s="68">
        <f t="shared" si="2"/>
        <v>1.1460549200976655</v>
      </c>
      <c r="X6" s="68">
        <f t="shared" si="2"/>
        <v>6.4365404741632437</v>
      </c>
      <c r="Y6" s="68">
        <f t="shared" si="2"/>
        <v>328.54893048090025</v>
      </c>
      <c r="Z6" s="89">
        <f t="shared" si="2"/>
        <v>0.7192547033576161</v>
      </c>
      <c r="AA6" s="84"/>
    </row>
    <row r="7" spans="2:27" x14ac:dyDescent="0.25">
      <c r="B7" s="47"/>
      <c r="C7" s="28"/>
      <c r="D7" s="5" t="s">
        <v>8</v>
      </c>
      <c r="E7" s="32"/>
      <c r="F7" s="13">
        <v>270689</v>
      </c>
      <c r="G7" s="17">
        <f t="shared" si="0"/>
        <v>12</v>
      </c>
      <c r="H7" s="13">
        <v>362563</v>
      </c>
      <c r="I7" s="17">
        <f t="shared" si="1"/>
        <v>14</v>
      </c>
      <c r="J7" t="s">
        <v>54</v>
      </c>
      <c r="L7" s="73"/>
      <c r="M7" s="76" t="s">
        <v>77</v>
      </c>
      <c r="N7" s="66">
        <v>65.05</v>
      </c>
      <c r="O7" s="66">
        <v>91.18</v>
      </c>
      <c r="P7" s="66">
        <v>1631756731.73</v>
      </c>
      <c r="Q7" s="66">
        <v>1792957818.6900001</v>
      </c>
      <c r="R7" s="66">
        <v>7008842.0599999996</v>
      </c>
      <c r="S7" s="66">
        <v>17522028.379999999</v>
      </c>
      <c r="T7" s="66">
        <v>2402171.46</v>
      </c>
      <c r="U7" s="66">
        <v>10738913.869999999</v>
      </c>
      <c r="V7" s="66">
        <v>4705506.76</v>
      </c>
      <c r="W7" s="66">
        <v>496757.03</v>
      </c>
      <c r="X7" s="66">
        <v>931459.66</v>
      </c>
      <c r="Y7" s="66">
        <v>109985.19</v>
      </c>
      <c r="Z7" s="88">
        <v>169262</v>
      </c>
      <c r="AA7" s="83">
        <f>(2*(N8+O8*0.5)/1.5+(P8+Q8*0.5)/1.5 + 0.5 / ((V8+S8*0.5+U8*0.5+W8+X8)/4)) / 3.5</f>
        <v>1.3849104426397165</v>
      </c>
    </row>
    <row r="8" spans="2:27" ht="42" thickBot="1" x14ac:dyDescent="0.3">
      <c r="B8" s="14">
        <v>3</v>
      </c>
      <c r="C8" s="4" t="s">
        <v>9</v>
      </c>
      <c r="D8" s="5" t="s">
        <v>10</v>
      </c>
      <c r="E8" s="6" t="s">
        <v>11</v>
      </c>
      <c r="F8" s="13">
        <v>277497</v>
      </c>
      <c r="G8" s="17">
        <f t="shared" si="0"/>
        <v>16</v>
      </c>
      <c r="H8" s="13">
        <v>350470</v>
      </c>
      <c r="I8" s="13">
        <f t="shared" si="1"/>
        <v>4</v>
      </c>
      <c r="J8" t="s">
        <v>53</v>
      </c>
      <c r="L8" s="74"/>
      <c r="M8" s="78" t="s">
        <v>75</v>
      </c>
      <c r="N8" s="79">
        <f>N7/N4</f>
        <v>1.7797537619699042</v>
      </c>
      <c r="O8" s="79">
        <f t="shared" ref="O8:Z8" si="3">O7/O4</f>
        <v>1.788193763483036</v>
      </c>
      <c r="P8" s="79">
        <f t="shared" si="3"/>
        <v>1.010172319598345</v>
      </c>
      <c r="Q8" s="79">
        <f t="shared" si="3"/>
        <v>1.0250401325379108</v>
      </c>
      <c r="R8" s="79">
        <f t="shared" si="3"/>
        <v>3.6805218936963393</v>
      </c>
      <c r="S8" s="79">
        <f t="shared" si="3"/>
        <v>2.6036879032214011</v>
      </c>
      <c r="T8" s="79">
        <f t="shared" si="3"/>
        <v>1.6212463873487772</v>
      </c>
      <c r="U8" s="79">
        <f t="shared" si="3"/>
        <v>1.5811212086462485</v>
      </c>
      <c r="V8" s="79">
        <f t="shared" si="3"/>
        <v>2.7793991385381256</v>
      </c>
      <c r="W8" s="79">
        <f t="shared" si="3"/>
        <v>0.78321581925044237</v>
      </c>
      <c r="X8" s="79">
        <f t="shared" si="3"/>
        <v>1.8377471460168633</v>
      </c>
      <c r="Y8" s="79">
        <f t="shared" si="3"/>
        <v>1.3134059243061058</v>
      </c>
      <c r="Z8" s="90">
        <f>Z7/Z4</f>
        <v>0.68086355938680365</v>
      </c>
      <c r="AA8" s="85"/>
    </row>
    <row r="9" spans="2:27" ht="14.4" thickTop="1" x14ac:dyDescent="0.25">
      <c r="B9" s="47">
        <v>4</v>
      </c>
      <c r="C9" s="28" t="s">
        <v>12</v>
      </c>
      <c r="D9" s="5" t="s">
        <v>13</v>
      </c>
      <c r="E9" s="29" t="s">
        <v>14</v>
      </c>
      <c r="F9" s="16">
        <v>263772</v>
      </c>
      <c r="G9" s="16">
        <f t="shared" si="0"/>
        <v>7</v>
      </c>
      <c r="H9" s="13">
        <v>373458</v>
      </c>
      <c r="I9" s="17">
        <f t="shared" si="1"/>
        <v>18</v>
      </c>
      <c r="J9" t="s">
        <v>53</v>
      </c>
      <c r="L9" s="72" t="s">
        <v>73</v>
      </c>
      <c r="M9" s="80" t="s">
        <v>74</v>
      </c>
      <c r="N9" s="81">
        <v>33.51</v>
      </c>
      <c r="O9" s="81">
        <v>50.64</v>
      </c>
      <c r="P9" s="81">
        <v>1749092669.6300001</v>
      </c>
      <c r="Q9" s="81">
        <v>1951647869.6900001</v>
      </c>
      <c r="R9" s="81">
        <v>2667924</v>
      </c>
      <c r="S9" s="81">
        <v>5933413.7199999997</v>
      </c>
      <c r="T9" s="81">
        <v>1481146.7</v>
      </c>
      <c r="U9" s="81">
        <v>5439889.0700000003</v>
      </c>
      <c r="V9" s="81">
        <v>2074535.35</v>
      </c>
      <c r="W9" s="81">
        <v>292129.19</v>
      </c>
      <c r="X9" s="81">
        <v>4391194.07</v>
      </c>
      <c r="Y9" s="81">
        <v>92842.67</v>
      </c>
      <c r="Z9" s="91">
        <v>410019</v>
      </c>
      <c r="AA9" s="86">
        <v>1</v>
      </c>
    </row>
    <row r="10" spans="2:27" x14ac:dyDescent="0.25">
      <c r="B10" s="47"/>
      <c r="C10" s="28"/>
      <c r="D10" s="5" t="s">
        <v>15</v>
      </c>
      <c r="E10" s="29"/>
      <c r="F10" s="13">
        <v>252470</v>
      </c>
      <c r="G10" s="13">
        <f t="shared" si="0"/>
        <v>4</v>
      </c>
      <c r="H10" s="16">
        <v>359894</v>
      </c>
      <c r="I10" s="16">
        <f t="shared" si="1"/>
        <v>11</v>
      </c>
      <c r="L10" s="73"/>
      <c r="M10" s="76" t="s">
        <v>76</v>
      </c>
      <c r="N10" s="66">
        <v>60.25</v>
      </c>
      <c r="O10" s="66">
        <v>88.01</v>
      </c>
      <c r="P10" s="66">
        <v>1676923083.72</v>
      </c>
      <c r="Q10" s="66">
        <v>1908669355.0699999</v>
      </c>
      <c r="R10" s="66">
        <v>4701410.7699999996</v>
      </c>
      <c r="S10" s="66">
        <v>10719517.99</v>
      </c>
      <c r="T10" s="66">
        <v>2086921.92</v>
      </c>
      <c r="U10" s="66">
        <v>7084278.4500000002</v>
      </c>
      <c r="V10" s="66">
        <v>3394166.34</v>
      </c>
      <c r="W10" s="66">
        <v>533984.03</v>
      </c>
      <c r="X10" s="66">
        <v>1182456.69</v>
      </c>
      <c r="Y10" s="66">
        <v>96128</v>
      </c>
      <c r="Z10" s="88">
        <v>198017</v>
      </c>
      <c r="AA10" s="83">
        <f>(2*(N11+O11*0.5)/1.5+(P11+Q11*0.5)/1.5 + 0.5 / ((V11+S11*0.5+U11*0.5+W11+X11)/4)) / 3.5</f>
        <v>1.3998043030041811</v>
      </c>
    </row>
    <row r="11" spans="2:27" ht="27.6" x14ac:dyDescent="0.25">
      <c r="B11" s="14">
        <v>5</v>
      </c>
      <c r="C11" s="4" t="s">
        <v>16</v>
      </c>
      <c r="D11" s="5" t="b">
        <v>0</v>
      </c>
      <c r="E11" s="6" t="b">
        <v>1</v>
      </c>
      <c r="F11" s="16">
        <v>272361</v>
      </c>
      <c r="G11" s="16">
        <f t="shared" si="0"/>
        <v>15</v>
      </c>
      <c r="H11" s="13">
        <v>352796</v>
      </c>
      <c r="I11" s="13">
        <f t="shared" si="1"/>
        <v>5</v>
      </c>
      <c r="J11" t="s">
        <v>53</v>
      </c>
      <c r="L11" s="73"/>
      <c r="M11" s="77" t="s">
        <v>75</v>
      </c>
      <c r="N11" s="68">
        <f>N10/N9</f>
        <v>1.797970754998508</v>
      </c>
      <c r="O11" s="68">
        <f t="shared" ref="O11:Z11" si="4">O10/O9</f>
        <v>1.7379541864139021</v>
      </c>
      <c r="P11" s="68">
        <f t="shared" si="4"/>
        <v>0.9587388437656269</v>
      </c>
      <c r="Q11" s="68">
        <f t="shared" si="4"/>
        <v>0.97797834574183362</v>
      </c>
      <c r="R11" s="68">
        <f t="shared" si="4"/>
        <v>1.7621981623164675</v>
      </c>
      <c r="S11" s="68">
        <f t="shared" si="4"/>
        <v>1.8066358585222675</v>
      </c>
      <c r="T11" s="68">
        <f t="shared" si="4"/>
        <v>1.4089906961950494</v>
      </c>
      <c r="U11" s="68">
        <f t="shared" si="4"/>
        <v>1.3022836235886699</v>
      </c>
      <c r="V11" s="68">
        <f t="shared" si="4"/>
        <v>1.636109184642238</v>
      </c>
      <c r="W11" s="68">
        <f t="shared" si="4"/>
        <v>1.827903709314362</v>
      </c>
      <c r="X11" s="68">
        <f t="shared" si="4"/>
        <v>0.26927907788871647</v>
      </c>
      <c r="Y11" s="68">
        <f t="shared" si="4"/>
        <v>1.0353859922382671</v>
      </c>
      <c r="Z11" s="89">
        <f>Z10/Z9</f>
        <v>0.48294591226260247</v>
      </c>
      <c r="AA11" s="84"/>
    </row>
    <row r="12" spans="2:27" x14ac:dyDescent="0.25">
      <c r="B12" s="47">
        <v>6</v>
      </c>
      <c r="C12" s="28" t="s">
        <v>17</v>
      </c>
      <c r="D12" s="5" t="s">
        <v>18</v>
      </c>
      <c r="E12" s="29" t="s">
        <v>19</v>
      </c>
      <c r="F12" s="16">
        <v>268084</v>
      </c>
      <c r="G12" s="16">
        <f t="shared" si="0"/>
        <v>10</v>
      </c>
      <c r="H12" s="13">
        <v>355403</v>
      </c>
      <c r="I12" s="13">
        <f t="shared" si="1"/>
        <v>9</v>
      </c>
      <c r="J12" t="s">
        <v>53</v>
      </c>
      <c r="L12" s="73"/>
      <c r="M12" s="76" t="s">
        <v>77</v>
      </c>
      <c r="N12" s="66">
        <v>62.56</v>
      </c>
      <c r="O12" s="66">
        <v>86.38</v>
      </c>
      <c r="P12" s="66">
        <v>1705575669.98</v>
      </c>
      <c r="Q12" s="66">
        <v>1970931300.05</v>
      </c>
      <c r="R12" s="66">
        <v>4759880.0199999996</v>
      </c>
      <c r="S12" s="66">
        <v>10708484.300000001</v>
      </c>
      <c r="T12" s="66">
        <v>2038998.52</v>
      </c>
      <c r="U12" s="66">
        <v>6920674.9900000002</v>
      </c>
      <c r="V12" s="66">
        <v>3399439.27</v>
      </c>
      <c r="W12" s="66">
        <v>539016.26</v>
      </c>
      <c r="X12" s="66">
        <v>958199.6</v>
      </c>
      <c r="Y12" s="66">
        <v>121155.37</v>
      </c>
      <c r="Z12" s="88">
        <v>200556</v>
      </c>
      <c r="AA12" s="83">
        <f>(2*(N13+O13*0.5)/1.5+(P13+Q13*0.5)/1.5 + 0.5 / ((V13+S13*0.5+U13*0.5+W13+X13)/4)) / 3.5</f>
        <v>1.4270674086365651</v>
      </c>
    </row>
    <row r="13" spans="2:27" ht="14.4" thickBot="1" x14ac:dyDescent="0.3">
      <c r="B13" s="47"/>
      <c r="C13" s="28"/>
      <c r="D13" s="5" t="s">
        <v>20</v>
      </c>
      <c r="E13" s="29"/>
      <c r="F13" s="13">
        <v>281330</v>
      </c>
      <c r="G13" s="17">
        <f t="shared" si="0"/>
        <v>19</v>
      </c>
      <c r="H13" s="16">
        <v>353034</v>
      </c>
      <c r="I13" s="16">
        <f t="shared" si="1"/>
        <v>6</v>
      </c>
      <c r="L13" s="74"/>
      <c r="M13" s="78" t="s">
        <v>75</v>
      </c>
      <c r="N13" s="79">
        <f>N12/N9</f>
        <v>1.8669054013727246</v>
      </c>
      <c r="O13" s="79">
        <f t="shared" ref="O13:Z13" si="5">O12/O9</f>
        <v>1.7057661927330172</v>
      </c>
      <c r="P13" s="79">
        <f t="shared" si="5"/>
        <v>0.97512024353792204</v>
      </c>
      <c r="Q13" s="79">
        <f t="shared" si="5"/>
        <v>1.0098805889420324</v>
      </c>
      <c r="R13" s="79">
        <f t="shared" si="5"/>
        <v>1.7841137978443162</v>
      </c>
      <c r="S13" s="79">
        <f t="shared" si="5"/>
        <v>1.8047762730423593</v>
      </c>
      <c r="T13" s="79">
        <f t="shared" si="5"/>
        <v>1.3766350895559503</v>
      </c>
      <c r="U13" s="79">
        <f t="shared" si="5"/>
        <v>1.2722088448763165</v>
      </c>
      <c r="V13" s="79">
        <f t="shared" si="5"/>
        <v>1.6386509248926513</v>
      </c>
      <c r="W13" s="79">
        <f t="shared" si="5"/>
        <v>1.8451297523537447</v>
      </c>
      <c r="X13" s="79">
        <f t="shared" si="5"/>
        <v>0.21820934914862461</v>
      </c>
      <c r="Y13" s="79">
        <f t="shared" si="5"/>
        <v>1.304953530526427</v>
      </c>
      <c r="Z13" s="89">
        <f>Z12/Z9</f>
        <v>0.4891383082247408</v>
      </c>
      <c r="AA13" s="84"/>
    </row>
    <row r="14" spans="2:27" ht="14.4" thickTop="1" x14ac:dyDescent="0.25">
      <c r="B14" s="47">
        <v>7</v>
      </c>
      <c r="C14" s="28" t="s">
        <v>21</v>
      </c>
      <c r="D14" s="5" t="s">
        <v>13</v>
      </c>
      <c r="E14" s="29" t="s">
        <v>14</v>
      </c>
      <c r="F14" s="13">
        <v>256570</v>
      </c>
      <c r="G14" s="13">
        <f t="shared" si="0"/>
        <v>6</v>
      </c>
      <c r="H14" s="16">
        <v>372888</v>
      </c>
      <c r="I14" s="16">
        <f t="shared" si="1"/>
        <v>17</v>
      </c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2:27" x14ac:dyDescent="0.25">
      <c r="B15" s="47"/>
      <c r="C15" s="28"/>
      <c r="D15" s="5" t="s">
        <v>22</v>
      </c>
      <c r="E15" s="29"/>
      <c r="F15" s="16">
        <v>270936</v>
      </c>
      <c r="G15" s="16">
        <f t="shared" si="0"/>
        <v>13</v>
      </c>
      <c r="H15" s="13">
        <v>365679</v>
      </c>
      <c r="I15" s="17">
        <f t="shared" si="1"/>
        <v>15</v>
      </c>
      <c r="J15" t="s">
        <v>54</v>
      </c>
    </row>
    <row r="16" spans="2:27" ht="27.6" x14ac:dyDescent="0.25">
      <c r="B16" s="14">
        <v>8</v>
      </c>
      <c r="C16" s="4" t="s">
        <v>23</v>
      </c>
      <c r="D16" s="5" t="b">
        <v>0</v>
      </c>
      <c r="E16" s="6" t="b">
        <v>1</v>
      </c>
      <c r="F16" s="13">
        <v>270553</v>
      </c>
      <c r="G16" s="13">
        <f t="shared" si="0"/>
        <v>11</v>
      </c>
      <c r="H16" s="13">
        <v>369931</v>
      </c>
      <c r="I16" s="17">
        <f t="shared" si="1"/>
        <v>16</v>
      </c>
      <c r="J16" t="s">
        <v>53</v>
      </c>
    </row>
    <row r="17" spans="2:20" x14ac:dyDescent="0.25">
      <c r="B17" s="47">
        <v>9</v>
      </c>
      <c r="C17" s="28" t="s">
        <v>24</v>
      </c>
      <c r="D17" s="5" t="s">
        <v>25</v>
      </c>
      <c r="E17" s="29" t="s">
        <v>26</v>
      </c>
      <c r="F17" s="16">
        <v>271952</v>
      </c>
      <c r="G17" s="16">
        <f t="shared" si="0"/>
        <v>14</v>
      </c>
      <c r="H17" s="13">
        <v>360434</v>
      </c>
      <c r="I17" s="17">
        <f t="shared" si="1"/>
        <v>12</v>
      </c>
      <c r="J17" t="s">
        <v>53</v>
      </c>
    </row>
    <row r="18" spans="2:20" x14ac:dyDescent="0.25">
      <c r="B18" s="47"/>
      <c r="C18" s="28"/>
      <c r="D18" s="5" t="s">
        <v>27</v>
      </c>
      <c r="E18" s="29"/>
      <c r="F18" s="13">
        <v>252756</v>
      </c>
      <c r="G18" s="13">
        <f t="shared" si="0"/>
        <v>5</v>
      </c>
      <c r="H18" s="16">
        <v>361645</v>
      </c>
      <c r="I18" s="16">
        <f t="shared" si="1"/>
        <v>13</v>
      </c>
    </row>
    <row r="19" spans="2:20" x14ac:dyDescent="0.25">
      <c r="B19" s="47">
        <v>10</v>
      </c>
      <c r="C19" s="28" t="s">
        <v>28</v>
      </c>
      <c r="D19" s="5" t="s">
        <v>29</v>
      </c>
      <c r="E19" s="29" t="s">
        <v>30</v>
      </c>
      <c r="F19" s="13">
        <v>248314</v>
      </c>
      <c r="G19" s="13">
        <f t="shared" si="0"/>
        <v>2</v>
      </c>
      <c r="H19" s="13">
        <v>329978</v>
      </c>
      <c r="I19" s="13">
        <f t="shared" si="1"/>
        <v>2</v>
      </c>
      <c r="J19" t="s">
        <v>53</v>
      </c>
    </row>
    <row r="20" spans="2:20" x14ac:dyDescent="0.25">
      <c r="B20" s="47"/>
      <c r="C20" s="28"/>
      <c r="D20" s="5" t="s">
        <v>31</v>
      </c>
      <c r="E20" s="29"/>
      <c r="F20" s="16">
        <v>287642</v>
      </c>
      <c r="G20" s="16">
        <f t="shared" si="0"/>
        <v>20</v>
      </c>
      <c r="H20" s="16">
        <v>385414</v>
      </c>
      <c r="I20" s="16">
        <f t="shared" si="1"/>
        <v>19</v>
      </c>
    </row>
    <row r="21" spans="2:20" x14ac:dyDescent="0.25">
      <c r="B21" s="47">
        <v>11</v>
      </c>
      <c r="C21" s="28" t="s">
        <v>32</v>
      </c>
      <c r="D21" s="5">
        <v>0.4</v>
      </c>
      <c r="E21" s="29">
        <v>0.6</v>
      </c>
      <c r="F21" s="13">
        <v>293664</v>
      </c>
      <c r="G21" s="17">
        <f t="shared" si="0"/>
        <v>21</v>
      </c>
      <c r="H21" s="16">
        <v>426467</v>
      </c>
      <c r="I21" s="16">
        <f t="shared" si="1"/>
        <v>21</v>
      </c>
    </row>
    <row r="22" spans="2:20" x14ac:dyDescent="0.25">
      <c r="B22" s="47"/>
      <c r="C22" s="28"/>
      <c r="D22" s="5">
        <v>0.8</v>
      </c>
      <c r="E22" s="29"/>
      <c r="F22" s="16">
        <v>277937</v>
      </c>
      <c r="G22" s="16">
        <f t="shared" si="0"/>
        <v>17</v>
      </c>
      <c r="H22" s="13">
        <v>353898</v>
      </c>
      <c r="I22" s="13">
        <f t="shared" si="1"/>
        <v>7</v>
      </c>
      <c r="J22" t="s">
        <v>54</v>
      </c>
    </row>
    <row r="23" spans="2:20" x14ac:dyDescent="0.25">
      <c r="B23" s="47">
        <v>12</v>
      </c>
      <c r="C23" s="28" t="s">
        <v>33</v>
      </c>
      <c r="D23" s="5">
        <v>0.3</v>
      </c>
      <c r="E23" s="29">
        <v>0.5</v>
      </c>
      <c r="F23" s="16">
        <v>267786</v>
      </c>
      <c r="G23" s="16">
        <f t="shared" si="0"/>
        <v>9</v>
      </c>
      <c r="H23" s="13">
        <v>355260</v>
      </c>
      <c r="I23" s="13">
        <f t="shared" si="1"/>
        <v>8</v>
      </c>
      <c r="J23" t="s">
        <v>53</v>
      </c>
    </row>
    <row r="24" spans="2:20" x14ac:dyDescent="0.25">
      <c r="B24" s="47"/>
      <c r="C24" s="28"/>
      <c r="D24" s="5">
        <v>0.7</v>
      </c>
      <c r="E24" s="29"/>
      <c r="F24" s="19">
        <v>278773</v>
      </c>
      <c r="G24" s="17">
        <f t="shared" si="0"/>
        <v>18</v>
      </c>
      <c r="H24" s="12">
        <v>349687</v>
      </c>
      <c r="I24" s="12">
        <f t="shared" si="1"/>
        <v>3</v>
      </c>
    </row>
    <row r="25" spans="2:20" x14ac:dyDescent="0.25">
      <c r="B25" s="22"/>
      <c r="C25" s="23"/>
      <c r="D25" s="24"/>
      <c r="E25" s="24"/>
      <c r="F25" s="25">
        <v>178806</v>
      </c>
      <c r="G25" s="26">
        <f>RANK(F25, $F$4:$F$25, 1)</f>
        <v>1</v>
      </c>
      <c r="H25" s="25">
        <v>198017</v>
      </c>
      <c r="I25" s="26">
        <f>RANK(H25, $H$4:$H$25, 1)</f>
        <v>1</v>
      </c>
    </row>
    <row r="26" spans="2:20" x14ac:dyDescent="0.25">
      <c r="C26" s="48" t="s">
        <v>34</v>
      </c>
      <c r="D26" s="49"/>
      <c r="E26" s="50"/>
      <c r="F26" s="43" t="s">
        <v>36</v>
      </c>
      <c r="G26" s="44"/>
      <c r="H26" s="43" t="s">
        <v>39</v>
      </c>
      <c r="I26" s="4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2:20" x14ac:dyDescent="0.25">
      <c r="C27" s="51"/>
      <c r="D27" s="52"/>
      <c r="E27" s="53"/>
      <c r="F27" s="37" t="s">
        <v>43</v>
      </c>
      <c r="G27" s="38"/>
      <c r="H27" s="37" t="s">
        <v>40</v>
      </c>
      <c r="I27" s="3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2:20" x14ac:dyDescent="0.25">
      <c r="C28" s="51"/>
      <c r="D28" s="52"/>
      <c r="E28" s="53"/>
      <c r="F28" s="35" t="s">
        <v>37</v>
      </c>
      <c r="G28" s="36"/>
      <c r="H28" s="37" t="s">
        <v>44</v>
      </c>
      <c r="I28" s="3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2:20" ht="14.4" thickBot="1" x14ac:dyDescent="0.3">
      <c r="C29" s="51"/>
      <c r="D29" s="52"/>
      <c r="E29" s="53"/>
      <c r="F29" s="41" t="s">
        <v>35</v>
      </c>
      <c r="G29" s="42"/>
      <c r="H29" s="41" t="s">
        <v>35</v>
      </c>
      <c r="I29" s="4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2:20" ht="14.4" thickTop="1" x14ac:dyDescent="0.25">
      <c r="C30" s="51"/>
      <c r="D30" s="52"/>
      <c r="E30" s="53"/>
      <c r="F30" s="39" t="s">
        <v>47</v>
      </c>
      <c r="G30" s="40"/>
      <c r="H30" s="37" t="s">
        <v>47</v>
      </c>
      <c r="I30" s="3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5">
      <c r="C31" s="51"/>
      <c r="D31" s="52"/>
      <c r="E31" s="53"/>
      <c r="F31" s="37" t="s">
        <v>46</v>
      </c>
      <c r="G31" s="38"/>
      <c r="H31" s="37" t="s">
        <v>48</v>
      </c>
      <c r="I31" s="3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2:20" x14ac:dyDescent="0.25">
      <c r="C32" s="54"/>
      <c r="D32" s="55"/>
      <c r="E32" s="56"/>
      <c r="F32" s="35" t="s">
        <v>45</v>
      </c>
      <c r="G32" s="36"/>
      <c r="H32" s="35" t="s">
        <v>49</v>
      </c>
      <c r="I32" s="36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4" spans="2:10" ht="238.2" customHeight="1" x14ac:dyDescent="0.25">
      <c r="F34" s="21" t="s">
        <v>51</v>
      </c>
      <c r="H34" s="21" t="s">
        <v>56</v>
      </c>
    </row>
    <row r="36" spans="2:10" x14ac:dyDescent="0.25">
      <c r="C36" s="1"/>
      <c r="D36" s="1"/>
      <c r="E36" s="1"/>
      <c r="F36" s="33" t="s">
        <v>41</v>
      </c>
      <c r="G36" s="34"/>
      <c r="H36" s="45" t="s">
        <v>42</v>
      </c>
      <c r="I36" s="46"/>
    </row>
    <row r="37" spans="2:10" ht="27.6" x14ac:dyDescent="0.25">
      <c r="B37" s="15" t="s">
        <v>50</v>
      </c>
      <c r="C37" s="2" t="s">
        <v>0</v>
      </c>
      <c r="D37" s="2" t="s">
        <v>1</v>
      </c>
      <c r="E37" s="3" t="s">
        <v>2</v>
      </c>
      <c r="F37" s="20" t="s">
        <v>38</v>
      </c>
      <c r="G37" s="20"/>
      <c r="H37" s="20" t="s">
        <v>38</v>
      </c>
      <c r="I37" s="20"/>
    </row>
    <row r="38" spans="2:10" x14ac:dyDescent="0.25">
      <c r="B38" s="14">
        <v>0</v>
      </c>
      <c r="C38" s="30" t="s">
        <v>3</v>
      </c>
      <c r="D38" s="31"/>
      <c r="E38" s="31"/>
      <c r="F38" s="16">
        <v>248599</v>
      </c>
      <c r="G38" s="16">
        <f>RANK(F38, $F$38:$F$58, 1)</f>
        <v>3</v>
      </c>
      <c r="H38" s="16">
        <v>410019</v>
      </c>
      <c r="I38" s="16">
        <f>RANK(H38, $H$38:$H$58, 1)</f>
        <v>20</v>
      </c>
    </row>
    <row r="39" spans="2:10" ht="27.6" x14ac:dyDescent="0.25">
      <c r="B39" s="14">
        <v>1</v>
      </c>
      <c r="C39" s="7" t="s">
        <v>4</v>
      </c>
      <c r="D39" s="5">
        <v>2</v>
      </c>
      <c r="E39" s="8">
        <v>1</v>
      </c>
      <c r="F39" s="13">
        <v>197521</v>
      </c>
      <c r="G39" s="13">
        <f t="shared" ref="G39:G58" si="6">RANK(F39, $F$38:$F$58, 1)</f>
        <v>1</v>
      </c>
      <c r="H39" s="13">
        <v>250090</v>
      </c>
      <c r="I39" s="13">
        <f>RANK(H39, $H$38:$H$58, 1)</f>
        <v>1</v>
      </c>
      <c r="J39" t="s">
        <v>53</v>
      </c>
    </row>
    <row r="40" spans="2:10" x14ac:dyDescent="0.25">
      <c r="B40" s="47">
        <v>2</v>
      </c>
      <c r="C40" s="28" t="s">
        <v>5</v>
      </c>
      <c r="D40" s="5" t="s">
        <v>6</v>
      </c>
      <c r="E40" s="32" t="s">
        <v>7</v>
      </c>
      <c r="F40" s="16">
        <v>267545</v>
      </c>
      <c r="G40" s="16">
        <f t="shared" si="6"/>
        <v>8</v>
      </c>
      <c r="H40" s="16">
        <v>356713</v>
      </c>
      <c r="I40" s="16">
        <f t="shared" ref="I40:I58" si="7">RANK(H40, $H$38:$H$58, 1)</f>
        <v>10</v>
      </c>
    </row>
    <row r="41" spans="2:10" x14ac:dyDescent="0.25">
      <c r="B41" s="47"/>
      <c r="C41" s="28"/>
      <c r="D41" s="5" t="s">
        <v>8</v>
      </c>
      <c r="E41" s="32"/>
      <c r="F41" s="16">
        <v>270689</v>
      </c>
      <c r="G41" s="16">
        <f t="shared" si="6"/>
        <v>12</v>
      </c>
      <c r="H41" s="13">
        <v>362563</v>
      </c>
      <c r="I41" s="17">
        <f t="shared" si="7"/>
        <v>14</v>
      </c>
      <c r="J41" t="s">
        <v>54</v>
      </c>
    </row>
    <row r="42" spans="2:10" ht="41.4" x14ac:dyDescent="0.25">
      <c r="B42" s="14">
        <v>3</v>
      </c>
      <c r="C42" s="7" t="s">
        <v>9</v>
      </c>
      <c r="D42" s="5" t="s">
        <v>10</v>
      </c>
      <c r="E42" s="8" t="s">
        <v>11</v>
      </c>
      <c r="F42" s="16">
        <v>277497</v>
      </c>
      <c r="G42" s="16">
        <f t="shared" si="6"/>
        <v>16</v>
      </c>
      <c r="H42" s="13">
        <v>350470</v>
      </c>
      <c r="I42" s="13">
        <f t="shared" si="7"/>
        <v>4</v>
      </c>
      <c r="J42" t="s">
        <v>53</v>
      </c>
    </row>
    <row r="43" spans="2:10" x14ac:dyDescent="0.25">
      <c r="B43" s="47">
        <v>4</v>
      </c>
      <c r="C43" s="28" t="s">
        <v>12</v>
      </c>
      <c r="D43" s="5" t="s">
        <v>13</v>
      </c>
      <c r="E43" s="29" t="s">
        <v>14</v>
      </c>
      <c r="F43" s="16">
        <v>263772</v>
      </c>
      <c r="G43" s="16">
        <f t="shared" si="6"/>
        <v>7</v>
      </c>
      <c r="H43" s="16">
        <v>373458</v>
      </c>
      <c r="I43" s="16">
        <f t="shared" si="7"/>
        <v>18</v>
      </c>
      <c r="J43" t="s">
        <v>55</v>
      </c>
    </row>
    <row r="44" spans="2:10" x14ac:dyDescent="0.25">
      <c r="B44" s="47"/>
      <c r="C44" s="28"/>
      <c r="D44" s="5" t="s">
        <v>15</v>
      </c>
      <c r="E44" s="29"/>
      <c r="F44" s="16">
        <v>252470</v>
      </c>
      <c r="G44" s="16">
        <f t="shared" si="6"/>
        <v>4</v>
      </c>
      <c r="H44" s="16">
        <v>359894</v>
      </c>
      <c r="I44" s="16">
        <f t="shared" si="7"/>
        <v>11</v>
      </c>
    </row>
    <row r="45" spans="2:10" ht="27.6" x14ac:dyDescent="0.25">
      <c r="B45" s="14">
        <v>5</v>
      </c>
      <c r="C45" s="7" t="s">
        <v>16</v>
      </c>
      <c r="D45" s="5" t="b">
        <v>0</v>
      </c>
      <c r="E45" s="8" t="b">
        <v>1</v>
      </c>
      <c r="F45" s="16">
        <v>272361</v>
      </c>
      <c r="G45" s="16">
        <f t="shared" si="6"/>
        <v>15</v>
      </c>
      <c r="H45" s="13">
        <v>352796</v>
      </c>
      <c r="I45" s="13">
        <f t="shared" si="7"/>
        <v>5</v>
      </c>
      <c r="J45" t="s">
        <v>53</v>
      </c>
    </row>
    <row r="46" spans="2:10" x14ac:dyDescent="0.25">
      <c r="B46" s="47">
        <v>6</v>
      </c>
      <c r="C46" s="28" t="s">
        <v>17</v>
      </c>
      <c r="D46" s="5" t="s">
        <v>18</v>
      </c>
      <c r="E46" s="29" t="s">
        <v>19</v>
      </c>
      <c r="F46" s="16">
        <v>268084</v>
      </c>
      <c r="G46" s="16">
        <f t="shared" si="6"/>
        <v>10</v>
      </c>
      <c r="H46" s="16">
        <v>355403</v>
      </c>
      <c r="I46" s="16">
        <f t="shared" si="7"/>
        <v>9</v>
      </c>
      <c r="J46" t="s">
        <v>55</v>
      </c>
    </row>
    <row r="47" spans="2:10" x14ac:dyDescent="0.25">
      <c r="B47" s="47"/>
      <c r="C47" s="28"/>
      <c r="D47" s="5" t="s">
        <v>20</v>
      </c>
      <c r="E47" s="29"/>
      <c r="F47" s="16">
        <v>281330</v>
      </c>
      <c r="G47" s="16">
        <f t="shared" si="6"/>
        <v>19</v>
      </c>
      <c r="H47" s="16">
        <v>353034</v>
      </c>
      <c r="I47" s="16">
        <f t="shared" si="7"/>
        <v>6</v>
      </c>
    </row>
    <row r="48" spans="2:10" x14ac:dyDescent="0.25">
      <c r="B48" s="47">
        <v>7</v>
      </c>
      <c r="C48" s="28" t="s">
        <v>21</v>
      </c>
      <c r="D48" s="5" t="s">
        <v>13</v>
      </c>
      <c r="E48" s="29" t="s">
        <v>14</v>
      </c>
      <c r="F48" s="16">
        <v>256570</v>
      </c>
      <c r="G48" s="16">
        <f t="shared" si="6"/>
        <v>6</v>
      </c>
      <c r="H48" s="16">
        <v>372888</v>
      </c>
      <c r="I48" s="16">
        <f t="shared" si="7"/>
        <v>17</v>
      </c>
    </row>
    <row r="49" spans="2:10" x14ac:dyDescent="0.25">
      <c r="B49" s="47"/>
      <c r="C49" s="28"/>
      <c r="D49" s="5" t="s">
        <v>22</v>
      </c>
      <c r="E49" s="29"/>
      <c r="F49" s="13">
        <v>270936</v>
      </c>
      <c r="G49" s="17">
        <f t="shared" si="6"/>
        <v>13</v>
      </c>
      <c r="H49" s="13">
        <v>365679</v>
      </c>
      <c r="I49" s="17">
        <f t="shared" si="7"/>
        <v>15</v>
      </c>
      <c r="J49" t="s">
        <v>54</v>
      </c>
    </row>
    <row r="50" spans="2:10" ht="27.6" x14ac:dyDescent="0.25">
      <c r="B50" s="14">
        <v>8</v>
      </c>
      <c r="C50" s="7" t="s">
        <v>23</v>
      </c>
      <c r="D50" s="5" t="b">
        <v>0</v>
      </c>
      <c r="E50" s="8" t="b">
        <v>1</v>
      </c>
      <c r="F50" s="16">
        <v>270553</v>
      </c>
      <c r="G50" s="16">
        <f t="shared" si="6"/>
        <v>11</v>
      </c>
      <c r="H50" s="13">
        <v>369931</v>
      </c>
      <c r="I50" s="17">
        <f t="shared" si="7"/>
        <v>16</v>
      </c>
      <c r="J50" t="s">
        <v>53</v>
      </c>
    </row>
    <row r="51" spans="2:10" x14ac:dyDescent="0.25">
      <c r="B51" s="47">
        <v>9</v>
      </c>
      <c r="C51" s="28" t="s">
        <v>24</v>
      </c>
      <c r="D51" s="5" t="s">
        <v>25</v>
      </c>
      <c r="E51" s="29" t="s">
        <v>26</v>
      </c>
      <c r="F51" s="13">
        <v>271952</v>
      </c>
      <c r="G51" s="17">
        <f t="shared" si="6"/>
        <v>14</v>
      </c>
      <c r="H51" s="13">
        <v>360434</v>
      </c>
      <c r="I51" s="17">
        <f t="shared" si="7"/>
        <v>12</v>
      </c>
      <c r="J51" t="s">
        <v>53</v>
      </c>
    </row>
    <row r="52" spans="2:10" x14ac:dyDescent="0.25">
      <c r="B52" s="47"/>
      <c r="C52" s="28"/>
      <c r="D52" s="5" t="s">
        <v>27</v>
      </c>
      <c r="E52" s="29"/>
      <c r="F52" s="16">
        <v>252756</v>
      </c>
      <c r="G52" s="16">
        <f t="shared" si="6"/>
        <v>5</v>
      </c>
      <c r="H52" s="16">
        <v>361645</v>
      </c>
      <c r="I52" s="16">
        <f t="shared" si="7"/>
        <v>13</v>
      </c>
    </row>
    <row r="53" spans="2:10" x14ac:dyDescent="0.25">
      <c r="B53" s="47">
        <v>10</v>
      </c>
      <c r="C53" s="28" t="s">
        <v>28</v>
      </c>
      <c r="D53" s="5" t="s">
        <v>29</v>
      </c>
      <c r="E53" s="29" t="s">
        <v>30</v>
      </c>
      <c r="F53" s="13">
        <v>248314</v>
      </c>
      <c r="G53" s="13">
        <f t="shared" si="6"/>
        <v>2</v>
      </c>
      <c r="H53" s="13">
        <v>329978</v>
      </c>
      <c r="I53" s="13">
        <f t="shared" si="7"/>
        <v>2</v>
      </c>
      <c r="J53" t="s">
        <v>53</v>
      </c>
    </row>
    <row r="54" spans="2:10" x14ac:dyDescent="0.25">
      <c r="B54" s="47"/>
      <c r="C54" s="28"/>
      <c r="D54" s="5" t="s">
        <v>31</v>
      </c>
      <c r="E54" s="29"/>
      <c r="F54" s="16">
        <v>287642</v>
      </c>
      <c r="G54" s="16">
        <f t="shared" si="6"/>
        <v>20</v>
      </c>
      <c r="H54" s="16">
        <v>385414</v>
      </c>
      <c r="I54" s="16">
        <f t="shared" si="7"/>
        <v>19</v>
      </c>
    </row>
    <row r="55" spans="2:10" x14ac:dyDescent="0.25">
      <c r="B55" s="47">
        <v>11</v>
      </c>
      <c r="C55" s="28" t="s">
        <v>32</v>
      </c>
      <c r="D55" s="5">
        <v>0.4</v>
      </c>
      <c r="E55" s="29">
        <v>0.6</v>
      </c>
      <c r="F55" s="16">
        <v>293664</v>
      </c>
      <c r="G55" s="16">
        <f t="shared" si="6"/>
        <v>21</v>
      </c>
      <c r="H55" s="16">
        <v>426467</v>
      </c>
      <c r="I55" s="16">
        <f t="shared" si="7"/>
        <v>21</v>
      </c>
    </row>
    <row r="56" spans="2:10" x14ac:dyDescent="0.25">
      <c r="B56" s="47"/>
      <c r="C56" s="28"/>
      <c r="D56" s="5">
        <v>0.8</v>
      </c>
      <c r="E56" s="29"/>
      <c r="F56" s="13">
        <v>277937</v>
      </c>
      <c r="G56" s="17">
        <f t="shared" si="6"/>
        <v>17</v>
      </c>
      <c r="H56" s="13">
        <v>353898</v>
      </c>
      <c r="I56" s="27">
        <f t="shared" si="7"/>
        <v>7</v>
      </c>
      <c r="J56" t="s">
        <v>54</v>
      </c>
    </row>
    <row r="57" spans="2:10" x14ac:dyDescent="0.25">
      <c r="B57" s="47">
        <v>12</v>
      </c>
      <c r="C57" s="28" t="s">
        <v>33</v>
      </c>
      <c r="D57" s="5">
        <v>0.3</v>
      </c>
      <c r="E57" s="29">
        <v>0.5</v>
      </c>
      <c r="F57" s="16">
        <v>267786</v>
      </c>
      <c r="G57" s="16">
        <f t="shared" si="6"/>
        <v>9</v>
      </c>
      <c r="H57" s="16">
        <v>355260</v>
      </c>
      <c r="I57" s="16">
        <f t="shared" si="7"/>
        <v>8</v>
      </c>
      <c r="J57" t="s">
        <v>55</v>
      </c>
    </row>
    <row r="58" spans="2:10" x14ac:dyDescent="0.25">
      <c r="B58" s="47"/>
      <c r="C58" s="28"/>
      <c r="D58" s="5">
        <v>0.7</v>
      </c>
      <c r="E58" s="29"/>
      <c r="F58" s="18">
        <v>278773</v>
      </c>
      <c r="G58" s="16">
        <f t="shared" si="6"/>
        <v>18</v>
      </c>
      <c r="H58" s="16">
        <v>349687</v>
      </c>
      <c r="I58" s="16">
        <f t="shared" si="7"/>
        <v>3</v>
      </c>
    </row>
    <row r="59" spans="2:10" x14ac:dyDescent="0.25">
      <c r="B59" s="22"/>
      <c r="C59" s="23"/>
      <c r="D59" s="24"/>
      <c r="E59" s="24"/>
      <c r="F59" s="61">
        <v>169262</v>
      </c>
      <c r="G59" s="26">
        <f>RANK(F59, $F$38:$F$59, 1)</f>
        <v>1</v>
      </c>
      <c r="H59" s="25">
        <v>200556</v>
      </c>
      <c r="I59" s="26">
        <f>RANK(H59, $H$38:$H$59, 1)</f>
        <v>1</v>
      </c>
    </row>
    <row r="60" spans="2:10" x14ac:dyDescent="0.25">
      <c r="C60" s="48" t="s">
        <v>34</v>
      </c>
      <c r="D60" s="49"/>
      <c r="E60" s="50"/>
      <c r="F60" s="43" t="s">
        <v>36</v>
      </c>
      <c r="G60" s="44"/>
      <c r="H60" s="43" t="s">
        <v>39</v>
      </c>
      <c r="I60" s="44"/>
    </row>
    <row r="61" spans="2:10" x14ac:dyDescent="0.25">
      <c r="C61" s="51"/>
      <c r="D61" s="52"/>
      <c r="E61" s="53"/>
      <c r="F61" s="37" t="s">
        <v>43</v>
      </c>
      <c r="G61" s="38"/>
      <c r="H61" s="37" t="s">
        <v>40</v>
      </c>
      <c r="I61" s="38"/>
    </row>
    <row r="62" spans="2:10" x14ac:dyDescent="0.25">
      <c r="C62" s="51"/>
      <c r="D62" s="52"/>
      <c r="E62" s="53"/>
      <c r="F62" s="35" t="s">
        <v>37</v>
      </c>
      <c r="G62" s="36"/>
      <c r="H62" s="37" t="s">
        <v>44</v>
      </c>
      <c r="I62" s="38"/>
    </row>
    <row r="63" spans="2:10" ht="14.4" thickBot="1" x14ac:dyDescent="0.3">
      <c r="C63" s="51"/>
      <c r="D63" s="52"/>
      <c r="E63" s="53"/>
      <c r="F63" s="41" t="s">
        <v>35</v>
      </c>
      <c r="G63" s="42"/>
      <c r="H63" s="41" t="s">
        <v>35</v>
      </c>
      <c r="I63" s="42"/>
    </row>
    <row r="64" spans="2:10" ht="14.4" thickTop="1" x14ac:dyDescent="0.25">
      <c r="C64" s="51"/>
      <c r="D64" s="52"/>
      <c r="E64" s="53"/>
      <c r="F64" s="39" t="s">
        <v>47</v>
      </c>
      <c r="G64" s="40"/>
      <c r="H64" s="37" t="s">
        <v>47</v>
      </c>
      <c r="I64" s="38"/>
    </row>
    <row r="65" spans="3:9" x14ac:dyDescent="0.25">
      <c r="C65" s="51"/>
      <c r="D65" s="52"/>
      <c r="E65" s="53"/>
      <c r="F65" s="37" t="s">
        <v>46</v>
      </c>
      <c r="G65" s="38"/>
      <c r="H65" s="37" t="s">
        <v>48</v>
      </c>
      <c r="I65" s="38"/>
    </row>
    <row r="66" spans="3:9" x14ac:dyDescent="0.25">
      <c r="C66" s="54"/>
      <c r="D66" s="55"/>
      <c r="E66" s="56"/>
      <c r="F66" s="35" t="s">
        <v>45</v>
      </c>
      <c r="G66" s="36"/>
      <c r="H66" s="35" t="s">
        <v>49</v>
      </c>
      <c r="I66" s="36"/>
    </row>
    <row r="68" spans="3:9" ht="210" customHeight="1" x14ac:dyDescent="0.25">
      <c r="F68" s="21" t="s">
        <v>52</v>
      </c>
    </row>
  </sheetData>
  <mergeCells count="92">
    <mergeCell ref="N3:AA3"/>
    <mergeCell ref="L4:L8"/>
    <mergeCell ref="L9:L13"/>
    <mergeCell ref="AA5:AA6"/>
    <mergeCell ref="AA7:AA8"/>
    <mergeCell ref="AA10:AA11"/>
    <mergeCell ref="AA12:AA13"/>
    <mergeCell ref="L2:M3"/>
    <mergeCell ref="C60:E66"/>
    <mergeCell ref="F60:G60"/>
    <mergeCell ref="H60:I60"/>
    <mergeCell ref="F61:G61"/>
    <mergeCell ref="H61:I61"/>
    <mergeCell ref="F62:G62"/>
    <mergeCell ref="H62:I62"/>
    <mergeCell ref="F63:G63"/>
    <mergeCell ref="H63:I63"/>
    <mergeCell ref="F64:G64"/>
    <mergeCell ref="H64:I64"/>
    <mergeCell ref="F65:G65"/>
    <mergeCell ref="H65:I65"/>
    <mergeCell ref="F66:G66"/>
    <mergeCell ref="H66:I66"/>
    <mergeCell ref="B55:B56"/>
    <mergeCell ref="C55:C56"/>
    <mergeCell ref="E55:E56"/>
    <mergeCell ref="B57:B58"/>
    <mergeCell ref="C57:C58"/>
    <mergeCell ref="E57:E58"/>
    <mergeCell ref="B51:B52"/>
    <mergeCell ref="C51:C52"/>
    <mergeCell ref="E51:E52"/>
    <mergeCell ref="B53:B54"/>
    <mergeCell ref="C53:C54"/>
    <mergeCell ref="E53:E54"/>
    <mergeCell ref="B46:B47"/>
    <mergeCell ref="C46:C47"/>
    <mergeCell ref="E46:E47"/>
    <mergeCell ref="B48:B49"/>
    <mergeCell ref="C48:C49"/>
    <mergeCell ref="E48:E49"/>
    <mergeCell ref="C38:E38"/>
    <mergeCell ref="B40:B41"/>
    <mergeCell ref="C40:C41"/>
    <mergeCell ref="E40:E41"/>
    <mergeCell ref="B43:B44"/>
    <mergeCell ref="C43:C44"/>
    <mergeCell ref="E43:E44"/>
    <mergeCell ref="B19:B20"/>
    <mergeCell ref="B21:B22"/>
    <mergeCell ref="B23:B24"/>
    <mergeCell ref="F36:G36"/>
    <mergeCell ref="H36:I36"/>
    <mergeCell ref="C26:E32"/>
    <mergeCell ref="E19:E20"/>
    <mergeCell ref="C21:C22"/>
    <mergeCell ref="E21:E22"/>
    <mergeCell ref="C23:C24"/>
    <mergeCell ref="E23:E24"/>
    <mergeCell ref="C19:C20"/>
    <mergeCell ref="B6:B7"/>
    <mergeCell ref="B9:B10"/>
    <mergeCell ref="B12:B13"/>
    <mergeCell ref="B14:B15"/>
    <mergeCell ref="B17:B18"/>
    <mergeCell ref="H2:I2"/>
    <mergeCell ref="H32:I32"/>
    <mergeCell ref="H31:I31"/>
    <mergeCell ref="H30:I30"/>
    <mergeCell ref="H29:I29"/>
    <mergeCell ref="H28:I28"/>
    <mergeCell ref="H27:I27"/>
    <mergeCell ref="H26:I26"/>
    <mergeCell ref="F2:G2"/>
    <mergeCell ref="F32:G32"/>
    <mergeCell ref="F31:G31"/>
    <mergeCell ref="F30:G30"/>
    <mergeCell ref="F29:G29"/>
    <mergeCell ref="F28:G28"/>
    <mergeCell ref="F27:G27"/>
    <mergeCell ref="F26:G26"/>
    <mergeCell ref="C12:C13"/>
    <mergeCell ref="E12:E13"/>
    <mergeCell ref="C14:C15"/>
    <mergeCell ref="E14:E15"/>
    <mergeCell ref="C17:C18"/>
    <mergeCell ref="E17:E18"/>
    <mergeCell ref="C9:C10"/>
    <mergeCell ref="E9:E10"/>
    <mergeCell ref="C4:E4"/>
    <mergeCell ref="C6:C7"/>
    <mergeCell ref="E6:E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2019-10-03T14:03:27Z</dcterms:modified>
</cp:coreProperties>
</file>