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nnekwok/Desktop/2019_Semester2/Project_B/spinrt_5/experiment 2/"/>
    </mc:Choice>
  </mc:AlternateContent>
  <xr:revisionPtr revIDLastSave="0" documentId="13_ncr:1_{C7E0A3A6-5C4A-E24A-871A-8AC80DBB130A}" xr6:coauthVersionLast="43" xr6:coauthVersionMax="43" xr10:uidLastSave="{00000000-0000-0000-0000-000000000000}"/>
  <bookViews>
    <workbookView xWindow="0" yWindow="460" windowWidth="28800" windowHeight="15760" xr2:uid="{56D174F3-3BFC-CD4B-B22D-DED4E263DCAD}"/>
  </bookViews>
  <sheets>
    <sheet name="Ratio_NB" sheetId="2" r:id="rId1"/>
    <sheet name="RF" sheetId="4" state="hidden" r:id="rId2"/>
    <sheet name="NB" sheetId="5" state="hidden" r:id="rId3"/>
    <sheet name="Result-NB" sheetId="6" r:id="rId4"/>
    <sheet name="Ratio_RF" sheetId="1" state="hidden" r:id="rId5"/>
    <sheet name="Result-RF" sheetId="7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O4" i="2" l="1"/>
  <c r="BN4" i="2"/>
  <c r="BM4" i="2"/>
  <c r="BL4" i="2"/>
  <c r="BK4" i="2"/>
  <c r="BJ4" i="2"/>
  <c r="BI4" i="2"/>
  <c r="BH4" i="2"/>
  <c r="BG4" i="2"/>
  <c r="BF4" i="2"/>
  <c r="BE4" i="2"/>
  <c r="BP4" i="2" s="1"/>
  <c r="BD4" i="2"/>
  <c r="BB4" i="2"/>
  <c r="BA4" i="2"/>
  <c r="AZ4" i="2"/>
  <c r="AY4" i="2"/>
  <c r="AX4" i="2"/>
  <c r="AW4" i="2"/>
  <c r="AV4" i="2"/>
  <c r="AU4" i="2"/>
  <c r="AT4" i="2"/>
  <c r="AS4" i="2"/>
  <c r="AR4" i="2"/>
  <c r="BC4" i="2" s="1"/>
  <c r="AQ4" i="2"/>
  <c r="AO4" i="2"/>
  <c r="AN4" i="2"/>
  <c r="AM4" i="2"/>
  <c r="AL4" i="2"/>
  <c r="AK4" i="2"/>
  <c r="AJ4" i="2"/>
  <c r="AI4" i="2"/>
  <c r="AH4" i="2"/>
  <c r="AG4" i="2"/>
  <c r="AF4" i="2"/>
  <c r="AE4" i="2"/>
  <c r="AP4" i="2" s="1"/>
  <c r="AD4" i="2"/>
  <c r="AB4" i="2"/>
  <c r="AA4" i="2"/>
  <c r="Z4" i="2"/>
  <c r="Y4" i="2"/>
  <c r="X4" i="2"/>
  <c r="W4" i="2"/>
  <c r="V4" i="2"/>
  <c r="U4" i="2"/>
  <c r="T4" i="2"/>
  <c r="S4" i="2"/>
  <c r="R4" i="2"/>
  <c r="AC4" i="2" s="1"/>
  <c r="Q4" i="2"/>
  <c r="O4" i="2"/>
  <c r="N4" i="2"/>
  <c r="M4" i="2"/>
  <c r="L4" i="2"/>
  <c r="K4" i="2"/>
  <c r="J4" i="2"/>
  <c r="I4" i="2"/>
  <c r="H4" i="2"/>
  <c r="G4" i="2"/>
  <c r="F4" i="2"/>
  <c r="E4" i="2"/>
  <c r="P4" i="2" s="1"/>
  <c r="D4" i="2"/>
  <c r="N6" i="5" l="1"/>
  <c r="N38" i="5"/>
  <c r="N37" i="5"/>
  <c r="N36" i="5"/>
  <c r="N35" i="5"/>
  <c r="N34" i="5"/>
  <c r="N33" i="5"/>
  <c r="N32" i="5"/>
  <c r="N31" i="5"/>
  <c r="N30" i="5"/>
  <c r="N29" i="5"/>
  <c r="N27" i="5"/>
  <c r="N26" i="5"/>
  <c r="N25" i="5"/>
  <c r="N24" i="5"/>
  <c r="N23" i="5"/>
  <c r="N22" i="5"/>
  <c r="N21" i="5"/>
  <c r="N20" i="5"/>
  <c r="N19" i="5"/>
  <c r="N18" i="5"/>
  <c r="N17" i="5"/>
  <c r="N14" i="5"/>
  <c r="N13" i="5"/>
  <c r="N12" i="5"/>
  <c r="N11" i="5"/>
  <c r="N8" i="5"/>
  <c r="N7" i="5"/>
  <c r="N6" i="4"/>
  <c r="N27" i="4"/>
  <c r="N24" i="4" l="1"/>
  <c r="N38" i="4"/>
  <c r="N37" i="4"/>
  <c r="N36" i="4"/>
  <c r="N35" i="4"/>
  <c r="N34" i="4"/>
  <c r="N33" i="4"/>
  <c r="N32" i="4"/>
  <c r="N31" i="4"/>
  <c r="N30" i="4"/>
  <c r="N29" i="4"/>
  <c r="N26" i="4"/>
  <c r="N25" i="4"/>
  <c r="N23" i="4"/>
  <c r="N22" i="4"/>
  <c r="N7" i="4"/>
  <c r="N8" i="4"/>
  <c r="N14" i="4"/>
  <c r="N13" i="4"/>
  <c r="N12" i="4"/>
  <c r="N11" i="4"/>
  <c r="N17" i="4"/>
  <c r="N21" i="4"/>
  <c r="N20" i="4"/>
  <c r="N19" i="4"/>
  <c r="N18" i="4"/>
</calcChain>
</file>

<file path=xl/sharedStrings.xml><?xml version="1.0" encoding="utf-8"?>
<sst xmlns="http://schemas.openxmlformats.org/spreadsheetml/2006/main" count="457" uniqueCount="168">
  <si>
    <t>Configuration</t>
  </si>
  <si>
    <t>tuned value</t>
  </si>
  <si>
    <t>default value</t>
  </si>
  <si>
    <t>CIDDS001 + CIDDS002</t>
  </si>
  <si>
    <t>cpu</t>
  </si>
  <si>
    <t>memory</t>
  </si>
  <si>
    <t>disk read</t>
  </si>
  <si>
    <t>net send</t>
  </si>
  <si>
    <t>Bot-IoT</t>
  </si>
  <si>
    <t>mapreduce.output.fileoutputformat.compress</t>
  </si>
  <si>
    <t>mapreduce.map.output.compress</t>
  </si>
  <si>
    <t>mapreduce.tasktracker.map.tasks.maximum</t>
  </si>
  <si>
    <t>mapreduce.tasktracker.reduce.tasks.maximum</t>
  </si>
  <si>
    <t>mapred.child.java.opts</t>
  </si>
  <si>
    <t>mapreduce.input.fileinputformat.split.minsize</t>
  </si>
  <si>
    <t>mapreduce.map.speculative</t>
  </si>
  <si>
    <t>mapreduce.reduce.speculative</t>
  </si>
  <si>
    <t>mapreduce.task.io.sort.factor</t>
  </si>
  <si>
    <t>mapreduce.map.sort.spill.percent</t>
  </si>
  <si>
    <t>mapreduce.reduce.shuffle.input.buffer.percent</t>
  </si>
  <si>
    <t>mapreduce.reduce.shuffle.merge.percent</t>
  </si>
  <si>
    <t>RECORD</t>
  </si>
  <si>
    <t>DefaultCodec</t>
  </si>
  <si>
    <t>-Xmx200m</t>
  </si>
  <si>
    <t>Random Forest</t>
  </si>
  <si>
    <t>false</t>
  </si>
  <si>
    <t>true</t>
  </si>
  <si>
    <t>RF</t>
  </si>
  <si>
    <t>CIDD</t>
  </si>
  <si>
    <t>Generate descriptor</t>
  </si>
  <si>
    <t>Generate dataset</t>
  </si>
  <si>
    <t>Training start time</t>
  </si>
  <si>
    <t>Training End time</t>
  </si>
  <si>
    <t>Test start time</t>
  </si>
  <si>
    <t>Test end time</t>
  </si>
  <si>
    <t>Default</t>
  </si>
  <si>
    <t>All</t>
  </si>
  <si>
    <t>training time
 (ms)</t>
  </si>
  <si>
    <t>Testing time
(ms)</t>
  </si>
  <si>
    <t>BLOCK</t>
  </si>
  <si>
    <t>org.apache.hadoop.io.compress.SnappyCodec</t>
  </si>
  <si>
    <t>org.apache.hadoop.io.compress.GzipCodec</t>
  </si>
  <si>
    <t>org.apache.hadoop.io.compress.BZip2Codec</t>
  </si>
  <si>
    <t>org.apache.hadoop.io.compress.Lz4Codec</t>
  </si>
  <si>
    <t>mapreduce.output.fileoutputformat.compress.codec
(mapreduce.output.fileoutputformat.compress = true)</t>
  </si>
  <si>
    <t>mapreduce.output.fileoutputformat.compress.type
(mapreduce.output.fileoutputformat.compress = true)</t>
  </si>
  <si>
    <t>mapreduce.map.output.compress.codec
(mapreduce.map.output.compress=true)</t>
  </si>
  <si>
    <t>Job start time</t>
  </si>
  <si>
    <t>Job End</t>
  </si>
  <si>
    <t>Job Total</t>
  </si>
  <si>
    <t>com.hadoop.compression.lzo.LzoCodec</t>
  </si>
  <si>
    <t>06:53:46</t>
  </si>
  <si>
    <t>-Xmx1639m</t>
  </si>
  <si>
    <t>mapreduce.task.io.sort.mb
(mapred.child.java.opts=1639)</t>
  </si>
  <si>
    <t>pending</t>
  </si>
  <si>
    <t>null</t>
  </si>
  <si>
    <t>no reducer</t>
  </si>
  <si>
    <t>-D-Xmx1639m</t>
  </si>
  <si>
    <t>-D -Xmx1639m</t>
  </si>
  <si>
    <t>Got brand-new 
compressor</t>
  </si>
  <si>
    <t>hadoop jar RF_Cluster_withpath.jar randomforest.random.Cidd3 -D mapreduce.reduce.shuffle.merge.percent=0.8</t>
  </si>
  <si>
    <t>Command</t>
  </si>
  <si>
    <t>hadoop jar RF_Cluster_withpath.jar randomforest.random.Cidd3 -D mapreduce.reduce.shuffle.input.buffer.percent=0.8</t>
  </si>
  <si>
    <t>hadoop jar RF_Cluster_withpath.jar randomforest.random.Cidd3 -D mapreduce.reduce.shuffle.input.buffer.percent=0.9</t>
  </si>
  <si>
    <t>hadoop jar RF_Cluster_withpath.jar randomforest.random.Cidd3 -D mapreduce.map.sort.spill.percent=0.9</t>
  </si>
  <si>
    <t>hadoop jar RF_Cluster_withpath.jar randomforest.random.Cidd3 -D mapreduce.map.sort.spill.percent=0.5</t>
  </si>
  <si>
    <t>hadoop jar RF_Cluster_withpath.jar randomforest.random.Cidd3 -D mapreduce.map.sort.spill.percent=0.3</t>
  </si>
  <si>
    <t>hadoop jar RF_Cluster_withpath.jar randomforest.random.Cidd3 -D mapreduce.task.io.sort.factor=100</t>
  </si>
  <si>
    <t>hadoop jar RF_Cluster_withpath.jar randomforest.random.Cidd3 -D mapred.child.java.opts=-Xmx1639m -D mapreduce.task.io.sort.mb=1150</t>
  </si>
  <si>
    <t>hadoop jar RF_Cluster_withpath.jar randomforest.random.Cidd3 -D mapreduce.reduce.speculative=false</t>
  </si>
  <si>
    <t>hadoop jar RF_Cluster_withpath.jar randomforest.random.Cidd3 -D mapreduce.map.speculative=false</t>
  </si>
  <si>
    <t>hadoop jar RF_Cluster_withpath.jar randomforest.random.Cidd3 -Dmapred.child.java.opts=-Xmx1639m</t>
  </si>
  <si>
    <t>hadoop jar RF_Cluster_withpath.jar randomforest.random.Cidd3 -D mapred.child.java.opts=-Xmx1639m</t>
  </si>
  <si>
    <t>hadoop jar RF_Cluster_withpath.jar randomforest.random.Cidd3 -D mapreduce.tasktracker.reduce.tasks.maximum=1</t>
  </si>
  <si>
    <t>hadoop jar RF_Cluster_withpath.jar randomforest.random.Cidd3 -D mapreduce.tasktracker.reduce.tasks.maximum=2</t>
  </si>
  <si>
    <t>hadoop jar RF_Cluster_withpath.jar randomforest.random.Cidd3 -D mapreduce.tasktracker.reduce.tasks.maximum=4</t>
  </si>
  <si>
    <t>hadoop jar RF_Cluster_withpath.jar randomforest.random.Cidd3 -D mapreduce.tasktracker.map.tasks.maximum=4</t>
  </si>
  <si>
    <t>hadoop jar RF_Cluster_withpath.jar randomforest.random.Cidd3 -D mapreduce.tasktracker.map.tasks.maximum=2</t>
  </si>
  <si>
    <t>hadoop jar RF_Cluster_withpath.jar randomforest.random.Cidd3 -D mapreduce.tasktracker.map.tasks.maximum=1</t>
  </si>
  <si>
    <t>hadoop jar RF_Cluster_withpath.jar randomforest.random.Cidd3 -D mapreduce.map.output.compress=true -D mapreduce.map.output.compress.codec=org.apache.hadoop.io.compress.Lz4Codec</t>
  </si>
  <si>
    <t>hadoop jar RF_Cluster_withpath.jar randomforest.random.Cidd3 -D mapreduce.map.output.compress=true -D mapreduce.map.output.compress.codec=org.apache.hadoop.io.compress.BZip2Codec</t>
  </si>
  <si>
    <t>hadoop jar RF_Cluster_withpath.jar randomforest.random.Cidd3 -D mapreduce.map.output.compress=true -D mapreduce.map.output.compress.codec=org.apache.hadoop.io.compress.GzipCodec</t>
  </si>
  <si>
    <t>hadoop jar RF_Cluster_withpath.jar randomforest.random.Cidd3 -D mapreduce.map.output.compress=true</t>
  </si>
  <si>
    <t>hadoop jar RF_Cluster_withpath.jar randomforest.random.Cidd3 -D mapreduce.output.fileoutputformat.compress=true -D mapreduce.output.fileoutputformat.compress.codec=org.apache.hadoop.io.compress.Lz4Codec</t>
  </si>
  <si>
    <t>hadoop jar RF_Cluster_withpath.jar randomforest.random.Cidd3 -D mapreduce.output.fileoutputformat.compress=true -D mapreduce.output.fileoutputformat.compress.codec=org.apache.hadoop.io.compress.BZip2Codec</t>
  </si>
  <si>
    <t>hadoop jar RF_Cluster_withpath.jar randomforest.random.Cidd3 -D mapreduce.output.fileoutputformat.compress=true -D mapreduce.output.fileoutputformat.compress.codec=org.apache.hadoop.io.compress.GzipCodec</t>
  </si>
  <si>
    <t>hadoop jar RF_Cluster_withpath.jar randomforest.random.Cidd3 -D mapreduce.output.fileoutputformat.compress=true -D mapreduce.output.fileoutputformat.compress.type=BLOCK</t>
  </si>
  <si>
    <t>hadoop jar RF_Cluster_withpath.jar randomforest.random.Cidd3 -D mapreduce.output.fileoutputformat.compress=true</t>
  </si>
  <si>
    <t>hadoop jar RF_Cluster_withpath.jar randomforest.random.Cidd3</t>
  </si>
  <si>
    <t>Got brand-new 
decompressor</t>
  </si>
  <si>
    <t>hadoop jar NB_Cluster_withpath.jar naivebayes.hadoop_nb.naivebayes -D mapreduce.output.fileoutputformat.compress=true</t>
  </si>
  <si>
    <t>hadoop jar NB_Cluster_withpath.jar naivebayes.hadoop_nb.naivebayes -D mapreduce.output.fileoutputformat.compress=true -D mapreduce.output.fileoutputformat.compress.type=BLOCK</t>
  </si>
  <si>
    <t>hadoop jar NB_Cluster_withpath.jar naivebayes.hadoop_nb.naivebayes -D mapreduce.output.fileoutputformat.compress=true -D mapreduce.output.fileoutputformat.compress.codec=org.apache.hadoop.io.compress.BZip2Codec</t>
  </si>
  <si>
    <t>hadoop jar NB_Cluster_withpath.jar naivebayes.hadoop_nb.naivebayes -D mapreduce.output.fileoutputformat.compress=true -D mapreduce.output.fileoutputformat.compress.codec=org.apache.hadoop.io.compress.Lz4Codec</t>
  </si>
  <si>
    <t>hadoop jar NB_Cluster_withpath.jar naivebayes.hadoop_nb.naivebayes -D mapreduce.map.output.compress=true</t>
  </si>
  <si>
    <t>hadoop jar NB_Cluster_withpath.jar naivebayes.hadoop_nb.naivebayes -D mapreduce.map.output.compress=true -D mapreduce.map.output.compress.codec=org.apache.hadoop.io.compress.GzipCodec</t>
  </si>
  <si>
    <t>hadoop jar NB_Cluster_withpath.jar naivebayes.hadoop_nb.naivebayes -D mapreduce.map.output.compress=true -D mapreduce.map.output.compress.codec=org.apache.hadoop.io.compress.BZip2Codec</t>
  </si>
  <si>
    <t>mapreduce.task.io.sort.mb
(mapred.child.java.opts=1639) Java heap space</t>
  </si>
  <si>
    <t>net receive</t>
  </si>
  <si>
    <t>io read</t>
  </si>
  <si>
    <t>io write</t>
  </si>
  <si>
    <t>block io read</t>
  </si>
  <si>
    <t>block io write</t>
  </si>
  <si>
    <t>Training Time
(ms)</t>
  </si>
  <si>
    <t>Testing Time
(ms)</t>
  </si>
  <si>
    <t>memory
(byte)</t>
  </si>
  <si>
    <t>disk write
(byte)</t>
  </si>
  <si>
    <t>IOT</t>
  </si>
  <si>
    <t>training 
time</t>
  </si>
  <si>
    <t>training
 time</t>
  </si>
  <si>
    <t>i/o 
write</t>
  </si>
  <si>
    <t>i/o 
read</t>
  </si>
  <si>
    <t>net 
send</t>
  </si>
  <si>
    <t>net 
recv</t>
  </si>
  <si>
    <t>disk 
writ</t>
  </si>
  <si>
    <t>disk 
read</t>
  </si>
  <si>
    <t>All properties</t>
  </si>
  <si>
    <t>ratio between tuned value and default value</t>
  </si>
  <si>
    <t>CPU 
(%)</t>
  </si>
  <si>
    <t>utilization</t>
  </si>
  <si>
    <t>should make full use of: cpu &amp; memory</t>
  </si>
  <si>
    <t>CPU 
(usr%)</t>
  </si>
  <si>
    <t>net 
receive</t>
  </si>
  <si>
    <t>block 
io read</t>
  </si>
  <si>
    <t>block 
io write</t>
  </si>
  <si>
    <t>Training 
Time
(ms)</t>
  </si>
  <si>
    <t>Testing 
Time
(ms)</t>
  </si>
  <si>
    <t>Total Mapreduce
(s)</t>
  </si>
  <si>
    <t>CPU 
(sys%)</t>
  </si>
  <si>
    <t>usr</t>
  </si>
  <si>
    <t>sys</t>
  </si>
  <si>
    <t>map
reduce</t>
  </si>
  <si>
    <t>mem
ory</t>
  </si>
  <si>
    <t>reduce: disk, net</t>
  </si>
  <si>
    <t>weight</t>
  </si>
  <si>
    <t>𝜔_𝑐𝑝𝑢</t>
  </si>
  <si>
    <t>𝜔_𝑑𝑖𝑠𝑘𝑤𝑟𝑖𝑡</t>
  </si>
  <si>
    <t>𝜔_𝑛𝑒𝑡𝑟𝑒𝑐𝑣</t>
  </si>
  <si>
    <t>𝜔_𝑛𝑒𝑡𝑠𝑒𝑛𝑑</t>
  </si>
  <si>
    <t>𝜔_𝑚𝑒𝑚𝑜𝑟𝑦</t>
  </si>
  <si>
    <t>utility</t>
  </si>
  <si>
    <t>Fuzzy Rules</t>
  </si>
  <si>
    <t>No. of Instances</t>
  </si>
  <si>
    <t>No. of Features</t>
  </si>
  <si>
    <t>Datasets Info</t>
  </si>
  <si>
    <t>Tuned</t>
  </si>
  <si>
    <t>NSLKDD</t>
  </si>
  <si>
    <t>CICIDS2017</t>
  </si>
  <si>
    <t>CIC2017</t>
  </si>
  <si>
    <t>DDOS2019</t>
  </si>
  <si>
    <t xml:space="preserve"> CIC2017</t>
  </si>
  <si>
    <t>UNSWNB15</t>
  </si>
  <si>
    <t xml:space="preserve"> CICIDS2017</t>
  </si>
  <si>
    <t>20 - Medium</t>
  </si>
  <si>
    <t>125973 - Small</t>
  </si>
  <si>
    <t>1377181 - Small</t>
  </si>
  <si>
    <t>43 - Large</t>
  </si>
  <si>
    <t>35 - Large</t>
  </si>
  <si>
    <t>702518 - Small</t>
  </si>
  <si>
    <t>72 - Large</t>
  </si>
  <si>
    <t>1479255 - Small</t>
  </si>
  <si>
    <t>760995 - Small</t>
  </si>
  <si>
    <t>31 - Medium</t>
  </si>
  <si>
    <t>Ratio between tuned value and default value</t>
  </si>
  <si>
    <t>DataSets</t>
  </si>
  <si>
    <t>Metrics</t>
  </si>
  <si>
    <t>No Fuzzy Rules for This dataset</t>
  </si>
  <si>
    <t>P8V1, P12V1, P14V1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</si>
</sst>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2"/>
      <color rgb="FFFF0000"/>
      <name val="Calibri"/>
      <family val="2"/>
      <scheme val="minor"/>
    </font>
    <font>
      <b/>
      <sz val="11"/>
      <color rgb="FFFF0000"/>
      <name val="Arial Narrow"/>
      <family val="2"/>
    </font>
    <font>
      <sz val="12"/>
      <color theme="5" tint="-0.499984740745262"/>
      <name val="Calibri"/>
      <family val="2"/>
      <scheme val="minor"/>
    </font>
    <font>
      <sz val="10"/>
      <color theme="1"/>
      <name val="Helvetica"/>
      <family val="2"/>
    </font>
    <font>
      <sz val="12"/>
      <color rgb="FF3F3F76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BB0D1"/>
        <bgColor indexed="64"/>
      </patternFill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rgb="FFB2B2B2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12" borderId="30" applyNumberFormat="0" applyFont="0" applyAlignment="0" applyProtection="0"/>
    <xf numFmtId="0" fontId="11" fillId="13" borderId="31" applyNumberFormat="0" applyAlignment="0" applyProtection="0"/>
  </cellStyleXfs>
  <cellXfs count="140">
    <xf numFmtId="0" fontId="0" fillId="0" borderId="0" xfId="0"/>
    <xf numFmtId="0" fontId="0" fillId="0" borderId="0" xfId="0" applyAlignment="1">
      <alignment horizontal="center" vertical="center"/>
    </xf>
    <xf numFmtId="0" fontId="4" fillId="6" borderId="1" xfId="3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6" borderId="1" xfId="3" applyFill="1" applyBorder="1" applyAlignment="1">
      <alignment horizontal="center" vertical="center" wrapText="1"/>
    </xf>
    <xf numFmtId="21" fontId="0" fillId="0" borderId="1" xfId="0" quotePrefix="1" applyNumberFormat="1" applyBorder="1" applyAlignment="1">
      <alignment horizontal="center" vertical="center"/>
    </xf>
    <xf numFmtId="21" fontId="0" fillId="0" borderId="1" xfId="0" applyNumberFormat="1" applyBorder="1" applyAlignment="1">
      <alignment horizontal="center" vertical="center"/>
    </xf>
    <xf numFmtId="0" fontId="0" fillId="8" borderId="1" xfId="0" quotePrefix="1" applyFill="1" applyBorder="1" applyAlignment="1">
      <alignment horizontal="center" vertical="center"/>
    </xf>
    <xf numFmtId="0" fontId="0" fillId="0" borderId="0" xfId="0" applyFill="1"/>
    <xf numFmtId="0" fontId="0" fillId="9" borderId="0" xfId="0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0" fillId="9" borderId="1" xfId="0" quotePrefix="1" applyFill="1" applyBorder="1" applyAlignment="1">
      <alignment horizontal="center" vertical="center"/>
    </xf>
    <xf numFmtId="21" fontId="0" fillId="9" borderId="1" xfId="0" quotePrefix="1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0" xfId="0" applyFill="1"/>
    <xf numFmtId="0" fontId="0" fillId="0" borderId="0" xfId="0" applyAlignment="1">
      <alignment vertical="center"/>
    </xf>
    <xf numFmtId="0" fontId="4" fillId="6" borderId="8" xfId="3" applyFill="1" applyBorder="1" applyAlignment="1">
      <alignment horizontal="center" vertical="center" wrapText="1"/>
    </xf>
    <xf numFmtId="0" fontId="7" fillId="0" borderId="1" xfId="0" quotePrefix="1" applyFont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 wrapText="1"/>
    </xf>
    <xf numFmtId="2" fontId="0" fillId="0" borderId="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/>
    <xf numFmtId="0" fontId="4" fillId="6" borderId="2" xfId="3" applyFill="1" applyBorder="1"/>
    <xf numFmtId="0" fontId="6" fillId="0" borderId="2" xfId="0" quotePrefix="1" applyFont="1" applyBorder="1" applyAlignment="1">
      <alignment horizontal="center" vertical="center" wrapText="1"/>
    </xf>
    <xf numFmtId="0" fontId="0" fillId="0" borderId="2" xfId="0" quotePrefix="1" applyFill="1" applyBorder="1" applyAlignment="1">
      <alignment horizontal="center" vertical="center"/>
    </xf>
    <xf numFmtId="0" fontId="6" fillId="0" borderId="2" xfId="0" quotePrefix="1" applyFont="1" applyFill="1" applyBorder="1" applyAlignment="1">
      <alignment horizontal="center" vertical="center" wrapText="1"/>
    </xf>
    <xf numFmtId="0" fontId="4" fillId="6" borderId="13" xfId="3" applyFill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0" fillId="0" borderId="0" xfId="0" applyFont="1"/>
    <xf numFmtId="0" fontId="4" fillId="6" borderId="14" xfId="3" applyFill="1" applyBorder="1" applyAlignment="1">
      <alignment horizontal="center" vertical="center" wrapText="1"/>
    </xf>
    <xf numFmtId="0" fontId="0" fillId="0" borderId="13" xfId="0" applyFill="1" applyBorder="1"/>
    <xf numFmtId="0" fontId="5" fillId="7" borderId="13" xfId="0" applyFont="1" applyFill="1" applyBorder="1" applyAlignment="1">
      <alignment horizontal="center" vertical="center" wrapText="1"/>
    </xf>
    <xf numFmtId="0" fontId="5" fillId="7" borderId="15" xfId="0" applyFont="1" applyFill="1" applyBorder="1" applyAlignment="1">
      <alignment horizontal="center" vertical="center" wrapText="1"/>
    </xf>
    <xf numFmtId="0" fontId="0" fillId="0" borderId="16" xfId="0" quotePrefix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2" fontId="0" fillId="0" borderId="13" xfId="0" quotePrefix="1" applyNumberFormat="1" applyBorder="1" applyAlignment="1">
      <alignment horizontal="center" vertical="center"/>
    </xf>
    <xf numFmtId="2" fontId="0" fillId="0" borderId="14" xfId="0" quotePrefix="1" applyNumberFormat="1" applyBorder="1" applyAlignment="1">
      <alignment horizontal="center" vertical="center"/>
    </xf>
    <xf numFmtId="2" fontId="0" fillId="0" borderId="15" xfId="0" quotePrefix="1" applyNumberFormat="1" applyBorder="1" applyAlignment="1">
      <alignment horizontal="center" vertical="center"/>
    </xf>
    <xf numFmtId="2" fontId="0" fillId="0" borderId="16" xfId="0" quotePrefix="1" applyNumberFormat="1" applyBorder="1" applyAlignment="1">
      <alignment horizontal="center" vertical="center"/>
    </xf>
    <xf numFmtId="2" fontId="0" fillId="0" borderId="17" xfId="0" quotePrefix="1" applyNumberFormat="1" applyBorder="1" applyAlignment="1">
      <alignment horizontal="center" vertical="center"/>
    </xf>
    <xf numFmtId="0" fontId="4" fillId="6" borderId="2" xfId="3" applyFill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8" borderId="2" xfId="0" quotePrefix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23" xfId="0" quotePrefix="1" applyBorder="1" applyAlignment="1">
      <alignment horizontal="center" vertical="center"/>
    </xf>
    <xf numFmtId="0" fontId="0" fillId="0" borderId="2" xfId="0" quotePrefix="1" applyFont="1" applyBorder="1" applyAlignment="1">
      <alignment horizontal="center" vertical="center"/>
    </xf>
    <xf numFmtId="0" fontId="4" fillId="6" borderId="13" xfId="3" applyFill="1" applyBorder="1" applyAlignment="1">
      <alignment horizontal="center" vertical="center" wrapText="1"/>
    </xf>
    <xf numFmtId="0" fontId="4" fillId="6" borderId="2" xfId="3" applyFill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/>
    </xf>
    <xf numFmtId="21" fontId="0" fillId="0" borderId="0" xfId="0" applyNumberFormat="1"/>
    <xf numFmtId="2" fontId="0" fillId="0" borderId="23" xfId="0" quotePrefix="1" applyNumberFormat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2" fontId="0" fillId="0" borderId="29" xfId="0" quotePrefix="1" applyNumberFormat="1" applyBorder="1" applyAlignment="1">
      <alignment horizontal="center" vertical="center"/>
    </xf>
    <xf numFmtId="0" fontId="4" fillId="6" borderId="28" xfId="3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0" fillId="0" borderId="0" xfId="0" applyFont="1"/>
    <xf numFmtId="21" fontId="0" fillId="0" borderId="0" xfId="0" applyNumberFormat="1" applyAlignment="1">
      <alignment horizontal="center" vertical="center"/>
    </xf>
    <xf numFmtId="0" fontId="0" fillId="12" borderId="30" xfId="4" applyFont="1" applyAlignment="1">
      <alignment horizontal="center" vertical="center"/>
    </xf>
    <xf numFmtId="2" fontId="0" fillId="0" borderId="13" xfId="0" applyNumberFormat="1" applyFill="1" applyBorder="1" applyAlignment="1">
      <alignment horizontal="center" vertical="center"/>
    </xf>
    <xf numFmtId="2" fontId="0" fillId="0" borderId="15" xfId="0" applyNumberFormat="1" applyFill="1" applyBorder="1" applyAlignment="1">
      <alignment horizontal="center" vertical="center"/>
    </xf>
    <xf numFmtId="2" fontId="0" fillId="0" borderId="16" xfId="0" applyNumberFormat="1" applyFill="1" applyBorder="1" applyAlignment="1">
      <alignment horizontal="center" vertical="center"/>
    </xf>
    <xf numFmtId="2" fontId="0" fillId="0" borderId="23" xfId="0" applyNumberFormat="1" applyFill="1" applyBorder="1" applyAlignment="1">
      <alignment horizontal="center" vertical="center"/>
    </xf>
    <xf numFmtId="2" fontId="0" fillId="0" borderId="17" xfId="0" applyNumberFormat="1" applyFill="1" applyBorder="1" applyAlignment="1">
      <alignment horizontal="center" vertical="center"/>
    </xf>
    <xf numFmtId="2" fontId="0" fillId="12" borderId="30" xfId="4" applyNumberFormat="1" applyFont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164" fontId="0" fillId="0" borderId="0" xfId="0" applyNumberFormat="1"/>
    <xf numFmtId="2" fontId="0" fillId="0" borderId="28" xfId="0" applyNumberFormat="1" applyFill="1" applyBorder="1" applyAlignment="1">
      <alignment horizontal="center" vertical="center"/>
    </xf>
    <xf numFmtId="0" fontId="0" fillId="5" borderId="10" xfId="0" applyFill="1" applyBorder="1" applyAlignment="1">
      <alignment horizontal="center"/>
    </xf>
    <xf numFmtId="0" fontId="0" fillId="5" borderId="26" xfId="0" applyFill="1" applyBorder="1" applyAlignment="1">
      <alignment horizontal="center"/>
    </xf>
    <xf numFmtId="0" fontId="4" fillId="6" borderId="13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14" borderId="15" xfId="5" applyFont="1" applyFill="1" applyBorder="1" applyAlignment="1">
      <alignment horizontal="center" vertical="center"/>
    </xf>
    <xf numFmtId="0" fontId="4" fillId="14" borderId="23" xfId="5" applyFont="1" applyFill="1" applyBorder="1" applyAlignment="1">
      <alignment horizontal="center" vertic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5" borderId="27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0" borderId="0" xfId="0" applyAlignment="1">
      <alignment horizontal="center"/>
    </xf>
    <xf numFmtId="0" fontId="11" fillId="13" borderId="13" xfId="5" applyBorder="1" applyAlignment="1">
      <alignment horizontal="center" vertical="center"/>
    </xf>
    <xf numFmtId="0" fontId="0" fillId="15" borderId="13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8" xfId="0" applyBorder="1" applyAlignment="1">
      <alignment horizontal="center"/>
    </xf>
    <xf numFmtId="0" fontId="2" fillId="2" borderId="1" xfId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2" borderId="10" xfId="1" applyBorder="1" applyAlignment="1">
      <alignment horizontal="center"/>
    </xf>
    <xf numFmtId="0" fontId="2" fillId="2" borderId="27" xfId="1" applyBorder="1" applyAlignment="1">
      <alignment horizontal="center"/>
    </xf>
    <xf numFmtId="0" fontId="2" fillId="2" borderId="11" xfId="1" applyBorder="1" applyAlignment="1">
      <alignment horizontal="center"/>
    </xf>
    <xf numFmtId="0" fontId="2" fillId="2" borderId="26" xfId="1" applyBorder="1" applyAlignment="1">
      <alignment horizontal="center"/>
    </xf>
    <xf numFmtId="0" fontId="9" fillId="10" borderId="10" xfId="1" applyFont="1" applyFill="1" applyBorder="1" applyAlignment="1">
      <alignment horizontal="center"/>
    </xf>
    <xf numFmtId="0" fontId="9" fillId="10" borderId="11" xfId="1" applyFont="1" applyFill="1" applyBorder="1" applyAlignment="1">
      <alignment horizontal="center"/>
    </xf>
    <xf numFmtId="0" fontId="9" fillId="10" borderId="12" xfId="1" applyFont="1" applyFill="1" applyBorder="1" applyAlignment="1">
      <alignment horizontal="center"/>
    </xf>
    <xf numFmtId="0" fontId="2" fillId="2" borderId="12" xfId="1" applyBorder="1" applyAlignment="1">
      <alignment horizontal="center"/>
    </xf>
    <xf numFmtId="0" fontId="0" fillId="5" borderId="1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6" fillId="0" borderId="8" xfId="0" quotePrefix="1" applyFont="1" applyBorder="1" applyAlignment="1">
      <alignment horizontal="center" vertical="center" wrapText="1"/>
    </xf>
    <xf numFmtId="0" fontId="6" fillId="0" borderId="9" xfId="0" quotePrefix="1" applyFont="1" applyBorder="1" applyAlignment="1">
      <alignment horizontal="center" vertical="center" wrapText="1"/>
    </xf>
    <xf numFmtId="0" fontId="1" fillId="3" borderId="13" xfId="2" applyFont="1" applyBorder="1" applyAlignment="1">
      <alignment horizontal="center"/>
    </xf>
    <xf numFmtId="0" fontId="1" fillId="3" borderId="1" xfId="2" applyFont="1" applyBorder="1" applyAlignment="1">
      <alignment horizontal="center"/>
    </xf>
    <xf numFmtId="0" fontId="1" fillId="3" borderId="2" xfId="2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5" fillId="7" borderId="21" xfId="0" applyFont="1" applyFill="1" applyBorder="1" applyAlignment="1">
      <alignment horizontal="center" vertical="center" wrapText="1"/>
    </xf>
    <xf numFmtId="0" fontId="5" fillId="7" borderId="22" xfId="0" applyFont="1" applyFill="1" applyBorder="1" applyAlignment="1">
      <alignment horizontal="center" vertical="center" wrapText="1"/>
    </xf>
    <xf numFmtId="0" fontId="6" fillId="0" borderId="2" xfId="0" quotePrefix="1" applyFont="1" applyBorder="1" applyAlignment="1">
      <alignment horizontal="center" vertical="center" wrapText="1"/>
    </xf>
    <xf numFmtId="0" fontId="6" fillId="0" borderId="3" xfId="0" quotePrefix="1" applyFont="1" applyBorder="1" applyAlignment="1">
      <alignment horizontal="center" vertical="center" wrapText="1"/>
    </xf>
    <xf numFmtId="0" fontId="6" fillId="0" borderId="3" xfId="0" quotePrefix="1" applyFont="1" applyFill="1" applyBorder="1" applyAlignment="1">
      <alignment horizontal="center" vertical="center" wrapText="1"/>
    </xf>
    <xf numFmtId="0" fontId="6" fillId="0" borderId="8" xfId="0" quotePrefix="1" applyFont="1" applyFill="1" applyBorder="1" applyAlignment="1">
      <alignment horizontal="center" vertical="center" wrapText="1"/>
    </xf>
    <xf numFmtId="0" fontId="6" fillId="0" borderId="9" xfId="0" quotePrefix="1" applyFont="1" applyFill="1" applyBorder="1" applyAlignment="1">
      <alignment horizontal="center" vertical="center" wrapText="1"/>
    </xf>
    <xf numFmtId="0" fontId="5" fillId="7" borderId="20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</cellXfs>
  <cellStyles count="6">
    <cellStyle name="Accent6" xfId="3" builtinId="49"/>
    <cellStyle name="Good" xfId="1" builtinId="26"/>
    <cellStyle name="Input" xfId="5" builtinId="20"/>
    <cellStyle name="Neutral" xfId="2" builtinId="28"/>
    <cellStyle name="Normal" xfId="0" builtinId="0"/>
    <cellStyle name="Note" xfId="4" builtinId="10"/>
  </cellStyles>
  <dxfs count="0"/>
  <tableStyles count="0" defaultTableStyle="TableStyleMedium2" defaultPivotStyle="PivotStyleLight16"/>
  <colors>
    <mruColors>
      <color rgb="FFFFD579"/>
      <color rgb="FFEBB0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100495</xdr:colOff>
      <xdr:row>16</xdr:row>
      <xdr:rowOff>56322</xdr:rowOff>
    </xdr:from>
    <xdr:ext cx="6028636" cy="4227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C8E5D53-A462-1A44-92DB-C83906A10A34}"/>
                </a:ext>
              </a:extLst>
            </xdr:cNvPr>
            <xdr:cNvSpPr txBox="1"/>
          </xdr:nvSpPr>
          <xdr:spPr>
            <a:xfrm>
              <a:off x="928756" y="8846931"/>
              <a:ext cx="6028636" cy="4227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𝑢𝑡𝑖𝑙𝑖𝑡𝑦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en-US" sz="1100" b="0" i="1">
                <a:latin typeface="Cambria Math" panose="02040503050406030204" pitchFamily="18" charset="0"/>
              </a:endParaRPr>
            </a:p>
            <a:p>
              <a14:m>
                <m:oMath xmlns:m="http://schemas.openxmlformats.org/officeDocument/2006/math"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𝜔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𝑐𝑝𝑢</m:t>
                          </m:r>
                        </m:sub>
                      </m:s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∗ 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𝑢𝑠𝑟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+</m:t>
                      </m:r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𝜔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𝑚𝑒𝑚𝑜𝑟𝑦</m:t>
                          </m:r>
                        </m:sub>
                      </m:s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∗ 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𝑚𝑒𝑚𝑜𝑟𝑦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+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𝜔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𝑑𝑖𝑠𝑘𝑤𝑟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∗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𝑑𝑖𝑠𝑘𝑤𝑟𝑖𝑡</m:t>
                          </m:r>
                        </m:e>
                      </m:d>
                    </m:den>
                  </m:f>
                </m:oMath>
              </a14:m>
              <a:r>
                <a:rPr lang="en-GB" sz="1100"/>
                <a:t> + 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+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𝜔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𝑛𝑒𝑡𝑟𝑒𝑐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∗ 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𝑛𝑒𝑡𝑟𝑒𝑐𝑣</m:t>
                      </m:r>
                    </m:den>
                  </m:f>
                  <m:r>
                    <a:rPr lang="en-US" sz="1100" b="0" i="1">
                      <a:latin typeface="Cambria Math" panose="02040503050406030204" pitchFamily="18" charset="0"/>
                    </a:rPr>
                    <m:t>+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𝜔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𝑛𝑒𝑡𝑠𝑒𝑛𝑑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 ∗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𝑛𝑒𝑡𝑠𝑒𝑛𝑑</m:t>
                      </m:r>
                    </m:den>
                  </m:f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</m:oMath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C8E5D53-A462-1A44-92DB-C83906A10A34}"/>
                </a:ext>
              </a:extLst>
            </xdr:cNvPr>
            <xdr:cNvSpPr txBox="1"/>
          </xdr:nvSpPr>
          <xdr:spPr>
            <a:xfrm>
              <a:off x="928756" y="8846931"/>
              <a:ext cx="6028636" cy="4227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𝑢𝑡𝑖𝑙𝑖𝑡𝑦= </a:t>
              </a:r>
              <a:endParaRPr lang="en-US" sz="1100" b="0" i="1">
                <a:latin typeface="Cambria Math" panose="02040503050406030204" pitchFamily="18" charset="0"/>
              </a:endParaRPr>
            </a:p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(𝜔_𝑐𝑝𝑢∗ 𝑢𝑠𝑟+𝜔_𝑚𝑒𝑚𝑜𝑟𝑦∗ 𝑚𝑒𝑚𝑜𝑟𝑦)+𝜔_𝑑𝑖𝑠𝑘𝑤𝑟∗1/((𝑑𝑖𝑠𝑘𝑤𝑟𝑖𝑡) )</a:t>
              </a:r>
              <a:r>
                <a:rPr lang="en-GB" sz="1100"/>
                <a:t> + </a:t>
              </a:r>
              <a:r>
                <a:rPr lang="en-US" sz="1100" b="0" i="0">
                  <a:latin typeface="Cambria Math" panose="02040503050406030204" pitchFamily="18" charset="0"/>
                </a:rPr>
                <a:t>+𝜔_𝑛𝑒𝑡𝑟𝑒𝑐∗  1/𝑛𝑒𝑡𝑟𝑒𝑐𝑣+ 𝜔_𝑛𝑒𝑡𝑠𝑒𝑛𝑑  ∗1/𝑛𝑒𝑡𝑠𝑒𝑛𝑑  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7E330-4E7E-3A41-B10F-D57E1203010C}">
  <dimension ref="A1:BP19"/>
  <sheetViews>
    <sheetView tabSelected="1" zoomScale="115" zoomScaleNormal="115" workbookViewId="0">
      <pane xSplit="3" ySplit="3" topLeftCell="D4" activePane="bottomRight" state="frozen"/>
      <selection pane="topRight" activeCell="E1" sqref="E1"/>
      <selection pane="bottomLeft" activeCell="A5" sqref="A5"/>
      <selection pane="bottomRight" activeCell="B8" sqref="B8"/>
    </sheetView>
  </sheetViews>
  <sheetFormatPr baseColWidth="10" defaultRowHeight="16" x14ac:dyDescent="0.2"/>
  <cols>
    <col min="1" max="1" width="10.83203125" style="1"/>
    <col min="2" max="2" width="47" customWidth="1"/>
    <col min="3" max="3" width="39.33203125" style="1" bestFit="1" customWidth="1"/>
    <col min="4" max="4" width="4.6640625" bestFit="1" customWidth="1"/>
    <col min="5" max="6" width="4.6640625" customWidth="1"/>
    <col min="7" max="7" width="5.5" bestFit="1" customWidth="1"/>
    <col min="8" max="8" width="7.5" bestFit="1" customWidth="1"/>
    <col min="9" max="10" width="4.6640625" bestFit="1" customWidth="1"/>
    <col min="11" max="11" width="5" bestFit="1" customWidth="1"/>
    <col min="12" max="12" width="7.5" bestFit="1" customWidth="1"/>
    <col min="13" max="13" width="5.5" bestFit="1" customWidth="1"/>
    <col min="14" max="14" width="7.5" bestFit="1" customWidth="1"/>
    <col min="15" max="15" width="6.6640625" bestFit="1" customWidth="1"/>
    <col min="16" max="16" width="7.5" bestFit="1" customWidth="1"/>
    <col min="17" max="19" width="4.6640625" bestFit="1" customWidth="1"/>
    <col min="20" max="20" width="5.5" bestFit="1" customWidth="1"/>
    <col min="21" max="21" width="7.5" bestFit="1" customWidth="1"/>
    <col min="22" max="22" width="5" bestFit="1" customWidth="1"/>
    <col min="23" max="23" width="4.83203125" bestFit="1" customWidth="1"/>
    <col min="24" max="24" width="5.5" bestFit="1" customWidth="1"/>
    <col min="25" max="25" width="7.5" bestFit="1" customWidth="1"/>
    <col min="26" max="26" width="5.5" style="1" bestFit="1" customWidth="1"/>
    <col min="27" max="27" width="7.5" bestFit="1" customWidth="1"/>
    <col min="28" max="28" width="6.6640625" bestFit="1" customWidth="1"/>
    <col min="29" max="29" width="7.5" bestFit="1" customWidth="1"/>
    <col min="30" max="32" width="4.6640625" bestFit="1" customWidth="1"/>
    <col min="33" max="33" width="5.5" bestFit="1" customWidth="1"/>
    <col min="34" max="34" width="7.5" bestFit="1" customWidth="1"/>
    <col min="35" max="35" width="6.6640625" bestFit="1" customWidth="1"/>
    <col min="36" max="36" width="4.6640625" bestFit="1" customWidth="1"/>
    <col min="37" max="37" width="5.6640625" bestFit="1" customWidth="1"/>
    <col min="38" max="38" width="7.5" bestFit="1" customWidth="1"/>
    <col min="39" max="39" width="5.5" bestFit="1" customWidth="1"/>
    <col min="40" max="40" width="7.5" bestFit="1" customWidth="1"/>
    <col min="41" max="41" width="6.6640625" bestFit="1" customWidth="1"/>
    <col min="42" max="42" width="7.5" bestFit="1" customWidth="1"/>
    <col min="43" max="45" width="4.6640625" bestFit="1" customWidth="1"/>
    <col min="46" max="46" width="5.5" bestFit="1" customWidth="1"/>
    <col min="47" max="47" width="7.5" bestFit="1" customWidth="1"/>
    <col min="48" max="48" width="5.6640625" bestFit="1" customWidth="1"/>
    <col min="49" max="49" width="4.6640625" bestFit="1" customWidth="1"/>
    <col min="50" max="50" width="5" bestFit="1" customWidth="1"/>
    <col min="51" max="51" width="7.5" bestFit="1" customWidth="1"/>
    <col min="52" max="52" width="5.5" bestFit="1" customWidth="1"/>
    <col min="53" max="53" width="7.5" bestFit="1" customWidth="1"/>
    <col min="54" max="54" width="6.6640625" bestFit="1" customWidth="1"/>
    <col min="55" max="55" width="7.5" bestFit="1" customWidth="1"/>
    <col min="56" max="58" width="4.6640625" bestFit="1" customWidth="1"/>
    <col min="59" max="59" width="5.5" bestFit="1" customWidth="1"/>
    <col min="60" max="60" width="7.5" bestFit="1" customWidth="1"/>
    <col min="61" max="62" width="4.6640625" bestFit="1" customWidth="1"/>
    <col min="63" max="63" width="5" bestFit="1" customWidth="1"/>
    <col min="64" max="64" width="7.5" bestFit="1" customWidth="1"/>
    <col min="65" max="65" width="5.5" bestFit="1" customWidth="1"/>
    <col min="66" max="66" width="7.5" bestFit="1" customWidth="1"/>
    <col min="67" max="67" width="6.6640625" bestFit="1" customWidth="1"/>
    <col min="68" max="68" width="7.5" bestFit="1" customWidth="1"/>
  </cols>
  <sheetData>
    <row r="1" spans="1:68" ht="17" thickBot="1" x14ac:dyDescent="0.25">
      <c r="A1" s="74"/>
      <c r="B1" s="64"/>
      <c r="C1" s="65"/>
      <c r="N1" s="1"/>
      <c r="O1" s="1"/>
      <c r="P1" s="1"/>
      <c r="Y1" s="1"/>
    </row>
    <row r="2" spans="1:68" x14ac:dyDescent="0.2">
      <c r="B2" s="79" t="s">
        <v>164</v>
      </c>
      <c r="C2" s="80"/>
      <c r="D2" s="79" t="s">
        <v>146</v>
      </c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90"/>
      <c r="Q2" s="91" t="s">
        <v>152</v>
      </c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3"/>
      <c r="AD2" s="79" t="s">
        <v>148</v>
      </c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90"/>
      <c r="AQ2" s="91" t="s">
        <v>149</v>
      </c>
      <c r="AR2" s="92"/>
      <c r="AS2" s="92"/>
      <c r="AT2" s="92"/>
      <c r="AU2" s="92"/>
      <c r="AV2" s="92"/>
      <c r="AW2" s="92"/>
      <c r="AX2" s="92"/>
      <c r="AY2" s="92"/>
      <c r="AZ2" s="92"/>
      <c r="BA2" s="92"/>
      <c r="BB2" s="92"/>
      <c r="BC2" s="93"/>
      <c r="BD2" s="88" t="s">
        <v>151</v>
      </c>
      <c r="BE2" s="89"/>
      <c r="BF2" s="89"/>
      <c r="BG2" s="89"/>
      <c r="BH2" s="89"/>
      <c r="BI2" s="89"/>
      <c r="BJ2" s="89"/>
      <c r="BK2" s="89"/>
      <c r="BL2" s="89"/>
      <c r="BM2" s="89"/>
      <c r="BN2" s="89"/>
      <c r="BO2" s="89"/>
      <c r="BP2" s="90"/>
    </row>
    <row r="3" spans="1:68" ht="34" customHeight="1" x14ac:dyDescent="0.2">
      <c r="B3" s="81" t="s">
        <v>165</v>
      </c>
      <c r="C3" s="82"/>
      <c r="D3" s="28" t="s">
        <v>4</v>
      </c>
      <c r="E3" s="2" t="s">
        <v>129</v>
      </c>
      <c r="F3" s="2" t="s">
        <v>130</v>
      </c>
      <c r="G3" s="6" t="s">
        <v>132</v>
      </c>
      <c r="H3" s="6" t="s">
        <v>115</v>
      </c>
      <c r="I3" s="6" t="s">
        <v>114</v>
      </c>
      <c r="J3" s="6" t="s">
        <v>113</v>
      </c>
      <c r="K3" s="6" t="s">
        <v>112</v>
      </c>
      <c r="L3" s="6" t="s">
        <v>111</v>
      </c>
      <c r="M3" s="6" t="s">
        <v>110</v>
      </c>
      <c r="N3" s="6" t="s">
        <v>109</v>
      </c>
      <c r="O3" s="6" t="s">
        <v>131</v>
      </c>
      <c r="P3" s="32" t="s">
        <v>140</v>
      </c>
      <c r="Q3" s="28" t="s">
        <v>4</v>
      </c>
      <c r="R3" s="2" t="s">
        <v>129</v>
      </c>
      <c r="S3" s="2" t="s">
        <v>130</v>
      </c>
      <c r="T3" s="6" t="s">
        <v>132</v>
      </c>
      <c r="U3" s="6" t="s">
        <v>115</v>
      </c>
      <c r="V3" s="6" t="s">
        <v>114</v>
      </c>
      <c r="W3" s="6" t="s">
        <v>113</v>
      </c>
      <c r="X3" s="6" t="s">
        <v>112</v>
      </c>
      <c r="Y3" s="6" t="s">
        <v>111</v>
      </c>
      <c r="Z3" s="6" t="s">
        <v>110</v>
      </c>
      <c r="AA3" s="6" t="s">
        <v>109</v>
      </c>
      <c r="AB3" s="6" t="s">
        <v>131</v>
      </c>
      <c r="AC3" s="32" t="s">
        <v>140</v>
      </c>
      <c r="AD3" s="28" t="s">
        <v>4</v>
      </c>
      <c r="AE3" s="2" t="s">
        <v>129</v>
      </c>
      <c r="AF3" s="2" t="s">
        <v>130</v>
      </c>
      <c r="AG3" s="6" t="s">
        <v>132</v>
      </c>
      <c r="AH3" s="6" t="s">
        <v>115</v>
      </c>
      <c r="AI3" s="6" t="s">
        <v>114</v>
      </c>
      <c r="AJ3" s="6" t="s">
        <v>113</v>
      </c>
      <c r="AK3" s="6" t="s">
        <v>112</v>
      </c>
      <c r="AL3" s="6" t="s">
        <v>111</v>
      </c>
      <c r="AM3" s="6" t="s">
        <v>110</v>
      </c>
      <c r="AN3" s="6" t="s">
        <v>109</v>
      </c>
      <c r="AO3" s="6" t="s">
        <v>131</v>
      </c>
      <c r="AP3" s="32" t="s">
        <v>140</v>
      </c>
      <c r="AQ3" s="28" t="s">
        <v>4</v>
      </c>
      <c r="AR3" s="2" t="s">
        <v>129</v>
      </c>
      <c r="AS3" s="2" t="s">
        <v>130</v>
      </c>
      <c r="AT3" s="6" t="s">
        <v>132</v>
      </c>
      <c r="AU3" s="6" t="s">
        <v>115</v>
      </c>
      <c r="AV3" s="6" t="s">
        <v>114</v>
      </c>
      <c r="AW3" s="6" t="s">
        <v>113</v>
      </c>
      <c r="AX3" s="6" t="s">
        <v>112</v>
      </c>
      <c r="AY3" s="6" t="s">
        <v>111</v>
      </c>
      <c r="AZ3" s="6" t="s">
        <v>110</v>
      </c>
      <c r="BA3" s="6" t="s">
        <v>109</v>
      </c>
      <c r="BB3" s="6" t="s">
        <v>131</v>
      </c>
      <c r="BC3" s="32" t="s">
        <v>140</v>
      </c>
      <c r="BD3" s="57" t="s">
        <v>4</v>
      </c>
      <c r="BE3" s="2" t="s">
        <v>129</v>
      </c>
      <c r="BF3" s="2" t="s">
        <v>130</v>
      </c>
      <c r="BG3" s="6" t="s">
        <v>132</v>
      </c>
      <c r="BH3" s="6" t="s">
        <v>115</v>
      </c>
      <c r="BI3" s="6" t="s">
        <v>114</v>
      </c>
      <c r="BJ3" s="6" t="s">
        <v>113</v>
      </c>
      <c r="BK3" s="6" t="s">
        <v>112</v>
      </c>
      <c r="BL3" s="6" t="s">
        <v>111</v>
      </c>
      <c r="BM3" s="6" t="s">
        <v>110</v>
      </c>
      <c r="BN3" s="6" t="s">
        <v>109</v>
      </c>
      <c r="BO3" s="6" t="s">
        <v>131</v>
      </c>
      <c r="BP3" s="32" t="s">
        <v>140</v>
      </c>
    </row>
    <row r="4" spans="1:68" x14ac:dyDescent="0.2">
      <c r="B4" s="96" t="s">
        <v>163</v>
      </c>
      <c r="C4" s="97"/>
      <c r="D4" s="67">
        <f>'Result-NB'!C7/'Result-NB'!C6</f>
        <v>0.97119150637739415</v>
      </c>
      <c r="E4" s="58">
        <f>'Result-NB'!D7/'Result-NB'!D6</f>
        <v>0.95966710617725026</v>
      </c>
      <c r="F4" s="58">
        <f>'Result-NB'!E7/'Result-NB'!E6</f>
        <v>1.0796970886018509</v>
      </c>
      <c r="G4" s="58">
        <f>'Result-NB'!F7/'Result-NB'!F6</f>
        <v>1.0543310411903217</v>
      </c>
      <c r="H4" s="58">
        <f>'Result-NB'!G7/'Result-NB'!G6</f>
        <v>0</v>
      </c>
      <c r="I4" s="58">
        <f>'Result-NB'!H7/'Result-NB'!H6</f>
        <v>4.6332567651519413E-2</v>
      </c>
      <c r="J4" s="58">
        <f>'Result-NB'!I7/'Result-NB'!I6</f>
        <v>1.2115041062107612</v>
      </c>
      <c r="K4" s="58">
        <f>'Result-NB'!J7/'Result-NB'!J6</f>
        <v>0.55286025379238868</v>
      </c>
      <c r="L4" s="58">
        <f>'Result-NB'!K7/'Result-NB'!K6</f>
        <v>0</v>
      </c>
      <c r="M4" s="58">
        <f>'Result-NB'!L7/'Result-NB'!L6</f>
        <v>0.63140890655558957</v>
      </c>
      <c r="N4" s="58">
        <f>'Result-NB'!O7/'Result-NB'!O6</f>
        <v>1.0195013642929753</v>
      </c>
      <c r="O4" s="58">
        <f>'Result-NB'!P7/'Result-NB'!P6</f>
        <v>1</v>
      </c>
      <c r="P4" s="59">
        <f>E4*$C$9+$C$10*G4+$C$11*(1/I4)+$C$12*(1/J4)+$C$13*(1/K4)</f>
        <v>3.5858880874042685</v>
      </c>
      <c r="Q4" s="67">
        <f>'Result-NB'!R7/'Result-NB'!R6</f>
        <v>1.0234244146479106</v>
      </c>
      <c r="R4" s="58">
        <f>'Result-NB'!S7/'Result-NB'!S6</f>
        <v>1.025780494739835</v>
      </c>
      <c r="S4" s="58">
        <f>'Result-NB'!T7/'Result-NB'!T6</f>
        <v>1.0000126820758586</v>
      </c>
      <c r="T4" s="58">
        <f>'Result-NB'!U7/'Result-NB'!U6</f>
        <v>0.9465463532797912</v>
      </c>
      <c r="U4" s="58" t="e">
        <f>'Result-NB'!V7/'Result-NB'!V6</f>
        <v>#DIV/0!</v>
      </c>
      <c r="V4" s="58">
        <f>'Result-NB'!W7/'Result-NB'!W6</f>
        <v>6.0865024958702239E-2</v>
      </c>
      <c r="W4" s="58">
        <f>'Result-NB'!X7/'Result-NB'!X6</f>
        <v>1.4568790634617479</v>
      </c>
      <c r="X4" s="58">
        <f>'Result-NB'!Y7/'Result-NB'!Y6</f>
        <v>0.49656289013732835</v>
      </c>
      <c r="Y4" s="58" t="e">
        <f>'Result-NB'!Z7/'Result-NB'!Z6</f>
        <v>#DIV/0!</v>
      </c>
      <c r="Z4" s="58">
        <f>'Result-NB'!AA7/'Result-NB'!AA6</f>
        <v>0.52456000000000003</v>
      </c>
      <c r="AA4" s="58">
        <f>'Result-NB'!AD7/'Result-NB'!AD6</f>
        <v>1.0143426134534921</v>
      </c>
      <c r="AB4" s="58">
        <f>'Result-NB'!AE7/'Result-NB'!AE6</f>
        <v>1.0512820512820513</v>
      </c>
      <c r="AC4" s="59">
        <f>R4*$C$9+$C$10*T4+$C$11*(1/V4)+$C$12*(1/W4)+$C$13*(1/X4)</f>
        <v>2.8927839733159777</v>
      </c>
      <c r="AD4" s="67">
        <f>'Result-NB'!AG7/'Result-NB'!AG6</f>
        <v>0.96610974297731056</v>
      </c>
      <c r="AE4" s="58">
        <f>'Result-NB'!AH7/'Result-NB'!AH6</f>
        <v>0.95403143400039514</v>
      </c>
      <c r="AF4" s="58">
        <f>'Result-NB'!AI7/'Result-NB'!AI6</f>
        <v>1.0968143603586706</v>
      </c>
      <c r="AG4" s="58">
        <f>'Result-NB'!AJ7/'Result-NB'!AJ6</f>
        <v>0.93591618970124546</v>
      </c>
      <c r="AH4" s="58" t="e">
        <f>'Result-NB'!AK7/'Result-NB'!AK6</f>
        <v>#DIV/0!</v>
      </c>
      <c r="AI4" s="58">
        <f>'Result-NB'!AL7/'Result-NB'!AL6</f>
        <v>114.34843970519053</v>
      </c>
      <c r="AJ4" s="58">
        <f>'Result-NB'!AM7/'Result-NB'!AM6</f>
        <v>0.49449114178045317</v>
      </c>
      <c r="AK4" s="58">
        <f>'Result-NB'!AN7/'Result-NB'!AN6</f>
        <v>39.308967716607938</v>
      </c>
      <c r="AL4" s="58" t="e">
        <f>'Result-NB'!AO7/'Result-NB'!AO6</f>
        <v>#DIV/0!</v>
      </c>
      <c r="AM4" s="58">
        <f>'Result-NB'!AP7/'Result-NB'!AP6</f>
        <v>15.083246379762299</v>
      </c>
      <c r="AN4" s="58">
        <f>'Result-NB'!AS7/'Result-NB'!AS6</f>
        <v>0.99785284221710646</v>
      </c>
      <c r="AO4" s="58">
        <f>'Result-NB'!AT7/'Result-NB'!AT6</f>
        <v>1</v>
      </c>
      <c r="AP4" s="59">
        <f>AE4*$C$9+$C$10*AG4+$C$11*(1/AI4)+$C$12*(1/AJ4)+$C$13*(1/AK4)</f>
        <v>0.86780207453316871</v>
      </c>
      <c r="AQ4" s="67">
        <f>'Result-NB'!AV7/'Result-NB'!AV6</f>
        <v>1.073102974256436</v>
      </c>
      <c r="AR4" s="58">
        <f>'Result-NB'!AW7/'Result-NB'!AW6</f>
        <v>1.0927603206536531</v>
      </c>
      <c r="AS4" s="58">
        <f>'Result-NB'!AX7/'Result-NB'!AX6</f>
        <v>0.91278864899001466</v>
      </c>
      <c r="AT4" s="58">
        <f>'Result-NB'!AY7/'Result-NB'!AY6</f>
        <v>1.1031584944628423</v>
      </c>
      <c r="AU4" s="58" t="e">
        <f>'Result-NB'!AZ7/'Result-NB'!AZ6</f>
        <v>#DIV/0!</v>
      </c>
      <c r="AV4" s="58">
        <f>'Result-NB'!BA7/'Result-NB'!BA6</f>
        <v>0.39356820303087869</v>
      </c>
      <c r="AW4" s="58">
        <f>'Result-NB'!BB7/'Result-NB'!BB6</f>
        <v>0.97958799363704385</v>
      </c>
      <c r="AX4" s="58">
        <f>'Result-NB'!BC7/'Result-NB'!BC6</f>
        <v>0.47321798732630554</v>
      </c>
      <c r="AY4" s="58" t="e">
        <f>'Result-NB'!BD7/'Result-NB'!BD6</f>
        <v>#DIV/0!</v>
      </c>
      <c r="AZ4" s="58">
        <f>'Result-NB'!BE7/'Result-NB'!BE6</f>
        <v>3.6249335219803926</v>
      </c>
      <c r="BA4" s="58">
        <f>'Result-NB'!BH7/'Result-NB'!BH6</f>
        <v>0.94204291276613372</v>
      </c>
      <c r="BB4" s="58">
        <f>'Result-NB'!BI7/'Result-NB'!BI6</f>
        <v>0.92156862745098034</v>
      </c>
      <c r="BC4" s="59">
        <f>AR4*$C$9+$C$10*AT4+$C$11*(1/AV4)+$C$12*(1/AW4)+$C$13*(1/AX4)</f>
        <v>1.1570209543171259</v>
      </c>
      <c r="BD4" s="78">
        <f>'Result-NB'!BK7/'Result-NB'!BK6</f>
        <v>0.9972313717353527</v>
      </c>
      <c r="BE4" s="58">
        <f>'Result-NB'!BL7/'Result-NB'!BL6</f>
        <v>0.98813780659323613</v>
      </c>
      <c r="BF4" s="58">
        <f>'Result-NB'!BM7/'Result-NB'!BM6</f>
        <v>1.0815995374471934</v>
      </c>
      <c r="BG4" s="58">
        <f>'Result-NB'!BN7/'Result-NB'!BN6</f>
        <v>0.94300981945946849</v>
      </c>
      <c r="BH4" s="58" t="e">
        <f>'Result-NB'!BO7/'Result-NB'!BO6</f>
        <v>#DIV/0!</v>
      </c>
      <c r="BI4" s="58">
        <f>'Result-NB'!BP7/'Result-NB'!BP6</f>
        <v>1.0168070840486516</v>
      </c>
      <c r="BJ4" s="58">
        <f>'Result-NB'!BQ7/'Result-NB'!BQ6</f>
        <v>0.36688994531789432</v>
      </c>
      <c r="BK4" s="58">
        <f>'Result-NB'!BR7/'Result-NB'!BR6</f>
        <v>0.36709020391652986</v>
      </c>
      <c r="BL4" s="58" t="e">
        <f>'Result-NB'!BS7/'Result-NB'!BS6</f>
        <v>#DIV/0!</v>
      </c>
      <c r="BM4" s="58">
        <f>'Result-NB'!BT7/'Result-NB'!BT6</f>
        <v>1.4018015267175574</v>
      </c>
      <c r="BN4" s="58">
        <f>'Result-NB'!BW7/'Result-NB'!BW6</f>
        <v>0.98244262703608887</v>
      </c>
      <c r="BO4" s="58">
        <f>'Result-NB'!BX7/'Result-NB'!BX6</f>
        <v>0.97435897435897434</v>
      </c>
      <c r="BP4" s="59">
        <f>BE4*$C$9+$C$10*BG4+$C$11*(1/BI4)+$C$12*(1/BJ4)+$C$13*(1/BK4)</f>
        <v>1.1491209345099724</v>
      </c>
    </row>
    <row r="5" spans="1:68" x14ac:dyDescent="0.2">
      <c r="B5" s="95" t="s">
        <v>144</v>
      </c>
      <c r="C5" s="76" t="s">
        <v>143</v>
      </c>
      <c r="D5" s="98" t="s">
        <v>153</v>
      </c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100"/>
      <c r="Q5" s="98" t="s">
        <v>156</v>
      </c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100"/>
      <c r="AD5" s="98" t="s">
        <v>157</v>
      </c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  <c r="AP5" s="100"/>
      <c r="AQ5" s="98" t="s">
        <v>159</v>
      </c>
      <c r="AR5" s="99"/>
      <c r="AS5" s="99"/>
      <c r="AT5" s="99"/>
      <c r="AU5" s="99"/>
      <c r="AV5" s="99"/>
      <c r="AW5" s="99"/>
      <c r="AX5" s="99"/>
      <c r="AY5" s="99"/>
      <c r="AZ5" s="99"/>
      <c r="BA5" s="99"/>
      <c r="BB5" s="99"/>
      <c r="BC5" s="100"/>
      <c r="BD5" s="101" t="s">
        <v>162</v>
      </c>
      <c r="BE5" s="99"/>
      <c r="BF5" s="99"/>
      <c r="BG5" s="99"/>
      <c r="BH5" s="99"/>
      <c r="BI5" s="99"/>
      <c r="BJ5" s="99"/>
      <c r="BK5" s="99"/>
      <c r="BL5" s="99"/>
      <c r="BM5" s="99"/>
      <c r="BN5" s="99"/>
      <c r="BO5" s="99"/>
      <c r="BP5" s="100"/>
    </row>
    <row r="6" spans="1:68" x14ac:dyDescent="0.2">
      <c r="B6" s="95"/>
      <c r="C6" s="76" t="s">
        <v>142</v>
      </c>
      <c r="D6" s="98" t="s">
        <v>154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100"/>
      <c r="Q6" s="98" t="s">
        <v>155</v>
      </c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100"/>
      <c r="AD6" s="98" t="s">
        <v>158</v>
      </c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  <c r="AP6" s="100"/>
      <c r="AQ6" s="98" t="s">
        <v>160</v>
      </c>
      <c r="AR6" s="99"/>
      <c r="AS6" s="99"/>
      <c r="AT6" s="99"/>
      <c r="AU6" s="99"/>
      <c r="AV6" s="99"/>
      <c r="AW6" s="99"/>
      <c r="AX6" s="99"/>
      <c r="AY6" s="99"/>
      <c r="AZ6" s="99"/>
      <c r="BA6" s="99"/>
      <c r="BB6" s="99"/>
      <c r="BC6" s="100"/>
      <c r="BD6" s="101" t="s">
        <v>161</v>
      </c>
      <c r="BE6" s="99"/>
      <c r="BF6" s="99"/>
      <c r="BG6" s="99"/>
      <c r="BH6" s="99"/>
      <c r="BI6" s="99"/>
      <c r="BJ6" s="99"/>
      <c r="BK6" s="99"/>
      <c r="BL6" s="99"/>
      <c r="BM6" s="99"/>
      <c r="BN6" s="99"/>
      <c r="BO6" s="99"/>
      <c r="BP6" s="100"/>
    </row>
    <row r="7" spans="1:68" ht="17" thickBot="1" x14ac:dyDescent="0.25">
      <c r="B7" s="83" t="s">
        <v>141</v>
      </c>
      <c r="C7" s="84"/>
      <c r="D7" s="85" t="s">
        <v>166</v>
      </c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7"/>
      <c r="Q7" s="85" t="s">
        <v>167</v>
      </c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7"/>
      <c r="AD7" s="85" t="s">
        <v>167</v>
      </c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7"/>
      <c r="AQ7" s="85" t="s">
        <v>167</v>
      </c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/>
      <c r="BC7" s="87"/>
      <c r="BD7" s="85" t="s">
        <v>166</v>
      </c>
      <c r="BE7" s="86"/>
      <c r="BF7" s="86"/>
      <c r="BG7" s="86"/>
      <c r="BH7" s="86"/>
      <c r="BI7" s="86"/>
      <c r="BJ7" s="86"/>
      <c r="BK7" s="86"/>
      <c r="BL7" s="86"/>
      <c r="BM7" s="86"/>
      <c r="BN7" s="86"/>
      <c r="BO7" s="86"/>
      <c r="BP7" s="87"/>
    </row>
    <row r="8" spans="1:68" x14ac:dyDescent="0.2">
      <c r="B8" s="75"/>
    </row>
    <row r="9" spans="1:68" x14ac:dyDescent="0.2">
      <c r="A9" s="1" t="s">
        <v>134</v>
      </c>
      <c r="B9" s="66" t="s">
        <v>135</v>
      </c>
      <c r="C9" s="72">
        <v>0.41852961</v>
      </c>
    </row>
    <row r="10" spans="1:68" x14ac:dyDescent="0.2">
      <c r="B10" s="66" t="s">
        <v>139</v>
      </c>
      <c r="C10" s="72">
        <v>0.16610763000000001</v>
      </c>
    </row>
    <row r="11" spans="1:68" x14ac:dyDescent="0.2">
      <c r="B11" s="66" t="s">
        <v>136</v>
      </c>
      <c r="C11" s="72">
        <v>0.13265110999999999</v>
      </c>
    </row>
    <row r="12" spans="1:68" x14ac:dyDescent="0.2">
      <c r="B12" s="66" t="s">
        <v>137</v>
      </c>
      <c r="C12" s="72">
        <v>0.15409485000000001</v>
      </c>
    </row>
    <row r="13" spans="1:68" x14ac:dyDescent="0.2">
      <c r="B13" s="66" t="s">
        <v>138</v>
      </c>
      <c r="C13" s="72">
        <v>1.0444989999999999E-2</v>
      </c>
    </row>
    <row r="15" spans="1:68" x14ac:dyDescent="0.2">
      <c r="B15" t="s">
        <v>120</v>
      </c>
    </row>
    <row r="16" spans="1:68" x14ac:dyDescent="0.2">
      <c r="B16" t="s">
        <v>133</v>
      </c>
      <c r="G16" s="77"/>
    </row>
    <row r="17" spans="2:3" ht="42" customHeight="1" x14ac:dyDescent="0.2">
      <c r="B17" s="94"/>
      <c r="C17" s="94"/>
    </row>
    <row r="18" spans="2:3" x14ac:dyDescent="0.2">
      <c r="B18" s="23"/>
    </row>
    <row r="19" spans="2:3" x14ac:dyDescent="0.2">
      <c r="B19" s="23"/>
    </row>
  </sheetData>
  <mergeCells count="26">
    <mergeCell ref="B17:C17"/>
    <mergeCell ref="B5:B6"/>
    <mergeCell ref="D2:P2"/>
    <mergeCell ref="Q2:AC2"/>
    <mergeCell ref="B4:C4"/>
    <mergeCell ref="D5:P5"/>
    <mergeCell ref="D6:P6"/>
    <mergeCell ref="Q5:AC5"/>
    <mergeCell ref="Q6:AC6"/>
    <mergeCell ref="AD7:AP7"/>
    <mergeCell ref="AQ7:BC7"/>
    <mergeCell ref="BD7:BP7"/>
    <mergeCell ref="BD2:BP2"/>
    <mergeCell ref="AD2:AP2"/>
    <mergeCell ref="AQ2:BC2"/>
    <mergeCell ref="AD5:AP5"/>
    <mergeCell ref="AD6:AP6"/>
    <mergeCell ref="AQ5:BC5"/>
    <mergeCell ref="AQ6:BC6"/>
    <mergeCell ref="BD5:BP5"/>
    <mergeCell ref="BD6:BP6"/>
    <mergeCell ref="B2:C2"/>
    <mergeCell ref="B3:C3"/>
    <mergeCell ref="B7:C7"/>
    <mergeCell ref="D7:P7"/>
    <mergeCell ref="Q7:AC7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C06D7-C7A6-CE46-A278-C7D4493B1546}">
  <dimension ref="A1:P38"/>
  <sheetViews>
    <sheetView zoomScale="125" workbookViewId="0">
      <pane xSplit="3" ySplit="6" topLeftCell="D16" activePane="bottomRight" state="frozen"/>
      <selection activeCell="A31" sqref="A31:XFD31"/>
      <selection pane="topRight" activeCell="A31" sqref="A31:XFD31"/>
      <selection pane="bottomLeft" activeCell="A31" sqref="A31:XFD31"/>
      <selection pane="bottomRight" activeCell="B36" sqref="B36:B37"/>
    </sheetView>
  </sheetViews>
  <sheetFormatPr baseColWidth="10" defaultRowHeight="16" x14ac:dyDescent="0.2"/>
  <cols>
    <col min="2" max="2" width="43.6640625" bestFit="1" customWidth="1"/>
    <col min="3" max="3" width="39" bestFit="1" customWidth="1"/>
    <col min="4" max="4" width="12.5" bestFit="1" customWidth="1"/>
    <col min="5" max="5" width="17.6640625" bestFit="1" customWidth="1"/>
    <col min="6" max="6" width="15.5" bestFit="1" customWidth="1"/>
    <col min="7" max="7" width="16.6640625" bestFit="1" customWidth="1"/>
    <col min="8" max="8" width="15.6640625" bestFit="1" customWidth="1"/>
    <col min="9" max="9" width="13.33203125" bestFit="1" customWidth="1"/>
    <col min="10" max="10" width="12.5" bestFit="1" customWidth="1"/>
    <col min="11" max="13" width="12.5" customWidth="1"/>
    <col min="14" max="14" width="8.5" bestFit="1" customWidth="1"/>
  </cols>
  <sheetData>
    <row r="1" spans="2:16" x14ac:dyDescent="0.2">
      <c r="B1" s="1" t="s">
        <v>27</v>
      </c>
    </row>
    <row r="4" spans="2:16" x14ac:dyDescent="0.2">
      <c r="B4" s="107"/>
      <c r="C4" s="108"/>
      <c r="D4" s="102" t="s">
        <v>28</v>
      </c>
      <c r="E4" s="102"/>
      <c r="F4" s="102"/>
      <c r="G4" s="102"/>
      <c r="H4" s="102"/>
      <c r="I4" s="102"/>
      <c r="J4" s="102"/>
      <c r="K4" s="102"/>
      <c r="L4" s="102"/>
      <c r="M4" s="102"/>
      <c r="N4" s="102"/>
      <c r="P4" t="s">
        <v>61</v>
      </c>
    </row>
    <row r="5" spans="2:16" ht="34" x14ac:dyDescent="0.2">
      <c r="B5" s="2" t="s">
        <v>0</v>
      </c>
      <c r="C5" s="2" t="s">
        <v>1</v>
      </c>
      <c r="D5" s="2" t="s">
        <v>47</v>
      </c>
      <c r="E5" s="2" t="s">
        <v>29</v>
      </c>
      <c r="F5" s="2" t="s">
        <v>30</v>
      </c>
      <c r="G5" s="2" t="s">
        <v>31</v>
      </c>
      <c r="H5" s="2" t="s">
        <v>32</v>
      </c>
      <c r="I5" s="2" t="s">
        <v>33</v>
      </c>
      <c r="J5" s="2" t="s">
        <v>34</v>
      </c>
      <c r="K5" s="2" t="s">
        <v>48</v>
      </c>
      <c r="L5" s="6" t="s">
        <v>37</v>
      </c>
      <c r="M5" s="6" t="s">
        <v>38</v>
      </c>
      <c r="N5" s="6" t="s">
        <v>49</v>
      </c>
    </row>
    <row r="6" spans="2:16" x14ac:dyDescent="0.2">
      <c r="B6" s="3" t="s">
        <v>36</v>
      </c>
      <c r="C6" s="4" t="s">
        <v>35</v>
      </c>
      <c r="D6" s="7">
        <v>0.24273148148148149</v>
      </c>
      <c r="E6" s="7">
        <v>0.24274305555555556</v>
      </c>
      <c r="F6" s="7">
        <v>0.24274305555555556</v>
      </c>
      <c r="G6" s="7">
        <v>0.24381944444444445</v>
      </c>
      <c r="H6" s="7">
        <v>0.24446759259259257</v>
      </c>
      <c r="I6" s="7">
        <v>0.24446759259259257</v>
      </c>
      <c r="J6" s="7">
        <v>0.24513888888888888</v>
      </c>
      <c r="K6" s="7">
        <v>0.24545138888888887</v>
      </c>
      <c r="L6" s="5">
        <v>56526</v>
      </c>
      <c r="M6" s="5">
        <v>58293</v>
      </c>
      <c r="N6" s="8">
        <f t="shared" ref="N6:N8" si="0">K6-D6</f>
        <v>2.7199074074073792E-3</v>
      </c>
      <c r="P6" t="s">
        <v>88</v>
      </c>
    </row>
    <row r="7" spans="2:16" x14ac:dyDescent="0.2">
      <c r="B7" s="3" t="s">
        <v>9</v>
      </c>
      <c r="C7" s="4" t="s">
        <v>26</v>
      </c>
      <c r="D7" s="7">
        <v>0.24526620370370369</v>
      </c>
      <c r="E7" s="7">
        <v>0.24528935185185186</v>
      </c>
      <c r="F7" s="7">
        <v>0.24528935185185186</v>
      </c>
      <c r="G7" s="7">
        <v>45919.246423611112</v>
      </c>
      <c r="H7" s="7">
        <v>45919.247488425928</v>
      </c>
      <c r="I7" s="7">
        <v>45919.247488425928</v>
      </c>
      <c r="J7" s="7">
        <v>45919.248854166668</v>
      </c>
      <c r="K7" s="7">
        <v>0.2492824074074074</v>
      </c>
      <c r="L7" s="5">
        <v>92283</v>
      </c>
      <c r="M7" s="5">
        <v>117625</v>
      </c>
      <c r="N7" s="8">
        <f t="shared" si="0"/>
        <v>4.0162037037037024E-3</v>
      </c>
      <c r="P7" t="s">
        <v>87</v>
      </c>
    </row>
    <row r="8" spans="2:16" ht="30" x14ac:dyDescent="0.2">
      <c r="B8" s="3" t="s">
        <v>45</v>
      </c>
      <c r="C8" s="4" t="s">
        <v>39</v>
      </c>
      <c r="D8" s="7">
        <v>0.26212962962962966</v>
      </c>
      <c r="E8" s="7">
        <v>0.26212962962962966</v>
      </c>
      <c r="F8" s="7">
        <v>0.26212962962962966</v>
      </c>
      <c r="G8" s="7">
        <v>45919.263275462959</v>
      </c>
      <c r="H8" s="7">
        <v>45919.26394675926</v>
      </c>
      <c r="I8" s="7">
        <v>45919.26394675926</v>
      </c>
      <c r="J8" s="7">
        <v>45919.26457175926</v>
      </c>
      <c r="K8" s="7">
        <v>0.26461805555555556</v>
      </c>
      <c r="L8" s="5">
        <v>58483</v>
      </c>
      <c r="M8" s="5">
        <v>53165</v>
      </c>
      <c r="N8" s="8">
        <f t="shared" si="0"/>
        <v>2.4884259259259078E-3</v>
      </c>
      <c r="P8" s="17" t="s">
        <v>86</v>
      </c>
    </row>
    <row r="9" spans="2:16" x14ac:dyDescent="0.2">
      <c r="B9" s="104" t="s">
        <v>44</v>
      </c>
      <c r="C9" s="9" t="s">
        <v>50</v>
      </c>
      <c r="D9" s="7"/>
      <c r="E9" s="7"/>
      <c r="F9" s="7"/>
      <c r="G9" s="7"/>
      <c r="H9" s="7"/>
      <c r="I9" s="7"/>
      <c r="J9" s="7"/>
      <c r="K9" s="7"/>
      <c r="L9" s="5"/>
      <c r="M9" s="5"/>
      <c r="N9" s="5"/>
    </row>
    <row r="10" spans="2:16" x14ac:dyDescent="0.2">
      <c r="B10" s="106"/>
      <c r="C10" s="9" t="s">
        <v>40</v>
      </c>
      <c r="D10" s="7"/>
      <c r="E10" s="7"/>
      <c r="F10" s="7"/>
      <c r="G10" s="7"/>
      <c r="H10" s="7"/>
      <c r="I10" s="7"/>
      <c r="J10" s="7"/>
      <c r="K10" s="7"/>
      <c r="L10" s="5"/>
      <c r="M10" s="5"/>
      <c r="N10" s="5"/>
    </row>
    <row r="11" spans="2:16" x14ac:dyDescent="0.2">
      <c r="B11" s="106"/>
      <c r="C11" s="4" t="s">
        <v>41</v>
      </c>
      <c r="D11" s="7">
        <v>0.27645833333333331</v>
      </c>
      <c r="E11" s="7">
        <v>0.2764699074074074</v>
      </c>
      <c r="F11" s="7">
        <v>0.2764699074074074</v>
      </c>
      <c r="G11" s="7">
        <v>0.27755787037037033</v>
      </c>
      <c r="H11" s="7">
        <v>0.27822916666666669</v>
      </c>
      <c r="I11" s="7">
        <v>0.27822916666666669</v>
      </c>
      <c r="J11" s="7">
        <v>0.27957175925925926</v>
      </c>
      <c r="K11" s="7">
        <v>0.28001157407407407</v>
      </c>
      <c r="L11" s="5">
        <v>58554</v>
      </c>
      <c r="M11" s="5">
        <v>115483</v>
      </c>
      <c r="N11" s="8">
        <f t="shared" ref="N11:N14" si="1">K11-D11</f>
        <v>3.5532407407407596E-3</v>
      </c>
      <c r="P11" t="s">
        <v>85</v>
      </c>
    </row>
    <row r="12" spans="2:16" x14ac:dyDescent="0.2">
      <c r="B12" s="106"/>
      <c r="C12" s="4" t="s">
        <v>42</v>
      </c>
      <c r="D12" s="7">
        <v>0.2807986111111111</v>
      </c>
      <c r="E12" s="7">
        <v>0.2807986111111111</v>
      </c>
      <c r="F12" s="7">
        <v>0.2807986111111111</v>
      </c>
      <c r="G12" s="7">
        <v>0.28190972222222221</v>
      </c>
      <c r="H12" s="7">
        <v>0.28266203703703702</v>
      </c>
      <c r="I12" s="7">
        <v>0.28267361111111111</v>
      </c>
      <c r="J12" s="7">
        <v>0.28407407407407409</v>
      </c>
      <c r="K12" s="7">
        <v>0.28490740740740739</v>
      </c>
      <c r="L12" s="5">
        <v>65468</v>
      </c>
      <c r="M12" s="5">
        <v>121549</v>
      </c>
      <c r="N12" s="8">
        <f t="shared" si="1"/>
        <v>4.108796296296291E-3</v>
      </c>
      <c r="P12" t="s">
        <v>84</v>
      </c>
    </row>
    <row r="13" spans="2:16" x14ac:dyDescent="0.2">
      <c r="B13" s="105"/>
      <c r="C13" s="4" t="s">
        <v>43</v>
      </c>
      <c r="D13" s="7">
        <v>0.28556712962962966</v>
      </c>
      <c r="E13" s="7">
        <v>0.28556712962962966</v>
      </c>
      <c r="F13" s="7">
        <v>0.28556712962962966</v>
      </c>
      <c r="G13" s="7">
        <v>0.28665509259259259</v>
      </c>
      <c r="H13" s="7">
        <v>0.28733796296296293</v>
      </c>
      <c r="I13" s="7" t="s">
        <v>51</v>
      </c>
      <c r="J13" s="7">
        <v>0.28826388888888888</v>
      </c>
      <c r="K13" s="7">
        <v>0.28887731481481482</v>
      </c>
      <c r="L13" s="5">
        <v>59150</v>
      </c>
      <c r="M13" s="5">
        <v>79283</v>
      </c>
      <c r="N13" s="8">
        <f t="shared" si="1"/>
        <v>3.310185185185166E-3</v>
      </c>
      <c r="P13" t="s">
        <v>83</v>
      </c>
    </row>
    <row r="14" spans="2:16" x14ac:dyDescent="0.2">
      <c r="B14" s="3" t="s">
        <v>10</v>
      </c>
      <c r="C14" s="4" t="s">
        <v>26</v>
      </c>
      <c r="D14" s="7">
        <v>0.41261574074074076</v>
      </c>
      <c r="E14" s="7">
        <v>0.41262731481481479</v>
      </c>
      <c r="F14" s="7">
        <v>0.41262731481481479</v>
      </c>
      <c r="G14" s="7">
        <v>0.41370370370370368</v>
      </c>
      <c r="H14" s="7">
        <v>0.41438657407407403</v>
      </c>
      <c r="I14" s="7">
        <v>0.41438657407407403</v>
      </c>
      <c r="J14" s="7">
        <v>0.4150578703703704</v>
      </c>
      <c r="K14" s="7">
        <v>0.41534722222222226</v>
      </c>
      <c r="L14" s="5">
        <v>58653</v>
      </c>
      <c r="M14" s="5">
        <v>58106</v>
      </c>
      <c r="N14" s="8">
        <f t="shared" si="1"/>
        <v>2.7314814814815014E-3</v>
      </c>
      <c r="P14" t="s">
        <v>82</v>
      </c>
    </row>
    <row r="15" spans="2:16" x14ac:dyDescent="0.2">
      <c r="B15" s="104" t="s">
        <v>46</v>
      </c>
      <c r="C15" s="9" t="s">
        <v>50</v>
      </c>
      <c r="D15" s="4"/>
      <c r="E15" s="7"/>
      <c r="F15" s="7"/>
      <c r="G15" s="7"/>
      <c r="H15" s="7"/>
      <c r="I15" s="7"/>
      <c r="J15" s="7"/>
      <c r="K15" s="7"/>
      <c r="L15" s="5"/>
      <c r="M15" s="5"/>
      <c r="N15" s="5"/>
    </row>
    <row r="16" spans="2:16" x14ac:dyDescent="0.2">
      <c r="B16" s="106"/>
      <c r="C16" s="9" t="s">
        <v>40</v>
      </c>
      <c r="D16" s="4"/>
      <c r="E16" s="7"/>
      <c r="F16" s="7"/>
      <c r="G16" s="7"/>
      <c r="H16" s="7"/>
      <c r="I16" s="7"/>
      <c r="J16" s="7"/>
      <c r="K16" s="7"/>
      <c r="L16" s="5"/>
      <c r="M16" s="5"/>
      <c r="N16" s="5"/>
    </row>
    <row r="17" spans="1:16" x14ac:dyDescent="0.2">
      <c r="B17" s="106"/>
      <c r="C17" s="4" t="s">
        <v>41</v>
      </c>
      <c r="D17" s="7">
        <v>0.41642361111111109</v>
      </c>
      <c r="E17" s="7">
        <v>0.41643518518518513</v>
      </c>
      <c r="F17" s="7">
        <v>0.41643518518518513</v>
      </c>
      <c r="G17" s="7">
        <v>0.41751157407407408</v>
      </c>
      <c r="H17" s="7">
        <v>0.41817129629629629</v>
      </c>
      <c r="I17" s="7">
        <v>0.41817129629629629</v>
      </c>
      <c r="J17" s="7">
        <v>0.41883101851851851</v>
      </c>
      <c r="K17" s="7">
        <v>0.4191319444444444</v>
      </c>
      <c r="L17" s="5">
        <v>57500</v>
      </c>
      <c r="M17" s="5">
        <v>57182</v>
      </c>
      <c r="N17" s="8">
        <f>K17-D17</f>
        <v>2.7083333333333126E-3</v>
      </c>
      <c r="P17" t="s">
        <v>81</v>
      </c>
    </row>
    <row r="18" spans="1:16" x14ac:dyDescent="0.2">
      <c r="B18" s="106"/>
      <c r="C18" s="4" t="s">
        <v>42</v>
      </c>
      <c r="D18" s="7">
        <v>0.19377314814814817</v>
      </c>
      <c r="E18" s="7">
        <v>0.19378472222222221</v>
      </c>
      <c r="F18" s="7">
        <v>0.19378472222222221</v>
      </c>
      <c r="G18" s="7">
        <v>0.19497685185185185</v>
      </c>
      <c r="H18" s="7">
        <v>0.19633101851851853</v>
      </c>
      <c r="I18" s="7">
        <v>0.19633101851851853</v>
      </c>
      <c r="J18" s="7">
        <v>0.19703703703703704</v>
      </c>
      <c r="K18" s="7">
        <v>0.19733796296296294</v>
      </c>
      <c r="L18" s="5">
        <v>116768</v>
      </c>
      <c r="M18" s="5">
        <v>60952</v>
      </c>
      <c r="N18" s="8">
        <f>K18-D18</f>
        <v>3.5648148148147707E-3</v>
      </c>
      <c r="P18" t="s">
        <v>80</v>
      </c>
    </row>
    <row r="19" spans="1:16" x14ac:dyDescent="0.2">
      <c r="B19" s="105"/>
      <c r="C19" s="4" t="s">
        <v>43</v>
      </c>
      <c r="D19" s="7">
        <v>0.19795138888888889</v>
      </c>
      <c r="E19" s="7">
        <v>0.19796296296296298</v>
      </c>
      <c r="F19" s="7">
        <v>0.19796296296296298</v>
      </c>
      <c r="G19" s="7">
        <v>0.19909722222222223</v>
      </c>
      <c r="H19" s="7">
        <v>0.19988425925925926</v>
      </c>
      <c r="I19" s="7">
        <v>0.19988425925925926</v>
      </c>
      <c r="J19" s="7">
        <v>0.20055555555555557</v>
      </c>
      <c r="K19" s="7">
        <v>0.2008564814814815</v>
      </c>
      <c r="L19" s="5">
        <v>68231</v>
      </c>
      <c r="M19" s="5">
        <v>57932</v>
      </c>
      <c r="N19" s="8">
        <f t="shared" ref="N19:N38" si="2">K19-D19</f>
        <v>2.9050925925926119E-3</v>
      </c>
      <c r="P19" t="s">
        <v>79</v>
      </c>
    </row>
    <row r="20" spans="1:16" x14ac:dyDescent="0.2">
      <c r="B20" s="104" t="s">
        <v>11</v>
      </c>
      <c r="C20" s="4">
        <v>1</v>
      </c>
      <c r="D20" s="7">
        <v>0.20143518518518519</v>
      </c>
      <c r="E20" s="7">
        <v>0.20143518518518519</v>
      </c>
      <c r="F20" s="7">
        <v>0.20143518518518519</v>
      </c>
      <c r="G20" s="7">
        <v>0.20252314814814812</v>
      </c>
      <c r="H20" s="7">
        <v>0.20326388888888891</v>
      </c>
      <c r="I20" s="7">
        <v>0.20326388888888891</v>
      </c>
      <c r="J20" s="7">
        <v>0.20394675925925929</v>
      </c>
      <c r="K20" s="7">
        <v>0.20425925925925925</v>
      </c>
      <c r="L20" s="5">
        <v>63903</v>
      </c>
      <c r="M20" s="5">
        <v>58799</v>
      </c>
      <c r="N20" s="8">
        <f t="shared" si="2"/>
        <v>2.8240740740740622E-3</v>
      </c>
      <c r="P20" t="s">
        <v>78</v>
      </c>
    </row>
    <row r="21" spans="1:16" x14ac:dyDescent="0.2">
      <c r="B21" s="106"/>
      <c r="C21" s="4">
        <v>2</v>
      </c>
      <c r="D21" s="7">
        <v>0.20456018518518518</v>
      </c>
      <c r="E21" s="7">
        <v>0.20456018518518518</v>
      </c>
      <c r="F21" s="7">
        <v>0.20456018518518518</v>
      </c>
      <c r="G21" s="7">
        <v>0.20563657407407407</v>
      </c>
      <c r="H21" s="7">
        <v>0.20634259259259258</v>
      </c>
      <c r="I21" s="7">
        <v>0.20634259259259258</v>
      </c>
      <c r="J21" s="7">
        <v>0.20700231481481482</v>
      </c>
      <c r="K21" s="7">
        <v>0.20731481481481481</v>
      </c>
      <c r="L21" s="5">
        <v>60981</v>
      </c>
      <c r="M21" s="5">
        <v>56797</v>
      </c>
      <c r="N21" s="8">
        <f t="shared" si="2"/>
        <v>2.7546296296296346E-3</v>
      </c>
      <c r="P21" t="s">
        <v>77</v>
      </c>
    </row>
    <row r="22" spans="1:16" x14ac:dyDescent="0.2">
      <c r="B22" s="105"/>
      <c r="C22" s="4">
        <v>4</v>
      </c>
      <c r="D22" s="7">
        <v>0.20746527777777779</v>
      </c>
      <c r="E22" s="7">
        <v>0.20747685185185186</v>
      </c>
      <c r="F22" s="7">
        <v>0.20747685185185186</v>
      </c>
      <c r="G22" s="7">
        <v>0.20856481481481481</v>
      </c>
      <c r="H22" s="7">
        <v>0.20925925925925926</v>
      </c>
      <c r="I22" s="7">
        <v>0.20925925925925926</v>
      </c>
      <c r="J22" s="7">
        <v>0.20994212962962963</v>
      </c>
      <c r="K22" s="7">
        <v>0.21025462962962962</v>
      </c>
      <c r="L22" s="5">
        <v>59888</v>
      </c>
      <c r="M22" s="5">
        <v>58588</v>
      </c>
      <c r="N22" s="8">
        <f t="shared" si="2"/>
        <v>2.7893518518518345E-3</v>
      </c>
      <c r="P22" t="s">
        <v>76</v>
      </c>
    </row>
    <row r="23" spans="1:16" x14ac:dyDescent="0.2">
      <c r="B23" s="104" t="s">
        <v>12</v>
      </c>
      <c r="C23" s="4">
        <v>1</v>
      </c>
      <c r="D23" s="7">
        <v>0.21817129629629628</v>
      </c>
      <c r="E23" s="7">
        <v>0.21818287037037035</v>
      </c>
      <c r="F23" s="7">
        <v>0.21818287037037035</v>
      </c>
      <c r="G23" s="7">
        <v>0.21921296296296297</v>
      </c>
      <c r="H23" s="7">
        <v>0.21990740740740741</v>
      </c>
      <c r="I23" s="7">
        <v>0.21990740740740741</v>
      </c>
      <c r="J23" s="7">
        <v>0.22061342592592592</v>
      </c>
      <c r="K23" s="7">
        <v>0.22091435185185185</v>
      </c>
      <c r="L23" s="5">
        <v>59648</v>
      </c>
      <c r="M23" s="5">
        <v>60602</v>
      </c>
      <c r="N23" s="8">
        <f>K23-D23</f>
        <v>2.743055555555568E-3</v>
      </c>
      <c r="O23" s="103" t="s">
        <v>56</v>
      </c>
      <c r="P23" t="s">
        <v>73</v>
      </c>
    </row>
    <row r="24" spans="1:16" x14ac:dyDescent="0.2">
      <c r="B24" s="106"/>
      <c r="C24" s="4">
        <v>2</v>
      </c>
      <c r="D24" s="7">
        <v>0.21505787037037039</v>
      </c>
      <c r="E24" s="7">
        <v>0.21506944444444445</v>
      </c>
      <c r="F24" s="7">
        <v>0.21506944444444445</v>
      </c>
      <c r="G24" s="7">
        <v>0.21614583333333334</v>
      </c>
      <c r="H24" s="7">
        <v>0.21681712962962962</v>
      </c>
      <c r="I24" s="7">
        <v>0.21681712962962962</v>
      </c>
      <c r="J24" s="7">
        <v>0.2174884259259259</v>
      </c>
      <c r="K24" s="7">
        <v>0.21780092592592593</v>
      </c>
      <c r="L24" s="5">
        <v>57258</v>
      </c>
      <c r="M24" s="5">
        <v>57781</v>
      </c>
      <c r="N24" s="8">
        <f>K24-D24</f>
        <v>2.7430555555555403E-3</v>
      </c>
      <c r="O24" s="103"/>
      <c r="P24" t="s">
        <v>74</v>
      </c>
    </row>
    <row r="25" spans="1:16" x14ac:dyDescent="0.2">
      <c r="B25" s="105"/>
      <c r="C25" s="4">
        <v>4</v>
      </c>
      <c r="D25" s="7">
        <v>0.21207175925925925</v>
      </c>
      <c r="E25" s="7">
        <v>0.21208333333333332</v>
      </c>
      <c r="F25" s="7">
        <v>0.21208333333333332</v>
      </c>
      <c r="G25" s="7">
        <v>0.21315972222222224</v>
      </c>
      <c r="H25" s="7">
        <v>0.21383101851851852</v>
      </c>
      <c r="I25" s="7">
        <v>0.21383101851851852</v>
      </c>
      <c r="J25" s="7">
        <v>0.21449074074074073</v>
      </c>
      <c r="K25" s="7">
        <v>0.21479166666666669</v>
      </c>
      <c r="L25" s="5">
        <v>57166</v>
      </c>
      <c r="M25" s="5">
        <v>57203</v>
      </c>
      <c r="N25" s="8">
        <f>K25-D25</f>
        <v>2.7199074074074348E-3</v>
      </c>
      <c r="O25" s="103"/>
      <c r="P25" t="s">
        <v>75</v>
      </c>
    </row>
    <row r="26" spans="1:16" x14ac:dyDescent="0.2">
      <c r="B26" s="104" t="s">
        <v>13</v>
      </c>
      <c r="C26" s="4" t="s">
        <v>58</v>
      </c>
      <c r="D26" s="7">
        <v>0.22596064814814817</v>
      </c>
      <c r="E26" s="7">
        <v>0.22597222222222221</v>
      </c>
      <c r="F26" s="7">
        <v>0.22597222222222221</v>
      </c>
      <c r="G26" s="7">
        <v>0.22703703703703704</v>
      </c>
      <c r="H26" s="7">
        <v>0.22774305555555555</v>
      </c>
      <c r="I26" s="7">
        <v>0.22774305555555555</v>
      </c>
      <c r="J26" s="7">
        <v>0.22839120370370369</v>
      </c>
      <c r="K26" s="7">
        <v>0.22869212962962962</v>
      </c>
      <c r="L26" s="5">
        <v>60613</v>
      </c>
      <c r="M26" s="5">
        <v>55844</v>
      </c>
      <c r="N26" s="8">
        <f t="shared" si="2"/>
        <v>2.7314814814814459E-3</v>
      </c>
      <c r="P26" t="s">
        <v>72</v>
      </c>
    </row>
    <row r="27" spans="1:16" x14ac:dyDescent="0.2">
      <c r="B27" s="105"/>
      <c r="C27" s="4" t="s">
        <v>57</v>
      </c>
      <c r="D27" s="7">
        <v>0.23150462962962962</v>
      </c>
      <c r="E27" s="7">
        <v>0.23151620370370371</v>
      </c>
      <c r="F27" s="7">
        <v>0.23151620370370371</v>
      </c>
      <c r="G27" s="7">
        <v>0.2325925925925926</v>
      </c>
      <c r="H27" s="7">
        <v>0.23328703703703701</v>
      </c>
      <c r="I27" s="7">
        <v>0.23328703703703701</v>
      </c>
      <c r="J27" s="7">
        <v>0.23394675925925926</v>
      </c>
      <c r="K27" s="7">
        <v>0.23425925925925925</v>
      </c>
      <c r="L27" s="5">
        <v>60259</v>
      </c>
      <c r="M27" s="5">
        <v>57182</v>
      </c>
      <c r="N27" s="8">
        <f t="shared" si="2"/>
        <v>2.7546296296296346E-3</v>
      </c>
      <c r="P27" t="s">
        <v>71</v>
      </c>
    </row>
    <row r="28" spans="1:16" s="16" customFormat="1" x14ac:dyDescent="0.2">
      <c r="A28" s="11" t="s">
        <v>54</v>
      </c>
      <c r="B28" s="12" t="s">
        <v>14</v>
      </c>
      <c r="C28" s="13"/>
      <c r="D28" s="13"/>
      <c r="E28" s="14"/>
      <c r="F28" s="14"/>
      <c r="G28" s="14"/>
      <c r="H28" s="14"/>
      <c r="I28" s="14"/>
      <c r="J28" s="14"/>
      <c r="K28" s="14"/>
      <c r="L28" s="15"/>
      <c r="M28" s="15"/>
      <c r="N28" s="15"/>
    </row>
    <row r="29" spans="1:16" x14ac:dyDescent="0.2">
      <c r="B29" s="3" t="s">
        <v>15</v>
      </c>
      <c r="C29" s="4" t="s">
        <v>25</v>
      </c>
      <c r="D29" s="7">
        <v>0.23512731481481483</v>
      </c>
      <c r="E29" s="7">
        <v>0.23512731481481483</v>
      </c>
      <c r="F29" s="7">
        <v>0.23512731481481483</v>
      </c>
      <c r="G29" s="7">
        <v>0.23621527777777776</v>
      </c>
      <c r="H29" s="7">
        <v>0.23687500000000003</v>
      </c>
      <c r="I29" s="7">
        <v>0.23687500000000003</v>
      </c>
      <c r="J29" s="7">
        <v>0.23753472222222224</v>
      </c>
      <c r="K29" s="7">
        <v>0.23783564814814814</v>
      </c>
      <c r="L29" s="5">
        <v>56840</v>
      </c>
      <c r="M29" s="5">
        <v>56433</v>
      </c>
      <c r="N29" s="8">
        <f t="shared" si="2"/>
        <v>2.7083333333333126E-3</v>
      </c>
      <c r="P29" t="s">
        <v>70</v>
      </c>
    </row>
    <row r="30" spans="1:16" x14ac:dyDescent="0.2">
      <c r="B30" s="3" t="s">
        <v>16</v>
      </c>
      <c r="C30" s="4" t="s">
        <v>25</v>
      </c>
      <c r="D30" s="7">
        <v>0.23892361111111113</v>
      </c>
      <c r="E30" s="7">
        <v>0.23892361111111113</v>
      </c>
      <c r="F30" s="7">
        <v>0.23892361111111113</v>
      </c>
      <c r="G30" s="7">
        <v>0.24001157407407406</v>
      </c>
      <c r="H30" s="7">
        <v>0.24069444444444443</v>
      </c>
      <c r="I30" s="7">
        <v>0.24069444444444443</v>
      </c>
      <c r="J30" s="7">
        <v>0.24131944444444445</v>
      </c>
      <c r="K30" s="7">
        <v>0.24162037037037035</v>
      </c>
      <c r="L30" s="5">
        <v>58822</v>
      </c>
      <c r="M30" s="5">
        <v>54277</v>
      </c>
      <c r="N30" s="8">
        <f t="shared" si="2"/>
        <v>2.6967592592592182E-3</v>
      </c>
      <c r="P30" t="s">
        <v>69</v>
      </c>
    </row>
    <row r="31" spans="1:16" ht="30" x14ac:dyDescent="0.2">
      <c r="B31" s="3" t="s">
        <v>53</v>
      </c>
      <c r="C31" s="4">
        <v>1150</v>
      </c>
      <c r="D31" s="7">
        <v>0.24663194444444445</v>
      </c>
      <c r="E31" s="7">
        <v>0.24664351851851851</v>
      </c>
      <c r="F31" s="7">
        <v>0.24664351851851851</v>
      </c>
      <c r="G31" s="7">
        <v>0.2476851851851852</v>
      </c>
      <c r="H31" s="7">
        <v>0.24837962962962964</v>
      </c>
      <c r="I31" s="7">
        <v>0.24837962962962964</v>
      </c>
      <c r="J31" s="7">
        <v>0.24907407407407409</v>
      </c>
      <c r="K31" s="7">
        <v>0.24938657407407408</v>
      </c>
      <c r="L31" s="5">
        <v>59466</v>
      </c>
      <c r="M31" s="5">
        <v>59656</v>
      </c>
      <c r="N31" s="8">
        <f t="shared" si="2"/>
        <v>2.7546296296296346E-3</v>
      </c>
      <c r="P31" s="17" t="s">
        <v>68</v>
      </c>
    </row>
    <row r="32" spans="1:16" x14ac:dyDescent="0.2">
      <c r="B32" s="3" t="s">
        <v>17</v>
      </c>
      <c r="C32" s="1">
        <v>100</v>
      </c>
      <c r="D32" s="7">
        <v>0.2502314814814815</v>
      </c>
      <c r="E32" s="7">
        <v>0.25024305555555554</v>
      </c>
      <c r="F32" s="7">
        <v>0.25024305555555554</v>
      </c>
      <c r="G32" s="7">
        <v>0.2512962962962963</v>
      </c>
      <c r="H32" s="7">
        <v>0.25199074074074074</v>
      </c>
      <c r="I32" s="7">
        <v>0.25199074074074074</v>
      </c>
      <c r="J32" s="7">
        <v>0.25265046296296295</v>
      </c>
      <c r="K32" s="7">
        <v>0.25295138888888891</v>
      </c>
      <c r="L32" s="5">
        <v>60439</v>
      </c>
      <c r="M32" s="5">
        <v>56136</v>
      </c>
      <c r="N32" s="8">
        <f t="shared" si="2"/>
        <v>2.719907407407407E-3</v>
      </c>
      <c r="P32" t="s">
        <v>67</v>
      </c>
    </row>
    <row r="33" spans="2:16" x14ac:dyDescent="0.2">
      <c r="B33" s="104" t="s">
        <v>18</v>
      </c>
      <c r="C33" s="4">
        <v>0.3</v>
      </c>
      <c r="D33" s="7">
        <v>0.25473379629629628</v>
      </c>
      <c r="E33" s="7">
        <v>0.25474537037037037</v>
      </c>
      <c r="F33" s="7">
        <v>0.25474537037037037</v>
      </c>
      <c r="G33" s="7">
        <v>0.25585648148148149</v>
      </c>
      <c r="H33" s="7">
        <v>0.25653935185185184</v>
      </c>
      <c r="I33" s="7">
        <v>0.25653935185185184</v>
      </c>
      <c r="J33" s="7">
        <v>0.25721064814814815</v>
      </c>
      <c r="K33" s="7">
        <v>0.25751157407407405</v>
      </c>
      <c r="L33" s="5">
        <v>58538</v>
      </c>
      <c r="M33" s="5">
        <v>58305</v>
      </c>
      <c r="N33" s="8">
        <f t="shared" si="2"/>
        <v>2.7777777777777679E-3</v>
      </c>
      <c r="P33" t="s">
        <v>66</v>
      </c>
    </row>
    <row r="34" spans="2:16" x14ac:dyDescent="0.2">
      <c r="B34" s="106"/>
      <c r="C34" s="4">
        <v>0.5</v>
      </c>
      <c r="D34" s="7">
        <v>0.25792824074074078</v>
      </c>
      <c r="E34" s="7">
        <v>0.25793981481481482</v>
      </c>
      <c r="F34" s="7">
        <v>0.25793981481481482</v>
      </c>
      <c r="G34" s="7">
        <v>0.25900462962962961</v>
      </c>
      <c r="H34" s="7">
        <v>0.2597916666666667</v>
      </c>
      <c r="I34" s="7">
        <v>0.2597916666666667</v>
      </c>
      <c r="J34" s="7">
        <v>0.26043981481481482</v>
      </c>
      <c r="K34" s="7">
        <v>0.26075231481481481</v>
      </c>
      <c r="L34" s="5">
        <v>67699</v>
      </c>
      <c r="M34" s="5">
        <v>56247</v>
      </c>
      <c r="N34" s="8">
        <f t="shared" si="2"/>
        <v>2.8240740740740344E-3</v>
      </c>
      <c r="P34" t="s">
        <v>65</v>
      </c>
    </row>
    <row r="35" spans="2:16" x14ac:dyDescent="0.2">
      <c r="B35" s="105"/>
      <c r="C35" s="4">
        <v>0.9</v>
      </c>
      <c r="D35" s="7">
        <v>0.26113425925925926</v>
      </c>
      <c r="E35" s="7">
        <v>0.26114583333333335</v>
      </c>
      <c r="F35" s="7">
        <v>0.26114583333333335</v>
      </c>
      <c r="G35" s="7">
        <v>0.26218750000000002</v>
      </c>
      <c r="H35" s="7">
        <v>0.26288194444444446</v>
      </c>
      <c r="I35" s="7">
        <v>0.26288194444444446</v>
      </c>
      <c r="J35" s="7">
        <v>0.26350694444444445</v>
      </c>
      <c r="K35" s="7">
        <v>0.26381944444444444</v>
      </c>
      <c r="L35" s="5">
        <v>59380</v>
      </c>
      <c r="M35" s="5">
        <v>54193</v>
      </c>
      <c r="N35" s="8">
        <f t="shared" si="2"/>
        <v>2.6851851851851793E-3</v>
      </c>
      <c r="P35" t="s">
        <v>64</v>
      </c>
    </row>
    <row r="36" spans="2:16" x14ac:dyDescent="0.2">
      <c r="B36" s="106" t="s">
        <v>19</v>
      </c>
      <c r="C36" s="4">
        <v>0.8</v>
      </c>
      <c r="D36" s="7">
        <v>0.26722222222222219</v>
      </c>
      <c r="E36" s="7">
        <v>0.26723379629629629</v>
      </c>
      <c r="F36" s="7">
        <v>0.26723379629629629</v>
      </c>
      <c r="G36" s="7">
        <v>0.26831018518518518</v>
      </c>
      <c r="H36" s="7">
        <v>0.26909722222222221</v>
      </c>
      <c r="I36" s="7">
        <v>0.26909722222222221</v>
      </c>
      <c r="J36" s="7">
        <v>0.26976851851851852</v>
      </c>
      <c r="K36" s="7">
        <v>0.27005787037037038</v>
      </c>
      <c r="L36" s="5">
        <v>68523</v>
      </c>
      <c r="M36" s="5">
        <v>57472</v>
      </c>
      <c r="N36" s="8">
        <f t="shared" si="2"/>
        <v>2.8356481481481843E-3</v>
      </c>
      <c r="O36" s="103" t="s">
        <v>56</v>
      </c>
      <c r="P36" t="s">
        <v>62</v>
      </c>
    </row>
    <row r="37" spans="2:16" x14ac:dyDescent="0.2">
      <c r="B37" s="105"/>
      <c r="C37" s="4">
        <v>0.9</v>
      </c>
      <c r="D37" s="7">
        <v>0.26435185185185184</v>
      </c>
      <c r="E37" s="7">
        <v>0.26436342592592593</v>
      </c>
      <c r="F37" s="7">
        <v>0.26436342592592593</v>
      </c>
      <c r="G37" s="7">
        <v>0.26542824074074073</v>
      </c>
      <c r="H37" s="7">
        <v>0.26612268518518517</v>
      </c>
      <c r="I37" s="7">
        <v>0.26612268518518517</v>
      </c>
      <c r="J37" s="7">
        <v>0.26678240740740738</v>
      </c>
      <c r="K37" s="7">
        <v>0.26708333333333334</v>
      </c>
      <c r="L37" s="5">
        <v>59546</v>
      </c>
      <c r="M37" s="5">
        <v>57145</v>
      </c>
      <c r="N37" s="8">
        <f t="shared" si="2"/>
        <v>2.7314814814815014E-3</v>
      </c>
      <c r="O37" s="103"/>
      <c r="P37" t="s">
        <v>63</v>
      </c>
    </row>
    <row r="38" spans="2:16" x14ac:dyDescent="0.2">
      <c r="B38" s="3" t="s">
        <v>20</v>
      </c>
      <c r="C38" s="4">
        <v>0.8</v>
      </c>
      <c r="D38" s="7">
        <v>0.27048611111111109</v>
      </c>
      <c r="E38" s="7">
        <v>0.27049768518518519</v>
      </c>
      <c r="F38" s="7">
        <v>0.27049768518518519</v>
      </c>
      <c r="G38" s="7">
        <v>0.27155092592592595</v>
      </c>
      <c r="H38" s="7">
        <v>0.27232638888888888</v>
      </c>
      <c r="I38" s="7">
        <v>0.27232638888888888</v>
      </c>
      <c r="J38" s="7">
        <v>0.27296296296296296</v>
      </c>
      <c r="K38" s="7">
        <v>0.27328703703703705</v>
      </c>
      <c r="L38" s="5">
        <v>66475</v>
      </c>
      <c r="M38" s="5">
        <v>55276</v>
      </c>
      <c r="N38" s="8">
        <f t="shared" si="2"/>
        <v>2.8009259259259567E-3</v>
      </c>
      <c r="O38" s="103"/>
      <c r="P38" t="s">
        <v>60</v>
      </c>
    </row>
  </sheetData>
  <mergeCells count="11">
    <mergeCell ref="D4:N4"/>
    <mergeCell ref="O23:O25"/>
    <mergeCell ref="B26:B27"/>
    <mergeCell ref="O36:O38"/>
    <mergeCell ref="B20:B22"/>
    <mergeCell ref="B23:B25"/>
    <mergeCell ref="B33:B35"/>
    <mergeCell ref="B36:B37"/>
    <mergeCell ref="B4:C4"/>
    <mergeCell ref="B9:B13"/>
    <mergeCell ref="B15:B19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D344A-7F0B-8049-8299-59F9C88AB772}">
  <dimension ref="A1:P38"/>
  <sheetViews>
    <sheetView zoomScale="125" workbookViewId="0">
      <pane xSplit="3" ySplit="6" topLeftCell="G7" activePane="bottomRight" state="frozen"/>
      <selection activeCell="A31" sqref="A31:XFD31"/>
      <selection pane="topRight" activeCell="A31" sqref="A31:XFD31"/>
      <selection pane="bottomLeft" activeCell="A31" sqref="A31:XFD31"/>
      <selection pane="bottomRight" activeCell="A31" sqref="A31:XFD31"/>
    </sheetView>
  </sheetViews>
  <sheetFormatPr baseColWidth="10" defaultRowHeight="16" x14ac:dyDescent="0.2"/>
  <cols>
    <col min="2" max="2" width="43.6640625" bestFit="1" customWidth="1"/>
    <col min="3" max="3" width="39" bestFit="1" customWidth="1"/>
    <col min="4" max="4" width="12.5" bestFit="1" customWidth="1"/>
    <col min="5" max="5" width="17.6640625" bestFit="1" customWidth="1"/>
    <col min="6" max="6" width="16.6640625" bestFit="1" customWidth="1"/>
    <col min="7" max="7" width="16.6640625" customWidth="1"/>
    <col min="8" max="8" width="15.6640625" bestFit="1" customWidth="1"/>
    <col min="9" max="9" width="13.33203125" bestFit="1" customWidth="1"/>
    <col min="10" max="10" width="12.5" bestFit="1" customWidth="1"/>
    <col min="11" max="13" width="12.5" customWidth="1"/>
    <col min="14" max="14" width="8.5" bestFit="1" customWidth="1"/>
  </cols>
  <sheetData>
    <row r="1" spans="2:16" x14ac:dyDescent="0.2">
      <c r="B1" s="1" t="s">
        <v>27</v>
      </c>
    </row>
    <row r="4" spans="2:16" x14ac:dyDescent="0.2">
      <c r="B4" s="107"/>
      <c r="C4" s="108"/>
      <c r="D4" s="102" t="s">
        <v>28</v>
      </c>
      <c r="E4" s="102"/>
      <c r="F4" s="102"/>
      <c r="G4" s="102"/>
      <c r="H4" s="102"/>
      <c r="I4" s="102"/>
      <c r="J4" s="102"/>
      <c r="K4" s="102"/>
      <c r="L4" s="102"/>
      <c r="M4" s="102"/>
      <c r="N4" s="102"/>
    </row>
    <row r="5" spans="2:16" ht="34" x14ac:dyDescent="0.2">
      <c r="B5" s="2" t="s">
        <v>0</v>
      </c>
      <c r="C5" s="2" t="s">
        <v>1</v>
      </c>
      <c r="D5" s="2" t="s">
        <v>47</v>
      </c>
      <c r="E5" s="6" t="s">
        <v>59</v>
      </c>
      <c r="F5" s="2" t="s">
        <v>31</v>
      </c>
      <c r="G5" s="6" t="s">
        <v>89</v>
      </c>
      <c r="H5" s="2" t="s">
        <v>32</v>
      </c>
      <c r="I5" s="2" t="s">
        <v>33</v>
      </c>
      <c r="J5" s="2" t="s">
        <v>34</v>
      </c>
      <c r="K5" s="2" t="s">
        <v>48</v>
      </c>
      <c r="L5" s="6" t="s">
        <v>37</v>
      </c>
      <c r="M5" s="6" t="s">
        <v>38</v>
      </c>
      <c r="N5" s="6" t="s">
        <v>49</v>
      </c>
      <c r="P5" s="18" t="s">
        <v>61</v>
      </c>
    </row>
    <row r="6" spans="2:16" x14ac:dyDescent="0.2">
      <c r="B6" s="3" t="s">
        <v>36</v>
      </c>
      <c r="C6" s="4" t="s">
        <v>35</v>
      </c>
      <c r="D6" s="7">
        <v>0.27853009259259259</v>
      </c>
      <c r="E6" s="7">
        <v>0.27855324074074073</v>
      </c>
      <c r="F6" s="7">
        <v>0.28491898148148148</v>
      </c>
      <c r="G6" s="7">
        <v>0.28491898148148148</v>
      </c>
      <c r="H6" s="7">
        <v>0.2872453703703704</v>
      </c>
      <c r="I6" s="7">
        <v>0.2872453703703704</v>
      </c>
      <c r="J6" s="7">
        <v>0.28849537037037037</v>
      </c>
      <c r="K6" s="7">
        <v>0.28849537037037037</v>
      </c>
      <c r="L6" s="5">
        <v>200518</v>
      </c>
      <c r="M6" s="5">
        <v>108366</v>
      </c>
      <c r="N6" s="8">
        <f>K6-D6</f>
        <v>9.9652777777777812E-3</v>
      </c>
    </row>
    <row r="7" spans="2:16" x14ac:dyDescent="0.2">
      <c r="B7" s="3" t="s">
        <v>9</v>
      </c>
      <c r="C7" s="4" t="s">
        <v>26</v>
      </c>
      <c r="D7" s="7">
        <v>0.3094675925925926</v>
      </c>
      <c r="E7" s="7">
        <v>0.30947916666666669</v>
      </c>
      <c r="F7" s="7">
        <v>0.31572916666666667</v>
      </c>
      <c r="G7" s="7">
        <v>0.31572916666666667</v>
      </c>
      <c r="H7" s="7">
        <v>0.31788194444444445</v>
      </c>
      <c r="I7" s="7">
        <v>0.31788194444444445</v>
      </c>
      <c r="J7" s="7">
        <v>0.31914351851851852</v>
      </c>
      <c r="K7" s="7">
        <v>0.31914351851851852</v>
      </c>
      <c r="L7" s="5">
        <v>185238</v>
      </c>
      <c r="M7" s="5">
        <v>109840</v>
      </c>
      <c r="N7" s="8">
        <f>K7-D7</f>
        <v>9.6759259259259212E-3</v>
      </c>
      <c r="P7" t="s">
        <v>90</v>
      </c>
    </row>
    <row r="8" spans="2:16" ht="30" x14ac:dyDescent="0.2">
      <c r="B8" s="3" t="s">
        <v>45</v>
      </c>
      <c r="C8" s="4" t="s">
        <v>39</v>
      </c>
      <c r="D8" s="7">
        <v>0.3367708333333333</v>
      </c>
      <c r="E8" s="7">
        <v>0.3367708333333333</v>
      </c>
      <c r="F8" s="7">
        <v>0.34333333333333332</v>
      </c>
      <c r="G8" s="7">
        <v>0.34333333333333332</v>
      </c>
      <c r="H8" s="7">
        <v>0.34535879629629629</v>
      </c>
      <c r="I8" s="7">
        <v>0.34535879629629629</v>
      </c>
      <c r="J8" s="7">
        <v>0.34664351851851855</v>
      </c>
      <c r="K8" s="7">
        <v>0.34664351851851855</v>
      </c>
      <c r="L8" s="5">
        <v>175413</v>
      </c>
      <c r="M8" s="5">
        <v>111466</v>
      </c>
      <c r="N8" s="8">
        <f>K8-D8</f>
        <v>9.8726851851852482E-3</v>
      </c>
      <c r="P8" s="17" t="s">
        <v>91</v>
      </c>
    </row>
    <row r="9" spans="2:16" x14ac:dyDescent="0.2">
      <c r="B9" s="104" t="s">
        <v>44</v>
      </c>
      <c r="C9" s="9" t="s">
        <v>50</v>
      </c>
      <c r="D9" s="7"/>
      <c r="E9" s="7"/>
      <c r="F9" s="7"/>
      <c r="G9" s="7"/>
      <c r="H9" s="7"/>
      <c r="I9" s="7"/>
      <c r="J9" s="7"/>
      <c r="K9" s="7"/>
      <c r="L9" s="5"/>
      <c r="M9" s="5"/>
      <c r="N9" s="5"/>
    </row>
    <row r="10" spans="2:16" x14ac:dyDescent="0.2">
      <c r="B10" s="106"/>
      <c r="C10" s="9" t="s">
        <v>40</v>
      </c>
      <c r="D10" s="7"/>
      <c r="E10" s="7"/>
      <c r="F10" s="7"/>
      <c r="G10" s="7"/>
      <c r="H10" s="7"/>
      <c r="I10" s="7"/>
      <c r="J10" s="7"/>
      <c r="K10" s="7"/>
      <c r="L10" s="5"/>
      <c r="M10" s="5"/>
      <c r="N10" s="5"/>
    </row>
    <row r="11" spans="2:16" x14ac:dyDescent="0.2">
      <c r="B11" s="106"/>
      <c r="C11" s="4" t="s">
        <v>41</v>
      </c>
      <c r="D11" s="7">
        <v>0.34744212962962967</v>
      </c>
      <c r="E11" s="7">
        <v>0.34745370370370371</v>
      </c>
      <c r="F11" s="7">
        <v>0.35380787037037037</v>
      </c>
      <c r="G11" s="7">
        <v>0.35381944444444446</v>
      </c>
      <c r="H11" s="7">
        <v>0.35596064814814815</v>
      </c>
      <c r="I11" s="7">
        <v>0.35596064814814815</v>
      </c>
      <c r="J11" s="7">
        <v>0.35724537037037035</v>
      </c>
      <c r="K11" s="7">
        <v>0.35724537037037035</v>
      </c>
      <c r="L11" s="5">
        <v>185608</v>
      </c>
      <c r="M11" s="5">
        <v>111186</v>
      </c>
      <c r="N11" s="8">
        <f>K11-D11</f>
        <v>9.8032407407406819E-3</v>
      </c>
    </row>
    <row r="12" spans="2:16" x14ac:dyDescent="0.2">
      <c r="B12" s="106"/>
      <c r="C12" s="4" t="s">
        <v>42</v>
      </c>
      <c r="D12" s="7">
        <v>0.35928240740740741</v>
      </c>
      <c r="E12" s="7">
        <v>0.35929398148148151</v>
      </c>
      <c r="F12" s="7">
        <v>0.35929398148148151</v>
      </c>
      <c r="G12" s="7">
        <v>0.36561342592592588</v>
      </c>
      <c r="H12" s="7">
        <v>0.36774305555555559</v>
      </c>
      <c r="I12" s="7">
        <v>0.36774305555555559</v>
      </c>
      <c r="J12" s="7">
        <v>0.36899305555555556</v>
      </c>
      <c r="K12" s="7">
        <v>0.36899305555555556</v>
      </c>
      <c r="L12" s="5">
        <v>183722</v>
      </c>
      <c r="M12" s="5">
        <v>108720</v>
      </c>
      <c r="N12" s="8">
        <f>K12-D12</f>
        <v>9.7106481481481488E-3</v>
      </c>
      <c r="P12" t="s">
        <v>92</v>
      </c>
    </row>
    <row r="13" spans="2:16" x14ac:dyDescent="0.2">
      <c r="B13" s="105"/>
      <c r="C13" s="4" t="s">
        <v>43</v>
      </c>
      <c r="D13" s="7">
        <v>0.37091435185185184</v>
      </c>
      <c r="E13" s="7">
        <v>0.37092592592592594</v>
      </c>
      <c r="F13" s="7">
        <v>0.37745370370370374</v>
      </c>
      <c r="G13" s="7">
        <v>0.37745370370370374</v>
      </c>
      <c r="H13" s="7">
        <v>0.37965277777777778</v>
      </c>
      <c r="I13" s="7">
        <v>0.37965277777777778</v>
      </c>
      <c r="J13" s="7">
        <v>0.38091435185185185</v>
      </c>
      <c r="K13" s="7">
        <v>0.38091435185185185</v>
      </c>
      <c r="L13" s="5">
        <v>190585</v>
      </c>
      <c r="M13" s="5">
        <v>108854</v>
      </c>
      <c r="N13" s="8">
        <f>K13-D13</f>
        <v>1.0000000000000009E-2</v>
      </c>
      <c r="P13" t="s">
        <v>93</v>
      </c>
    </row>
    <row r="14" spans="2:16" x14ac:dyDescent="0.2">
      <c r="B14" s="3" t="s">
        <v>10</v>
      </c>
      <c r="C14" s="4" t="s">
        <v>26</v>
      </c>
      <c r="D14" s="7">
        <v>0.38280092592592596</v>
      </c>
      <c r="E14" s="7">
        <v>0.3828125</v>
      </c>
      <c r="F14" s="7">
        <v>0.38917824074074076</v>
      </c>
      <c r="G14" s="7">
        <v>0.38917824074074076</v>
      </c>
      <c r="H14" s="7">
        <v>0.39126157407407408</v>
      </c>
      <c r="I14" s="7">
        <v>0.39126157407407408</v>
      </c>
      <c r="J14" s="7">
        <v>0.39254629629629628</v>
      </c>
      <c r="K14" s="7">
        <v>0.39254629629629628</v>
      </c>
      <c r="L14" s="5">
        <v>180056</v>
      </c>
      <c r="M14" s="5">
        <v>111292</v>
      </c>
      <c r="N14" s="8">
        <f>K14-D14</f>
        <v>9.7453703703703209E-3</v>
      </c>
      <c r="P14" t="s">
        <v>94</v>
      </c>
    </row>
    <row r="15" spans="2:16" x14ac:dyDescent="0.2">
      <c r="B15" s="104" t="s">
        <v>46</v>
      </c>
      <c r="C15" s="9" t="s">
        <v>50</v>
      </c>
      <c r="D15" s="4"/>
      <c r="E15" s="7"/>
      <c r="F15" s="7"/>
      <c r="G15" s="7"/>
      <c r="H15" s="7"/>
      <c r="I15" s="7"/>
      <c r="J15" s="7"/>
      <c r="K15" s="7"/>
      <c r="L15" s="5"/>
      <c r="M15" s="5"/>
      <c r="N15" s="5"/>
    </row>
    <row r="16" spans="2:16" x14ac:dyDescent="0.2">
      <c r="B16" s="106"/>
      <c r="C16" s="9" t="s">
        <v>40</v>
      </c>
      <c r="D16" s="4"/>
      <c r="E16" s="7"/>
      <c r="F16" s="7"/>
      <c r="G16" s="7"/>
      <c r="H16" s="7"/>
      <c r="I16" s="7"/>
      <c r="J16" s="7"/>
      <c r="K16" s="7"/>
      <c r="L16" s="5"/>
      <c r="M16" s="5"/>
      <c r="N16" s="5"/>
    </row>
    <row r="17" spans="1:16" x14ac:dyDescent="0.2">
      <c r="B17" s="106"/>
      <c r="C17" s="4" t="s">
        <v>41</v>
      </c>
      <c r="D17" s="7">
        <v>0.39321759259259265</v>
      </c>
      <c r="E17" s="7">
        <v>0.39322916666666669</v>
      </c>
      <c r="F17" s="7">
        <v>0.39322916666666669</v>
      </c>
      <c r="G17" s="7">
        <v>0.39957175925925931</v>
      </c>
      <c r="H17" s="7">
        <v>0.40162037037037041</v>
      </c>
      <c r="I17" s="7">
        <v>0.40163194444444444</v>
      </c>
      <c r="J17" s="7">
        <v>0.40289351851851851</v>
      </c>
      <c r="K17" s="7">
        <v>0.40289351851851851</v>
      </c>
      <c r="L17" s="5">
        <v>177893</v>
      </c>
      <c r="M17" s="5">
        <v>109137</v>
      </c>
      <c r="N17" s="8">
        <f t="shared" ref="N17:N27" si="0">K17-D17</f>
        <v>9.6759259259258656E-3</v>
      </c>
      <c r="P17" t="s">
        <v>95</v>
      </c>
    </row>
    <row r="18" spans="1:16" x14ac:dyDescent="0.2">
      <c r="B18" s="106"/>
      <c r="C18" s="4" t="s">
        <v>42</v>
      </c>
      <c r="D18" s="7">
        <v>0.40320601851851851</v>
      </c>
      <c r="E18" s="7">
        <v>0.40321759259259254</v>
      </c>
      <c r="F18" s="7">
        <v>0.40321759259259254</v>
      </c>
      <c r="G18" s="7">
        <v>0.40954861111111113</v>
      </c>
      <c r="H18" s="7">
        <v>0.41158564814814813</v>
      </c>
      <c r="I18" s="7">
        <v>0.41158564814814813</v>
      </c>
      <c r="J18" s="7">
        <v>0.4128472222222222</v>
      </c>
      <c r="K18" s="7">
        <v>0.4128472222222222</v>
      </c>
      <c r="L18" s="5">
        <v>176760</v>
      </c>
      <c r="M18" s="5">
        <v>108603</v>
      </c>
      <c r="N18" s="8">
        <f t="shared" si="0"/>
        <v>9.6412037037036935E-3</v>
      </c>
      <c r="P18" t="s">
        <v>96</v>
      </c>
    </row>
    <row r="19" spans="1:16" x14ac:dyDescent="0.2">
      <c r="B19" s="105"/>
      <c r="C19" s="4" t="s">
        <v>43</v>
      </c>
      <c r="D19" s="7">
        <v>0.4130671296296296</v>
      </c>
      <c r="E19" s="7">
        <v>0.4130671296296296</v>
      </c>
      <c r="F19" s="7">
        <v>0.41945601851851855</v>
      </c>
      <c r="G19" s="7">
        <v>0.41945601851851855</v>
      </c>
      <c r="H19" s="7">
        <v>0.42155092592592597</v>
      </c>
      <c r="I19" s="7">
        <v>0.42155092592592597</v>
      </c>
      <c r="J19" s="7">
        <v>0.42282407407407407</v>
      </c>
      <c r="K19" s="7">
        <v>0.42282407407407407</v>
      </c>
      <c r="L19" s="5">
        <v>180607</v>
      </c>
      <c r="M19" s="5">
        <v>109839</v>
      </c>
      <c r="N19" s="8">
        <f t="shared" si="0"/>
        <v>9.7569444444444708E-3</v>
      </c>
    </row>
    <row r="20" spans="1:16" x14ac:dyDescent="0.2">
      <c r="B20" s="104" t="s">
        <v>11</v>
      </c>
      <c r="C20" s="4">
        <v>1</v>
      </c>
      <c r="D20" s="7">
        <v>0.19487268518518519</v>
      </c>
      <c r="E20" s="7"/>
      <c r="F20" s="7"/>
      <c r="G20" s="7"/>
      <c r="H20" s="7"/>
      <c r="I20" s="7"/>
      <c r="J20" s="7"/>
      <c r="K20" s="7"/>
      <c r="L20" s="5"/>
      <c r="M20" s="5"/>
      <c r="N20" s="8">
        <f t="shared" si="0"/>
        <v>-0.19487268518518519</v>
      </c>
    </row>
    <row r="21" spans="1:16" x14ac:dyDescent="0.2">
      <c r="B21" s="106"/>
      <c r="C21" s="4">
        <v>2</v>
      </c>
      <c r="D21" s="7"/>
      <c r="E21" s="7"/>
      <c r="F21" s="7"/>
      <c r="G21" s="7"/>
      <c r="H21" s="7"/>
      <c r="I21" s="7"/>
      <c r="J21" s="7"/>
      <c r="K21" s="7"/>
      <c r="L21" s="5"/>
      <c r="M21" s="5"/>
      <c r="N21" s="8">
        <f t="shared" si="0"/>
        <v>0</v>
      </c>
    </row>
    <row r="22" spans="1:16" x14ac:dyDescent="0.2">
      <c r="B22" s="105"/>
      <c r="C22" s="4">
        <v>4</v>
      </c>
      <c r="D22" s="7"/>
      <c r="E22" s="7"/>
      <c r="F22" s="7"/>
      <c r="G22" s="7"/>
      <c r="H22" s="7"/>
      <c r="I22" s="7"/>
      <c r="J22" s="7"/>
      <c r="K22" s="7"/>
      <c r="L22" s="5"/>
      <c r="M22" s="5"/>
      <c r="N22" s="8">
        <f t="shared" si="0"/>
        <v>0</v>
      </c>
    </row>
    <row r="23" spans="1:16" x14ac:dyDescent="0.2">
      <c r="B23" s="104" t="s">
        <v>12</v>
      </c>
      <c r="C23" s="4">
        <v>1</v>
      </c>
      <c r="D23" s="7"/>
      <c r="E23" s="7"/>
      <c r="F23" s="7"/>
      <c r="G23" s="7"/>
      <c r="H23" s="7"/>
      <c r="I23" s="7"/>
      <c r="J23" s="7"/>
      <c r="K23" s="7"/>
      <c r="L23" s="5"/>
      <c r="M23" s="5"/>
      <c r="N23" s="8">
        <f t="shared" si="0"/>
        <v>0</v>
      </c>
    </row>
    <row r="24" spans="1:16" x14ac:dyDescent="0.2">
      <c r="B24" s="106"/>
      <c r="C24" s="4">
        <v>2</v>
      </c>
      <c r="D24" s="7"/>
      <c r="E24" s="7"/>
      <c r="F24" s="7"/>
      <c r="G24" s="7"/>
      <c r="H24" s="7"/>
      <c r="I24" s="7"/>
      <c r="J24" s="7"/>
      <c r="K24" s="7"/>
      <c r="L24" s="5"/>
      <c r="M24" s="5"/>
      <c r="N24" s="8">
        <f t="shared" si="0"/>
        <v>0</v>
      </c>
    </row>
    <row r="25" spans="1:16" x14ac:dyDescent="0.2">
      <c r="B25" s="105"/>
      <c r="C25" s="4">
        <v>4</v>
      </c>
      <c r="D25" s="7"/>
      <c r="E25" s="7"/>
      <c r="F25" s="7"/>
      <c r="G25" s="7"/>
      <c r="H25" s="7"/>
      <c r="I25" s="7"/>
      <c r="J25" s="7"/>
      <c r="K25" s="7"/>
      <c r="L25" s="5"/>
      <c r="M25" s="5"/>
      <c r="N25" s="8">
        <f t="shared" si="0"/>
        <v>0</v>
      </c>
    </row>
    <row r="26" spans="1:16" x14ac:dyDescent="0.2">
      <c r="B26" s="104" t="s">
        <v>13</v>
      </c>
      <c r="C26" s="4" t="s">
        <v>58</v>
      </c>
      <c r="D26" s="7"/>
      <c r="E26" s="7"/>
      <c r="F26" s="7"/>
      <c r="G26" s="7"/>
      <c r="H26" s="7"/>
      <c r="I26" s="7"/>
      <c r="J26" s="7"/>
      <c r="K26" s="7"/>
      <c r="L26" s="5"/>
      <c r="M26" s="5"/>
      <c r="N26" s="8">
        <f t="shared" si="0"/>
        <v>0</v>
      </c>
    </row>
    <row r="27" spans="1:16" x14ac:dyDescent="0.2">
      <c r="B27" s="105"/>
      <c r="C27" s="4" t="s">
        <v>57</v>
      </c>
      <c r="D27" s="7"/>
      <c r="E27" s="7"/>
      <c r="F27" s="7"/>
      <c r="G27" s="7"/>
      <c r="H27" s="7"/>
      <c r="I27" s="7"/>
      <c r="J27" s="7"/>
      <c r="K27" s="7"/>
      <c r="L27" s="5"/>
      <c r="M27" s="5"/>
      <c r="N27" s="8">
        <f t="shared" si="0"/>
        <v>0</v>
      </c>
    </row>
    <row r="28" spans="1:16" s="16" customFormat="1" hidden="1" x14ac:dyDescent="0.2">
      <c r="A28" s="11" t="s">
        <v>54</v>
      </c>
      <c r="B28" s="12" t="s">
        <v>14</v>
      </c>
      <c r="C28" s="13"/>
      <c r="D28" s="13"/>
      <c r="E28" s="14"/>
      <c r="F28" s="14"/>
      <c r="G28" s="14"/>
      <c r="H28" s="14"/>
      <c r="I28" s="14"/>
      <c r="J28" s="14"/>
      <c r="K28" s="14"/>
      <c r="L28" s="15"/>
      <c r="M28" s="15"/>
      <c r="N28" s="15"/>
    </row>
    <row r="29" spans="1:16" x14ac:dyDescent="0.2">
      <c r="B29" s="3" t="s">
        <v>15</v>
      </c>
      <c r="C29" s="4" t="s">
        <v>25</v>
      </c>
      <c r="D29" s="7"/>
      <c r="E29" s="7"/>
      <c r="F29" s="7"/>
      <c r="G29" s="7"/>
      <c r="H29" s="7"/>
      <c r="I29" s="7"/>
      <c r="J29" s="7"/>
      <c r="K29" s="7"/>
      <c r="L29" s="5"/>
      <c r="M29" s="5"/>
      <c r="N29" s="8">
        <f t="shared" ref="N29:N38" si="1">K29-D29</f>
        <v>0</v>
      </c>
    </row>
    <row r="30" spans="1:16" x14ac:dyDescent="0.2">
      <c r="B30" s="3" t="s">
        <v>16</v>
      </c>
      <c r="C30" s="4" t="s">
        <v>25</v>
      </c>
      <c r="D30" s="7"/>
      <c r="E30" s="7"/>
      <c r="F30" s="7"/>
      <c r="G30" s="7"/>
      <c r="H30" s="7"/>
      <c r="I30" s="7"/>
      <c r="J30" s="7"/>
      <c r="K30" s="7"/>
      <c r="L30" s="5"/>
      <c r="M30" s="5"/>
      <c r="N30" s="8">
        <f t="shared" si="1"/>
        <v>0</v>
      </c>
    </row>
    <row r="31" spans="1:16" ht="30" x14ac:dyDescent="0.2">
      <c r="B31" s="20" t="s">
        <v>97</v>
      </c>
      <c r="C31" s="19">
        <v>1150</v>
      </c>
      <c r="D31" s="7"/>
      <c r="E31" s="7"/>
      <c r="F31" s="7"/>
      <c r="G31" s="7"/>
      <c r="H31" s="7"/>
      <c r="I31" s="7"/>
      <c r="J31" s="7"/>
      <c r="K31" s="7"/>
      <c r="L31" s="5"/>
      <c r="M31" s="5"/>
      <c r="N31" s="8">
        <f t="shared" si="1"/>
        <v>0</v>
      </c>
    </row>
    <row r="32" spans="1:16" x14ac:dyDescent="0.2">
      <c r="B32" s="3" t="s">
        <v>17</v>
      </c>
      <c r="C32" s="1">
        <v>100</v>
      </c>
      <c r="D32" s="7"/>
      <c r="E32" s="7"/>
      <c r="F32" s="7"/>
      <c r="G32" s="7"/>
      <c r="H32" s="7"/>
      <c r="I32" s="7"/>
      <c r="J32" s="7"/>
      <c r="K32" s="7"/>
      <c r="L32" s="5"/>
      <c r="M32" s="5"/>
      <c r="N32" s="8">
        <f t="shared" si="1"/>
        <v>0</v>
      </c>
    </row>
    <row r="33" spans="2:14" x14ac:dyDescent="0.2">
      <c r="B33" s="104" t="s">
        <v>18</v>
      </c>
      <c r="C33" s="4">
        <v>0.3</v>
      </c>
      <c r="D33" s="7"/>
      <c r="E33" s="7"/>
      <c r="F33" s="7"/>
      <c r="G33" s="7"/>
      <c r="H33" s="7"/>
      <c r="I33" s="7"/>
      <c r="J33" s="7"/>
      <c r="K33" s="7"/>
      <c r="L33" s="5"/>
      <c r="M33" s="5"/>
      <c r="N33" s="8">
        <f t="shared" si="1"/>
        <v>0</v>
      </c>
    </row>
    <row r="34" spans="2:14" x14ac:dyDescent="0.2">
      <c r="B34" s="106"/>
      <c r="C34" s="4">
        <v>0.5</v>
      </c>
      <c r="D34" s="7"/>
      <c r="E34" s="7"/>
      <c r="F34" s="7"/>
      <c r="G34" s="7"/>
      <c r="H34" s="7"/>
      <c r="I34" s="7"/>
      <c r="J34" s="7"/>
      <c r="K34" s="7"/>
      <c r="L34" s="5"/>
      <c r="M34" s="5"/>
      <c r="N34" s="8">
        <f t="shared" si="1"/>
        <v>0</v>
      </c>
    </row>
    <row r="35" spans="2:14" x14ac:dyDescent="0.2">
      <c r="B35" s="105"/>
      <c r="C35" s="4">
        <v>0.9</v>
      </c>
      <c r="D35" s="7"/>
      <c r="E35" s="7"/>
      <c r="F35" s="7"/>
      <c r="G35" s="7"/>
      <c r="H35" s="7"/>
      <c r="I35" s="7"/>
      <c r="J35" s="7"/>
      <c r="K35" s="7"/>
      <c r="L35" s="5"/>
      <c r="M35" s="5"/>
      <c r="N35" s="8">
        <f t="shared" si="1"/>
        <v>0</v>
      </c>
    </row>
    <row r="36" spans="2:14" x14ac:dyDescent="0.2">
      <c r="B36" s="106" t="s">
        <v>19</v>
      </c>
      <c r="C36" s="4">
        <v>0.8</v>
      </c>
      <c r="D36" s="7"/>
      <c r="E36" s="7"/>
      <c r="F36" s="7"/>
      <c r="G36" s="7"/>
      <c r="H36" s="7"/>
      <c r="I36" s="7"/>
      <c r="J36" s="7"/>
      <c r="K36" s="7"/>
      <c r="L36" s="5"/>
      <c r="M36" s="5"/>
      <c r="N36" s="8">
        <f t="shared" si="1"/>
        <v>0</v>
      </c>
    </row>
    <row r="37" spans="2:14" x14ac:dyDescent="0.2">
      <c r="B37" s="105"/>
      <c r="C37" s="4">
        <v>0.9</v>
      </c>
      <c r="D37" s="7"/>
      <c r="E37" s="7"/>
      <c r="F37" s="7"/>
      <c r="G37" s="7"/>
      <c r="H37" s="7"/>
      <c r="I37" s="7"/>
      <c r="J37" s="7"/>
      <c r="K37" s="7"/>
      <c r="L37" s="5"/>
      <c r="M37" s="5"/>
      <c r="N37" s="8">
        <f t="shared" si="1"/>
        <v>0</v>
      </c>
    </row>
    <row r="38" spans="2:14" x14ac:dyDescent="0.2">
      <c r="B38" s="3" t="s">
        <v>20</v>
      </c>
      <c r="C38" s="4">
        <v>0.8</v>
      </c>
      <c r="D38" s="7"/>
      <c r="E38" s="7"/>
      <c r="F38" s="7"/>
      <c r="G38" s="7"/>
      <c r="H38" s="7"/>
      <c r="I38" s="7"/>
      <c r="J38" s="7"/>
      <c r="K38" s="7"/>
      <c r="L38" s="5"/>
      <c r="M38" s="5"/>
      <c r="N38" s="8">
        <f t="shared" si="1"/>
        <v>0</v>
      </c>
    </row>
  </sheetData>
  <mergeCells count="9">
    <mergeCell ref="B26:B27"/>
    <mergeCell ref="B33:B35"/>
    <mergeCell ref="B36:B37"/>
    <mergeCell ref="B4:C4"/>
    <mergeCell ref="D4:N4"/>
    <mergeCell ref="B9:B13"/>
    <mergeCell ref="B15:B19"/>
    <mergeCell ref="B20:B22"/>
    <mergeCell ref="B23:B25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057B8-005A-284A-8F9B-DDB487FC1889}">
  <dimension ref="B1:BY8"/>
  <sheetViews>
    <sheetView zoomScaleNormal="150" workbookViewId="0">
      <pane xSplit="2" ySplit="6" topLeftCell="C7" activePane="bottomRight" state="frozen"/>
      <selection pane="topRight" activeCell="D1" sqref="D1"/>
      <selection pane="bottomLeft" activeCell="A7" sqref="A7"/>
      <selection pane="bottomRight" activeCell="O13" sqref="O13"/>
    </sheetView>
  </sheetViews>
  <sheetFormatPr baseColWidth="10" defaultRowHeight="16" x14ac:dyDescent="0.2"/>
  <cols>
    <col min="2" max="2" width="12.1640625" bestFit="1" customWidth="1"/>
    <col min="3" max="5" width="6.83203125" customWidth="1"/>
    <col min="6" max="6" width="13.6640625" bestFit="1" customWidth="1"/>
    <col min="7" max="7" width="9.6640625" bestFit="1" customWidth="1"/>
    <col min="8" max="10" width="10.6640625" bestFit="1" customWidth="1"/>
    <col min="11" max="11" width="7.33203125" customWidth="1"/>
    <col min="12" max="12" width="7.5" customWidth="1"/>
    <col min="13" max="13" width="11.5" customWidth="1"/>
    <col min="14" max="14" width="10.6640625" customWidth="1"/>
    <col min="15" max="15" width="9.6640625" bestFit="1" customWidth="1"/>
    <col min="16" max="16" width="10.33203125" bestFit="1" customWidth="1"/>
    <col min="17" max="17" width="9.6640625" bestFit="1" customWidth="1"/>
    <col min="18" max="18" width="5.6640625" bestFit="1" customWidth="1"/>
    <col min="19" max="19" width="13.83203125" bestFit="1" customWidth="1"/>
    <col min="21" max="21" width="13.6640625" bestFit="1" customWidth="1"/>
    <col min="24" max="26" width="10.6640625" bestFit="1" customWidth="1"/>
    <col min="27" max="28" width="9.6640625" bestFit="1" customWidth="1"/>
    <col min="29" max="29" width="10.6640625" bestFit="1" customWidth="1"/>
    <col min="33" max="33" width="5.6640625" bestFit="1" customWidth="1"/>
    <col min="34" max="35" width="6.5" bestFit="1" customWidth="1"/>
    <col min="36" max="36" width="13.6640625" bestFit="1" customWidth="1"/>
    <col min="37" max="37" width="9.6640625" bestFit="1" customWidth="1"/>
    <col min="38" max="38" width="13.6640625" customWidth="1"/>
    <col min="41" max="41" width="6.83203125" bestFit="1" customWidth="1"/>
    <col min="42" max="42" width="7.5" bestFit="1" customWidth="1"/>
    <col min="46" max="46" width="10.33203125" bestFit="1" customWidth="1"/>
    <col min="48" max="48" width="5.6640625" bestFit="1" customWidth="1"/>
    <col min="49" max="50" width="6.5" bestFit="1" customWidth="1"/>
    <col min="51" max="51" width="13.6640625" bestFit="1" customWidth="1"/>
  </cols>
  <sheetData>
    <row r="1" spans="2:77" x14ac:dyDescent="0.2">
      <c r="B1" s="1"/>
    </row>
    <row r="2" spans="2:77" x14ac:dyDescent="0.2">
      <c r="I2" s="53"/>
      <c r="J2" s="53"/>
      <c r="K2" s="53"/>
    </row>
    <row r="3" spans="2:77" ht="17" thickBot="1" x14ac:dyDescent="0.25">
      <c r="I3" s="53"/>
      <c r="J3" s="53"/>
      <c r="K3" s="53"/>
    </row>
    <row r="4" spans="2:77" x14ac:dyDescent="0.2">
      <c r="B4" s="73"/>
      <c r="C4" s="109" t="s">
        <v>146</v>
      </c>
      <c r="D4" s="110"/>
      <c r="E4" s="110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2"/>
      <c r="Q4" s="112"/>
      <c r="R4" s="113" t="s">
        <v>147</v>
      </c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5"/>
      <c r="AG4" s="109" t="s">
        <v>150</v>
      </c>
      <c r="AH4" s="110"/>
      <c r="AI4" s="110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2"/>
      <c r="AU4" s="112"/>
      <c r="AV4" s="113" t="s">
        <v>149</v>
      </c>
      <c r="AW4" s="114"/>
      <c r="AX4" s="114"/>
      <c r="AY4" s="114"/>
      <c r="AZ4" s="114"/>
      <c r="BA4" s="114"/>
      <c r="BB4" s="114"/>
      <c r="BC4" s="114"/>
      <c r="BD4" s="114"/>
      <c r="BE4" s="114"/>
      <c r="BF4" s="114"/>
      <c r="BG4" s="114"/>
      <c r="BH4" s="114"/>
      <c r="BI4" s="114"/>
      <c r="BJ4" s="115"/>
      <c r="BK4" s="109" t="s">
        <v>151</v>
      </c>
      <c r="BL4" s="110"/>
      <c r="BM4" s="110"/>
      <c r="BN4" s="111"/>
      <c r="BO4" s="111"/>
      <c r="BP4" s="111"/>
      <c r="BQ4" s="111"/>
      <c r="BR4" s="111"/>
      <c r="BS4" s="111"/>
      <c r="BT4" s="111"/>
      <c r="BU4" s="111"/>
      <c r="BV4" s="111"/>
      <c r="BW4" s="111"/>
      <c r="BX4" s="112"/>
      <c r="BY4" s="116"/>
    </row>
    <row r="5" spans="2:77" ht="51" x14ac:dyDescent="0.2">
      <c r="B5" s="28" t="s">
        <v>0</v>
      </c>
      <c r="C5" s="50" t="s">
        <v>118</v>
      </c>
      <c r="D5" s="6" t="s">
        <v>121</v>
      </c>
      <c r="E5" s="6" t="s">
        <v>128</v>
      </c>
      <c r="F5" s="6" t="s">
        <v>105</v>
      </c>
      <c r="G5" s="6" t="s">
        <v>115</v>
      </c>
      <c r="H5" s="6" t="s">
        <v>106</v>
      </c>
      <c r="I5" s="6" t="s">
        <v>122</v>
      </c>
      <c r="J5" s="6" t="s">
        <v>112</v>
      </c>
      <c r="K5" s="2" t="s">
        <v>99</v>
      </c>
      <c r="L5" s="2" t="s">
        <v>100</v>
      </c>
      <c r="M5" s="6" t="s">
        <v>123</v>
      </c>
      <c r="N5" s="6" t="s">
        <v>124</v>
      </c>
      <c r="O5" s="6" t="s">
        <v>125</v>
      </c>
      <c r="P5" s="51" t="s">
        <v>127</v>
      </c>
      <c r="Q5" s="51" t="s">
        <v>126</v>
      </c>
      <c r="R5" s="50" t="s">
        <v>118</v>
      </c>
      <c r="S5" s="6" t="s">
        <v>121</v>
      </c>
      <c r="T5" s="6" t="s">
        <v>128</v>
      </c>
      <c r="U5" s="6" t="s">
        <v>105</v>
      </c>
      <c r="V5" s="6" t="s">
        <v>115</v>
      </c>
      <c r="W5" s="6" t="s">
        <v>106</v>
      </c>
      <c r="X5" s="6" t="s">
        <v>122</v>
      </c>
      <c r="Y5" s="6" t="s">
        <v>112</v>
      </c>
      <c r="Z5" s="2" t="s">
        <v>99</v>
      </c>
      <c r="AA5" s="2" t="s">
        <v>100</v>
      </c>
      <c r="AB5" s="6" t="s">
        <v>123</v>
      </c>
      <c r="AC5" s="6" t="s">
        <v>124</v>
      </c>
      <c r="AD5" s="6" t="s">
        <v>125</v>
      </c>
      <c r="AE5" s="6" t="s">
        <v>127</v>
      </c>
      <c r="AF5" s="32" t="s">
        <v>126</v>
      </c>
      <c r="AG5" s="50" t="s">
        <v>118</v>
      </c>
      <c r="AH5" s="6" t="s">
        <v>121</v>
      </c>
      <c r="AI5" s="6" t="s">
        <v>128</v>
      </c>
      <c r="AJ5" s="6" t="s">
        <v>105</v>
      </c>
      <c r="AK5" s="6" t="s">
        <v>115</v>
      </c>
      <c r="AL5" s="6" t="s">
        <v>106</v>
      </c>
      <c r="AM5" s="6" t="s">
        <v>122</v>
      </c>
      <c r="AN5" s="6" t="s">
        <v>112</v>
      </c>
      <c r="AO5" s="2" t="s">
        <v>99</v>
      </c>
      <c r="AP5" s="2" t="s">
        <v>100</v>
      </c>
      <c r="AQ5" s="6" t="s">
        <v>123</v>
      </c>
      <c r="AR5" s="6" t="s">
        <v>124</v>
      </c>
      <c r="AS5" s="6" t="s">
        <v>125</v>
      </c>
      <c r="AT5" s="51" t="s">
        <v>127</v>
      </c>
      <c r="AU5" s="51" t="s">
        <v>126</v>
      </c>
      <c r="AV5" s="50" t="s">
        <v>118</v>
      </c>
      <c r="AW5" s="6" t="s">
        <v>121</v>
      </c>
      <c r="AX5" s="6" t="s">
        <v>128</v>
      </c>
      <c r="AY5" s="6" t="s">
        <v>105</v>
      </c>
      <c r="AZ5" s="6" t="s">
        <v>115</v>
      </c>
      <c r="BA5" s="6" t="s">
        <v>106</v>
      </c>
      <c r="BB5" s="6" t="s">
        <v>122</v>
      </c>
      <c r="BC5" s="6" t="s">
        <v>112</v>
      </c>
      <c r="BD5" s="2" t="s">
        <v>99</v>
      </c>
      <c r="BE5" s="2" t="s">
        <v>100</v>
      </c>
      <c r="BF5" s="6" t="s">
        <v>123</v>
      </c>
      <c r="BG5" s="6" t="s">
        <v>124</v>
      </c>
      <c r="BH5" s="6" t="s">
        <v>125</v>
      </c>
      <c r="BI5" s="6" t="s">
        <v>127</v>
      </c>
      <c r="BJ5" s="32" t="s">
        <v>126</v>
      </c>
      <c r="BK5" s="50" t="s">
        <v>118</v>
      </c>
      <c r="BL5" s="6" t="s">
        <v>121</v>
      </c>
      <c r="BM5" s="6" t="s">
        <v>128</v>
      </c>
      <c r="BN5" s="6" t="s">
        <v>105</v>
      </c>
      <c r="BO5" s="6" t="s">
        <v>115</v>
      </c>
      <c r="BP5" s="6" t="s">
        <v>106</v>
      </c>
      <c r="BQ5" s="6" t="s">
        <v>122</v>
      </c>
      <c r="BR5" s="6" t="s">
        <v>112</v>
      </c>
      <c r="BS5" s="2" t="s">
        <v>99</v>
      </c>
      <c r="BT5" s="2" t="s">
        <v>100</v>
      </c>
      <c r="BU5" s="6" t="s">
        <v>123</v>
      </c>
      <c r="BV5" s="6" t="s">
        <v>124</v>
      </c>
      <c r="BW5" s="6" t="s">
        <v>125</v>
      </c>
      <c r="BX5" s="51" t="s">
        <v>127</v>
      </c>
      <c r="BY5" s="32" t="s">
        <v>126</v>
      </c>
    </row>
    <row r="6" spans="2:77" x14ac:dyDescent="0.2">
      <c r="B6" s="34" t="s">
        <v>35</v>
      </c>
      <c r="C6" s="29">
        <v>78.025599999999997</v>
      </c>
      <c r="D6" s="55">
        <v>70.533000000000001</v>
      </c>
      <c r="E6" s="22">
        <v>7.4926199999999996</v>
      </c>
      <c r="F6" s="22">
        <v>937696000</v>
      </c>
      <c r="G6" s="22">
        <v>2621.44</v>
      </c>
      <c r="H6" s="22">
        <v>835421</v>
      </c>
      <c r="I6" s="22">
        <v>1488964</v>
      </c>
      <c r="J6" s="22">
        <v>1621010</v>
      </c>
      <c r="K6" s="22">
        <v>0.04</v>
      </c>
      <c r="L6" s="22">
        <v>1.73333</v>
      </c>
      <c r="M6" s="22">
        <v>0</v>
      </c>
      <c r="N6" s="22">
        <v>2420010</v>
      </c>
      <c r="O6" s="22">
        <v>37382</v>
      </c>
      <c r="P6" s="52">
        <v>36</v>
      </c>
      <c r="Q6" s="52">
        <v>771</v>
      </c>
      <c r="R6" s="29">
        <v>77.436300000000003</v>
      </c>
      <c r="S6" s="22">
        <v>70.34</v>
      </c>
      <c r="T6" s="22">
        <v>7.0966300000000002</v>
      </c>
      <c r="U6" s="22">
        <v>1118745000</v>
      </c>
      <c r="V6" s="22">
        <v>0</v>
      </c>
      <c r="W6" s="22">
        <v>1110835</v>
      </c>
      <c r="X6" s="22">
        <v>2021060</v>
      </c>
      <c r="Y6" s="22">
        <v>1025280</v>
      </c>
      <c r="Z6" s="22">
        <v>0</v>
      </c>
      <c r="AA6" s="22">
        <v>2.25</v>
      </c>
      <c r="AB6" s="22">
        <v>0</v>
      </c>
      <c r="AC6" s="22">
        <v>2668130</v>
      </c>
      <c r="AD6" s="5">
        <v>49712</v>
      </c>
      <c r="AE6" s="5">
        <v>39</v>
      </c>
      <c r="AF6" s="61">
        <v>25016</v>
      </c>
      <c r="AG6" s="29">
        <v>76.868700000000004</v>
      </c>
      <c r="AH6" s="55">
        <v>70.363299999999995</v>
      </c>
      <c r="AI6" s="22">
        <v>6.5051300000000003</v>
      </c>
      <c r="AJ6" s="22">
        <v>1081490000</v>
      </c>
      <c r="AK6" s="22">
        <v>0</v>
      </c>
      <c r="AL6" s="22">
        <v>24232.6</v>
      </c>
      <c r="AM6" s="22">
        <v>3269280</v>
      </c>
      <c r="AN6" s="22">
        <v>20632.900000000001</v>
      </c>
      <c r="AO6" s="22">
        <v>0</v>
      </c>
      <c r="AP6" s="22">
        <v>0.39293</v>
      </c>
      <c r="AQ6" s="22">
        <v>0</v>
      </c>
      <c r="AR6" s="22">
        <v>101300</v>
      </c>
      <c r="AS6" s="22">
        <v>45176</v>
      </c>
      <c r="AT6" s="52">
        <v>41</v>
      </c>
      <c r="AU6" s="52">
        <v>11079</v>
      </c>
      <c r="AV6" s="29">
        <v>80.02</v>
      </c>
      <c r="AW6" s="22">
        <v>71.279399999999995</v>
      </c>
      <c r="AX6" s="22">
        <v>8.7407199999999996</v>
      </c>
      <c r="AY6" s="22">
        <v>1123320000</v>
      </c>
      <c r="AZ6" s="22">
        <v>0</v>
      </c>
      <c r="BA6" s="22">
        <v>847477</v>
      </c>
      <c r="BB6" s="22">
        <v>4035860</v>
      </c>
      <c r="BC6" s="22">
        <v>1828354</v>
      </c>
      <c r="BD6" s="22">
        <v>0</v>
      </c>
      <c r="BE6" s="22">
        <v>1.9931399999999999</v>
      </c>
      <c r="BF6" s="22">
        <v>0</v>
      </c>
      <c r="BG6" s="22">
        <v>2815197</v>
      </c>
      <c r="BH6" s="5">
        <v>60355</v>
      </c>
      <c r="BI6" s="5">
        <v>51</v>
      </c>
      <c r="BJ6" s="61">
        <v>43134</v>
      </c>
      <c r="BK6" s="29">
        <v>77.114000000000004</v>
      </c>
      <c r="BL6" s="55">
        <v>69.607699999999994</v>
      </c>
      <c r="BM6" s="22">
        <v>7.50617</v>
      </c>
      <c r="BN6" s="22">
        <v>1192530000</v>
      </c>
      <c r="BO6" s="22">
        <v>0</v>
      </c>
      <c r="BP6" s="22">
        <v>906939</v>
      </c>
      <c r="BQ6" s="22">
        <v>1260010</v>
      </c>
      <c r="BR6" s="22">
        <v>1260810</v>
      </c>
      <c r="BS6" s="22">
        <v>0</v>
      </c>
      <c r="BT6" s="22">
        <v>1.6375</v>
      </c>
      <c r="BU6" s="22">
        <v>0</v>
      </c>
      <c r="BV6" s="22">
        <v>2580120</v>
      </c>
      <c r="BW6" s="22">
        <v>44141</v>
      </c>
      <c r="BX6" s="52">
        <v>39</v>
      </c>
      <c r="BY6" s="30">
        <v>10020</v>
      </c>
    </row>
    <row r="7" spans="2:77" ht="17" thickBot="1" x14ac:dyDescent="0.25">
      <c r="B7" s="35" t="s">
        <v>145</v>
      </c>
      <c r="C7" s="40">
        <v>75.777799999999999</v>
      </c>
      <c r="D7" s="56">
        <v>67.688199999999995</v>
      </c>
      <c r="E7" s="56">
        <v>8.0897600000000001</v>
      </c>
      <c r="F7" s="41">
        <v>988642000</v>
      </c>
      <c r="G7" s="41">
        <v>0</v>
      </c>
      <c r="H7" s="41">
        <v>38707.199999999997</v>
      </c>
      <c r="I7" s="41">
        <v>1803886</v>
      </c>
      <c r="J7" s="41">
        <v>896192</v>
      </c>
      <c r="K7" s="41">
        <v>0</v>
      </c>
      <c r="L7" s="41">
        <v>1.0944400000000001</v>
      </c>
      <c r="M7" s="41">
        <v>0</v>
      </c>
      <c r="N7" s="41">
        <v>4983740</v>
      </c>
      <c r="O7" s="41">
        <v>38111</v>
      </c>
      <c r="P7" s="54">
        <v>36</v>
      </c>
      <c r="Q7" s="54">
        <v>884</v>
      </c>
      <c r="R7" s="40">
        <v>79.250200000000007</v>
      </c>
      <c r="S7" s="41">
        <v>72.153400000000005</v>
      </c>
      <c r="T7" s="41">
        <v>7.0967200000000004</v>
      </c>
      <c r="U7" s="41">
        <v>1058944000</v>
      </c>
      <c r="V7" s="41">
        <v>13107.2</v>
      </c>
      <c r="W7" s="41">
        <v>67611</v>
      </c>
      <c r="X7" s="41">
        <v>2944440</v>
      </c>
      <c r="Y7" s="41">
        <v>509116</v>
      </c>
      <c r="Z7" s="41">
        <v>0.7</v>
      </c>
      <c r="AA7" s="41">
        <v>1.1802600000000001</v>
      </c>
      <c r="AB7" s="41">
        <v>0</v>
      </c>
      <c r="AC7" s="41">
        <v>1555590</v>
      </c>
      <c r="AD7" s="62">
        <v>50425</v>
      </c>
      <c r="AE7" s="62">
        <v>41</v>
      </c>
      <c r="AF7" s="63">
        <v>25749</v>
      </c>
      <c r="AG7" s="40">
        <v>74.263599999999997</v>
      </c>
      <c r="AH7" s="56">
        <v>67.128799999999998</v>
      </c>
      <c r="AI7" s="56">
        <v>7.1349200000000002</v>
      </c>
      <c r="AJ7" s="41">
        <v>1012184000</v>
      </c>
      <c r="AK7" s="41">
        <v>0</v>
      </c>
      <c r="AL7" s="41">
        <v>2770960</v>
      </c>
      <c r="AM7" s="41">
        <v>1616630</v>
      </c>
      <c r="AN7" s="41">
        <v>811058</v>
      </c>
      <c r="AO7" s="41">
        <v>0</v>
      </c>
      <c r="AP7" s="41">
        <v>5.92666</v>
      </c>
      <c r="AQ7" s="41">
        <v>0</v>
      </c>
      <c r="AR7" s="41">
        <v>3787910</v>
      </c>
      <c r="AS7" s="41">
        <v>45079</v>
      </c>
      <c r="AT7" s="54">
        <v>41</v>
      </c>
      <c r="AU7" s="54">
        <v>10934</v>
      </c>
      <c r="AV7" s="40">
        <v>85.869699999999995</v>
      </c>
      <c r="AW7" s="41">
        <v>77.891300000000001</v>
      </c>
      <c r="AX7" s="41">
        <v>7.9784300000000004</v>
      </c>
      <c r="AY7" s="41">
        <v>1239200000</v>
      </c>
      <c r="AZ7" s="41">
        <v>2747280</v>
      </c>
      <c r="BA7" s="41">
        <v>333540</v>
      </c>
      <c r="BB7" s="41">
        <v>3953480</v>
      </c>
      <c r="BC7" s="41">
        <v>865210</v>
      </c>
      <c r="BD7" s="41">
        <v>48.485999999999997</v>
      </c>
      <c r="BE7" s="41">
        <v>7.2249999999999996</v>
      </c>
      <c r="BF7" s="41">
        <v>0</v>
      </c>
      <c r="BG7" s="41">
        <v>3728260</v>
      </c>
      <c r="BH7" s="62">
        <v>56857</v>
      </c>
      <c r="BI7" s="62">
        <v>47</v>
      </c>
      <c r="BJ7" s="63">
        <v>42544</v>
      </c>
      <c r="BK7" s="40">
        <v>76.900499999999994</v>
      </c>
      <c r="BL7" s="56">
        <v>68.781999999999996</v>
      </c>
      <c r="BM7" s="56">
        <v>8.1186699999999998</v>
      </c>
      <c r="BN7" s="41">
        <v>1124567500</v>
      </c>
      <c r="BO7" s="41">
        <v>170.667</v>
      </c>
      <c r="BP7" s="41">
        <v>922182</v>
      </c>
      <c r="BQ7" s="41">
        <v>462285</v>
      </c>
      <c r="BR7" s="41">
        <v>462831</v>
      </c>
      <c r="BS7" s="41">
        <v>4.1666799999999997E-2</v>
      </c>
      <c r="BT7" s="41">
        <v>2.2954500000000002</v>
      </c>
      <c r="BU7" s="41">
        <v>0</v>
      </c>
      <c r="BV7" s="41">
        <v>995018</v>
      </c>
      <c r="BW7" s="41">
        <v>43366</v>
      </c>
      <c r="BX7" s="54">
        <v>38</v>
      </c>
      <c r="BY7" s="42">
        <v>9846</v>
      </c>
    </row>
    <row r="8" spans="2:77" x14ac:dyDescent="0.2"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</row>
  </sheetData>
  <mergeCells count="5">
    <mergeCell ref="AG4:AU4"/>
    <mergeCell ref="AV4:BJ4"/>
    <mergeCell ref="BK4:BY4"/>
    <mergeCell ref="C4:Q4"/>
    <mergeCell ref="R4:AF4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D53E0-5EDF-9C4B-BCC4-CDCA47EAD7AD}">
  <dimension ref="B1:X36"/>
  <sheetViews>
    <sheetView topLeftCell="A2" zoomScale="115" zoomScaleNormal="208" workbookViewId="0">
      <pane xSplit="4" ySplit="5" topLeftCell="E7" activePane="bottomRight" state="frozen"/>
      <selection activeCell="A2" sqref="A2"/>
      <selection pane="topRight" activeCell="E2" sqref="E2"/>
      <selection pane="bottomLeft" activeCell="A7" sqref="A7"/>
      <selection pane="bottomRight" activeCell="B45" sqref="B45"/>
    </sheetView>
  </sheetViews>
  <sheetFormatPr baseColWidth="10" defaultRowHeight="16" x14ac:dyDescent="0.2"/>
  <cols>
    <col min="2" max="2" width="42.33203125" bestFit="1" customWidth="1"/>
    <col min="3" max="3" width="39" style="1" bestFit="1" customWidth="1"/>
    <col min="4" max="4" width="11.83203125" bestFit="1" customWidth="1"/>
    <col min="5" max="5" width="4.83203125" bestFit="1" customWidth="1"/>
    <col min="6" max="6" width="8" bestFit="1" customWidth="1"/>
    <col min="7" max="9" width="4.83203125" bestFit="1" customWidth="1"/>
    <col min="10" max="10" width="5" bestFit="1" customWidth="1"/>
    <col min="11" max="11" width="4.83203125" bestFit="1" customWidth="1"/>
    <col min="12" max="12" width="5.5" bestFit="1" customWidth="1"/>
    <col min="13" max="13" width="7.5" bestFit="1" customWidth="1"/>
    <col min="14" max="14" width="9.33203125" bestFit="1" customWidth="1"/>
    <col min="15" max="15" width="4.83203125" bestFit="1" customWidth="1"/>
    <col min="16" max="16" width="8" bestFit="1" customWidth="1"/>
    <col min="17" max="19" width="4.83203125" bestFit="1" customWidth="1"/>
    <col min="20" max="20" width="5" bestFit="1" customWidth="1"/>
    <col min="21" max="21" width="4.83203125" bestFit="1" customWidth="1"/>
    <col min="22" max="22" width="5.5" bestFit="1" customWidth="1"/>
    <col min="23" max="23" width="7.5" bestFit="1" customWidth="1"/>
    <col min="24" max="24" width="9.33203125" bestFit="1" customWidth="1"/>
  </cols>
  <sheetData>
    <row r="1" spans="2:24" x14ac:dyDescent="0.2">
      <c r="B1" t="s">
        <v>24</v>
      </c>
    </row>
    <row r="3" spans="2:24" ht="17" thickBot="1" x14ac:dyDescent="0.25">
      <c r="M3" s="1">
        <v>0.9</v>
      </c>
      <c r="W3" s="1">
        <v>0.98</v>
      </c>
      <c r="X3" s="1">
        <v>1.05</v>
      </c>
    </row>
    <row r="4" spans="2:24" x14ac:dyDescent="0.2">
      <c r="B4" s="128"/>
      <c r="C4" s="129"/>
      <c r="D4" s="129"/>
      <c r="E4" s="79" t="s">
        <v>3</v>
      </c>
      <c r="F4" s="89"/>
      <c r="G4" s="89"/>
      <c r="H4" s="89"/>
      <c r="I4" s="89"/>
      <c r="J4" s="89"/>
      <c r="K4" s="89"/>
      <c r="L4" s="89"/>
      <c r="M4" s="89"/>
      <c r="N4" s="80"/>
      <c r="O4" s="91" t="s">
        <v>8</v>
      </c>
      <c r="P4" s="92"/>
      <c r="Q4" s="92"/>
      <c r="R4" s="92"/>
      <c r="S4" s="92"/>
      <c r="T4" s="92"/>
      <c r="U4" s="92"/>
      <c r="V4" s="92"/>
      <c r="W4" s="92"/>
      <c r="X4" s="93"/>
    </row>
    <row r="5" spans="2:24" ht="34" x14ac:dyDescent="0.2">
      <c r="B5" s="28" t="s">
        <v>0</v>
      </c>
      <c r="C5" s="2" t="s">
        <v>1</v>
      </c>
      <c r="D5" s="24" t="s">
        <v>2</v>
      </c>
      <c r="E5" s="28" t="s">
        <v>4</v>
      </c>
      <c r="F5" s="2" t="s">
        <v>5</v>
      </c>
      <c r="G5" s="6" t="s">
        <v>115</v>
      </c>
      <c r="H5" s="6" t="s">
        <v>114</v>
      </c>
      <c r="I5" s="6" t="s">
        <v>113</v>
      </c>
      <c r="J5" s="6" t="s">
        <v>112</v>
      </c>
      <c r="K5" s="6" t="s">
        <v>111</v>
      </c>
      <c r="L5" s="6" t="s">
        <v>110</v>
      </c>
      <c r="M5" s="6" t="s">
        <v>109</v>
      </c>
      <c r="N5" s="51" t="s">
        <v>119</v>
      </c>
      <c r="O5" s="28" t="s">
        <v>4</v>
      </c>
      <c r="P5" s="2" t="s">
        <v>5</v>
      </c>
      <c r="Q5" s="6" t="s">
        <v>115</v>
      </c>
      <c r="R5" s="6" t="s">
        <v>114</v>
      </c>
      <c r="S5" s="6" t="s">
        <v>113</v>
      </c>
      <c r="T5" s="6" t="s">
        <v>112</v>
      </c>
      <c r="U5" s="6" t="s">
        <v>111</v>
      </c>
      <c r="V5" s="6" t="s">
        <v>110</v>
      </c>
      <c r="W5" s="6" t="s">
        <v>108</v>
      </c>
      <c r="X5" s="32" t="s">
        <v>119</v>
      </c>
    </row>
    <row r="6" spans="2:24" x14ac:dyDescent="0.2">
      <c r="B6" s="125" t="s">
        <v>116</v>
      </c>
      <c r="C6" s="126"/>
      <c r="D6" s="127"/>
      <c r="E6" s="117" t="s">
        <v>117</v>
      </c>
      <c r="F6" s="118"/>
      <c r="G6" s="118"/>
      <c r="H6" s="118"/>
      <c r="I6" s="118"/>
      <c r="J6" s="118"/>
      <c r="K6" s="118"/>
      <c r="L6" s="118"/>
      <c r="M6" s="118"/>
      <c r="N6" s="119"/>
      <c r="O6" s="120" t="s">
        <v>117</v>
      </c>
      <c r="P6" s="121"/>
      <c r="Q6" s="121"/>
      <c r="R6" s="121"/>
      <c r="S6" s="121"/>
      <c r="T6" s="121"/>
      <c r="U6" s="121"/>
      <c r="V6" s="121"/>
      <c r="W6" s="121"/>
      <c r="X6" s="122"/>
    </row>
    <row r="7" spans="2:24" x14ac:dyDescent="0.2">
      <c r="B7" s="34" t="s">
        <v>9</v>
      </c>
      <c r="C7" s="4" t="s">
        <v>26</v>
      </c>
      <c r="D7" s="25" t="s">
        <v>25</v>
      </c>
      <c r="E7" s="67"/>
      <c r="F7" s="58"/>
      <c r="G7" s="58"/>
      <c r="H7" s="58"/>
      <c r="I7" s="58"/>
      <c r="J7" s="58"/>
      <c r="K7" s="58"/>
      <c r="L7" s="58"/>
      <c r="M7" s="58"/>
      <c r="N7" s="60"/>
      <c r="O7" s="67"/>
      <c r="P7" s="58"/>
      <c r="Q7" s="58"/>
      <c r="R7" s="58"/>
      <c r="S7" s="58"/>
      <c r="T7" s="58"/>
      <c r="U7" s="58"/>
      <c r="V7" s="58"/>
      <c r="W7" s="58"/>
      <c r="X7" s="59"/>
    </row>
    <row r="8" spans="2:24" ht="30" x14ac:dyDescent="0.2">
      <c r="B8" s="34" t="s">
        <v>45</v>
      </c>
      <c r="C8" s="4" t="s">
        <v>39</v>
      </c>
      <c r="D8" s="25" t="s">
        <v>21</v>
      </c>
      <c r="E8" s="67"/>
      <c r="F8" s="58"/>
      <c r="G8" s="58"/>
      <c r="H8" s="58"/>
      <c r="I8" s="58"/>
      <c r="J8" s="58"/>
      <c r="K8" s="58"/>
      <c r="L8" s="58"/>
      <c r="M8" s="58"/>
      <c r="N8" s="60"/>
      <c r="O8" s="67"/>
      <c r="P8" s="58"/>
      <c r="Q8" s="58"/>
      <c r="R8" s="58"/>
      <c r="S8" s="58"/>
      <c r="T8" s="58"/>
      <c r="U8" s="58"/>
      <c r="V8" s="58"/>
      <c r="W8" s="58"/>
      <c r="X8" s="59"/>
    </row>
    <row r="9" spans="2:24" ht="16" hidden="1" customHeight="1" x14ac:dyDescent="0.2">
      <c r="B9" s="137" t="s">
        <v>44</v>
      </c>
      <c r="C9" s="9" t="s">
        <v>50</v>
      </c>
      <c r="D9" s="132" t="s">
        <v>22</v>
      </c>
      <c r="E9" s="33"/>
      <c r="F9" s="58"/>
      <c r="G9" s="58"/>
      <c r="H9" s="58"/>
      <c r="I9" s="58"/>
      <c r="J9" s="58"/>
      <c r="K9" s="58"/>
      <c r="L9" s="58"/>
      <c r="M9" s="58"/>
      <c r="N9" s="60"/>
      <c r="O9" s="67"/>
      <c r="P9" s="58"/>
      <c r="Q9" s="58"/>
      <c r="R9" s="58"/>
      <c r="S9" s="58"/>
      <c r="T9" s="58"/>
      <c r="U9" s="58"/>
      <c r="V9" s="58"/>
      <c r="W9" s="58"/>
      <c r="X9" s="59"/>
    </row>
    <row r="10" spans="2:24" hidden="1" x14ac:dyDescent="0.2">
      <c r="B10" s="130"/>
      <c r="C10" s="9" t="s">
        <v>40</v>
      </c>
      <c r="D10" s="132"/>
      <c r="E10" s="33"/>
      <c r="F10" s="58"/>
      <c r="G10" s="58"/>
      <c r="H10" s="58"/>
      <c r="I10" s="58"/>
      <c r="J10" s="58"/>
      <c r="K10" s="58"/>
      <c r="L10" s="58"/>
      <c r="M10" s="58"/>
      <c r="N10" s="60"/>
      <c r="O10" s="67"/>
      <c r="P10" s="58"/>
      <c r="Q10" s="58"/>
      <c r="R10" s="58"/>
      <c r="S10" s="58"/>
      <c r="T10" s="58"/>
      <c r="U10" s="58"/>
      <c r="V10" s="58"/>
      <c r="W10" s="58"/>
      <c r="X10" s="59"/>
    </row>
    <row r="11" spans="2:24" x14ac:dyDescent="0.2">
      <c r="B11" s="130"/>
      <c r="C11" s="4" t="s">
        <v>41</v>
      </c>
      <c r="D11" s="132"/>
      <c r="E11" s="67"/>
      <c r="F11" s="58"/>
      <c r="G11" s="58"/>
      <c r="H11" s="58"/>
      <c r="I11" s="58"/>
      <c r="J11" s="58"/>
      <c r="K11" s="58"/>
      <c r="L11" s="58"/>
      <c r="M11" s="58"/>
      <c r="N11" s="60"/>
      <c r="O11" s="67"/>
      <c r="P11" s="58"/>
      <c r="Q11" s="58"/>
      <c r="R11" s="58"/>
      <c r="S11" s="58"/>
      <c r="T11" s="58"/>
      <c r="U11" s="58"/>
      <c r="V11" s="58"/>
      <c r="W11" s="58"/>
      <c r="X11" s="59"/>
    </row>
    <row r="12" spans="2:24" s="10" customFormat="1" x14ac:dyDescent="0.2">
      <c r="B12" s="130"/>
      <c r="C12" s="4" t="s">
        <v>42</v>
      </c>
      <c r="D12" s="132"/>
      <c r="E12" s="67"/>
      <c r="F12" s="58"/>
      <c r="G12" s="58"/>
      <c r="H12" s="58"/>
      <c r="I12" s="58"/>
      <c r="J12" s="58"/>
      <c r="K12" s="58"/>
      <c r="L12" s="58"/>
      <c r="M12" s="58"/>
      <c r="N12" s="60"/>
      <c r="O12" s="67"/>
      <c r="P12" s="58"/>
      <c r="Q12" s="58"/>
      <c r="R12" s="58"/>
      <c r="S12" s="58"/>
      <c r="T12" s="58"/>
      <c r="U12" s="58"/>
      <c r="V12" s="58"/>
      <c r="W12" s="58"/>
      <c r="X12" s="59"/>
    </row>
    <row r="13" spans="2:24" s="10" customFormat="1" x14ac:dyDescent="0.2">
      <c r="B13" s="131"/>
      <c r="C13" s="4" t="s">
        <v>43</v>
      </c>
      <c r="D13" s="132"/>
      <c r="E13" s="67"/>
      <c r="F13" s="58"/>
      <c r="G13" s="58"/>
      <c r="H13" s="58"/>
      <c r="I13" s="58"/>
      <c r="J13" s="58"/>
      <c r="K13" s="58"/>
      <c r="L13" s="58"/>
      <c r="M13" s="58"/>
      <c r="N13" s="60"/>
      <c r="O13" s="67"/>
      <c r="P13" s="58"/>
      <c r="Q13" s="58"/>
      <c r="R13" s="58"/>
      <c r="S13" s="58"/>
      <c r="T13" s="58"/>
      <c r="U13" s="58"/>
      <c r="V13" s="58"/>
      <c r="W13" s="58"/>
      <c r="X13" s="59"/>
    </row>
    <row r="14" spans="2:24" s="10" customFormat="1" x14ac:dyDescent="0.2">
      <c r="B14" s="34" t="s">
        <v>10</v>
      </c>
      <c r="C14" s="4" t="s">
        <v>26</v>
      </c>
      <c r="D14" s="25" t="s">
        <v>25</v>
      </c>
      <c r="E14" s="67"/>
      <c r="F14" s="58"/>
      <c r="G14" s="58"/>
      <c r="H14" s="58"/>
      <c r="I14" s="58"/>
      <c r="J14" s="58"/>
      <c r="K14" s="58"/>
      <c r="L14" s="58"/>
      <c r="M14" s="58"/>
      <c r="N14" s="60"/>
      <c r="O14" s="67"/>
      <c r="P14" s="58"/>
      <c r="Q14" s="58"/>
      <c r="R14" s="58"/>
      <c r="S14" s="58"/>
      <c r="T14" s="58"/>
      <c r="U14" s="58"/>
      <c r="V14" s="58"/>
      <c r="W14" s="58"/>
      <c r="X14" s="59"/>
    </row>
    <row r="15" spans="2:24" s="10" customFormat="1" ht="16" hidden="1" customHeight="1" x14ac:dyDescent="0.2">
      <c r="B15" s="137" t="s">
        <v>46</v>
      </c>
      <c r="C15" s="9" t="s">
        <v>50</v>
      </c>
      <c r="D15" s="133" t="s">
        <v>22</v>
      </c>
      <c r="E15" s="33"/>
      <c r="F15" s="58"/>
      <c r="G15" s="58"/>
      <c r="H15" s="58"/>
      <c r="I15" s="58"/>
      <c r="J15" s="58"/>
      <c r="K15" s="58"/>
      <c r="L15" s="58"/>
      <c r="M15" s="58"/>
      <c r="N15" s="60"/>
      <c r="O15" s="67"/>
      <c r="P15" s="58"/>
      <c r="Q15" s="58"/>
      <c r="R15" s="58"/>
      <c r="S15" s="58"/>
      <c r="T15" s="58"/>
      <c r="U15" s="58"/>
      <c r="V15" s="58"/>
      <c r="W15" s="58"/>
      <c r="X15" s="59"/>
    </row>
    <row r="16" spans="2:24" s="10" customFormat="1" hidden="1" x14ac:dyDescent="0.2">
      <c r="B16" s="130"/>
      <c r="C16" s="9" t="s">
        <v>40</v>
      </c>
      <c r="D16" s="123"/>
      <c r="E16" s="33"/>
      <c r="F16" s="58"/>
      <c r="G16" s="58"/>
      <c r="H16" s="58"/>
      <c r="I16" s="58"/>
      <c r="J16" s="58"/>
      <c r="K16" s="58"/>
      <c r="L16" s="58"/>
      <c r="M16" s="58"/>
      <c r="N16" s="60"/>
      <c r="O16" s="67"/>
      <c r="P16" s="58"/>
      <c r="Q16" s="58"/>
      <c r="R16" s="58"/>
      <c r="S16" s="58"/>
      <c r="T16" s="58"/>
      <c r="U16" s="58"/>
      <c r="V16" s="58"/>
      <c r="W16" s="58"/>
      <c r="X16" s="59"/>
    </row>
    <row r="17" spans="2:24" s="10" customFormat="1" x14ac:dyDescent="0.2">
      <c r="B17" s="130"/>
      <c r="C17" s="4" t="s">
        <v>41</v>
      </c>
      <c r="D17" s="123"/>
      <c r="E17" s="67"/>
      <c r="F17" s="58"/>
      <c r="G17" s="58"/>
      <c r="H17" s="58"/>
      <c r="I17" s="58"/>
      <c r="J17" s="58"/>
      <c r="K17" s="58"/>
      <c r="L17" s="58"/>
      <c r="M17" s="58"/>
      <c r="N17" s="60"/>
      <c r="O17" s="67"/>
      <c r="P17" s="58"/>
      <c r="Q17" s="58"/>
      <c r="R17" s="58"/>
      <c r="S17" s="58"/>
      <c r="T17" s="58"/>
      <c r="U17" s="58"/>
      <c r="V17" s="58"/>
      <c r="W17" s="58"/>
      <c r="X17" s="59"/>
    </row>
    <row r="18" spans="2:24" s="10" customFormat="1" x14ac:dyDescent="0.2">
      <c r="B18" s="130"/>
      <c r="C18" s="4" t="s">
        <v>42</v>
      </c>
      <c r="D18" s="123"/>
      <c r="E18" s="67"/>
      <c r="F18" s="58"/>
      <c r="G18" s="58"/>
      <c r="H18" s="58"/>
      <c r="I18" s="58"/>
      <c r="J18" s="58"/>
      <c r="K18" s="58"/>
      <c r="L18" s="58"/>
      <c r="M18" s="58"/>
      <c r="N18" s="60"/>
      <c r="O18" s="67"/>
      <c r="P18" s="58"/>
      <c r="Q18" s="58"/>
      <c r="R18" s="58"/>
      <c r="S18" s="58"/>
      <c r="T18" s="58"/>
      <c r="U18" s="58"/>
      <c r="V18" s="58"/>
      <c r="W18" s="58"/>
      <c r="X18" s="59"/>
    </row>
    <row r="19" spans="2:24" s="10" customFormat="1" x14ac:dyDescent="0.2">
      <c r="B19" s="131"/>
      <c r="C19" s="4" t="s">
        <v>43</v>
      </c>
      <c r="D19" s="123"/>
      <c r="E19" s="67"/>
      <c r="F19" s="58"/>
      <c r="G19" s="58"/>
      <c r="H19" s="58"/>
      <c r="I19" s="58"/>
      <c r="J19" s="58"/>
      <c r="K19" s="58"/>
      <c r="L19" s="58"/>
      <c r="M19" s="58"/>
      <c r="N19" s="60"/>
      <c r="O19" s="67"/>
      <c r="P19" s="58"/>
      <c r="Q19" s="58"/>
      <c r="R19" s="58"/>
      <c r="S19" s="58"/>
      <c r="T19" s="58"/>
      <c r="U19" s="58"/>
      <c r="V19" s="58"/>
      <c r="W19" s="58"/>
      <c r="X19" s="59"/>
    </row>
    <row r="20" spans="2:24" s="10" customFormat="1" x14ac:dyDescent="0.2">
      <c r="B20" s="137" t="s">
        <v>11</v>
      </c>
      <c r="C20" s="4">
        <v>1</v>
      </c>
      <c r="D20" s="134" t="s">
        <v>55</v>
      </c>
      <c r="E20" s="67"/>
      <c r="F20" s="58"/>
      <c r="G20" s="58"/>
      <c r="H20" s="58"/>
      <c r="I20" s="58"/>
      <c r="J20" s="58"/>
      <c r="K20" s="58"/>
      <c r="L20" s="58"/>
      <c r="M20" s="58"/>
      <c r="N20" s="60"/>
      <c r="O20" s="67"/>
      <c r="P20" s="58"/>
      <c r="Q20" s="58"/>
      <c r="R20" s="58"/>
      <c r="S20" s="58"/>
      <c r="T20" s="58"/>
      <c r="U20" s="58"/>
      <c r="V20" s="58"/>
      <c r="W20" s="58"/>
      <c r="X20" s="59"/>
    </row>
    <row r="21" spans="2:24" s="10" customFormat="1" x14ac:dyDescent="0.2">
      <c r="B21" s="130"/>
      <c r="C21" s="4">
        <v>2</v>
      </c>
      <c r="D21" s="135"/>
      <c r="E21" s="67"/>
      <c r="F21" s="58"/>
      <c r="G21" s="58"/>
      <c r="H21" s="58"/>
      <c r="I21" s="58"/>
      <c r="J21" s="58"/>
      <c r="K21" s="58"/>
      <c r="L21" s="58"/>
      <c r="M21" s="58"/>
      <c r="N21" s="60"/>
      <c r="O21" s="67"/>
      <c r="P21" s="58"/>
      <c r="Q21" s="58"/>
      <c r="R21" s="58"/>
      <c r="S21" s="58"/>
      <c r="T21" s="58"/>
      <c r="U21" s="58"/>
      <c r="V21" s="58"/>
      <c r="W21" s="58"/>
      <c r="X21" s="59"/>
    </row>
    <row r="22" spans="2:24" s="10" customFormat="1" x14ac:dyDescent="0.2">
      <c r="B22" s="131"/>
      <c r="C22" s="4">
        <v>4</v>
      </c>
      <c r="D22" s="136"/>
      <c r="E22" s="67"/>
      <c r="F22" s="58"/>
      <c r="G22" s="58"/>
      <c r="H22" s="58"/>
      <c r="I22" s="58"/>
      <c r="J22" s="58"/>
      <c r="K22" s="58"/>
      <c r="L22" s="58"/>
      <c r="M22" s="58"/>
      <c r="N22" s="60"/>
      <c r="O22" s="67"/>
      <c r="P22" s="58"/>
      <c r="Q22" s="58"/>
      <c r="R22" s="58"/>
      <c r="S22" s="58"/>
      <c r="T22" s="58"/>
      <c r="U22" s="58"/>
      <c r="V22" s="58"/>
      <c r="W22" s="58"/>
      <c r="X22" s="59"/>
    </row>
    <row r="23" spans="2:24" s="10" customFormat="1" x14ac:dyDescent="0.2">
      <c r="B23" s="137" t="s">
        <v>12</v>
      </c>
      <c r="C23" s="4">
        <v>1</v>
      </c>
      <c r="D23" s="134" t="s">
        <v>55</v>
      </c>
      <c r="E23" s="67"/>
      <c r="F23" s="58"/>
      <c r="G23" s="58"/>
      <c r="H23" s="58"/>
      <c r="I23" s="58"/>
      <c r="J23" s="58"/>
      <c r="K23" s="58"/>
      <c r="L23" s="58"/>
      <c r="M23" s="58"/>
      <c r="N23" s="60"/>
      <c r="O23" s="67"/>
      <c r="P23" s="58"/>
      <c r="Q23" s="58"/>
      <c r="R23" s="58"/>
      <c r="S23" s="58"/>
      <c r="T23" s="58"/>
      <c r="U23" s="58"/>
      <c r="V23" s="58"/>
      <c r="W23" s="58"/>
      <c r="X23" s="59"/>
    </row>
    <row r="24" spans="2:24" s="10" customFormat="1" x14ac:dyDescent="0.2">
      <c r="B24" s="130"/>
      <c r="C24" s="4">
        <v>2</v>
      </c>
      <c r="D24" s="135"/>
      <c r="E24" s="67"/>
      <c r="F24" s="58"/>
      <c r="G24" s="58"/>
      <c r="H24" s="58"/>
      <c r="I24" s="58"/>
      <c r="J24" s="58"/>
      <c r="K24" s="58"/>
      <c r="L24" s="58"/>
      <c r="M24" s="58"/>
      <c r="N24" s="60"/>
      <c r="O24" s="67"/>
      <c r="P24" s="58"/>
      <c r="Q24" s="58"/>
      <c r="R24" s="58"/>
      <c r="S24" s="58"/>
      <c r="T24" s="58"/>
      <c r="U24" s="58"/>
      <c r="V24" s="58"/>
      <c r="W24" s="58"/>
      <c r="X24" s="59"/>
    </row>
    <row r="25" spans="2:24" s="10" customFormat="1" x14ac:dyDescent="0.2">
      <c r="B25" s="131"/>
      <c r="C25" s="4">
        <v>4</v>
      </c>
      <c r="D25" s="136"/>
      <c r="E25" s="67"/>
      <c r="F25" s="58"/>
      <c r="G25" s="58"/>
      <c r="H25" s="58"/>
      <c r="I25" s="58"/>
      <c r="J25" s="58"/>
      <c r="K25" s="58"/>
      <c r="L25" s="58"/>
      <c r="M25" s="58"/>
      <c r="N25" s="60"/>
      <c r="O25" s="67"/>
      <c r="P25" s="58"/>
      <c r="Q25" s="58"/>
      <c r="R25" s="58"/>
      <c r="S25" s="58"/>
      <c r="T25" s="58"/>
      <c r="U25" s="58"/>
      <c r="V25" s="58"/>
      <c r="W25" s="58"/>
      <c r="X25" s="59"/>
    </row>
    <row r="26" spans="2:24" x14ac:dyDescent="0.2">
      <c r="B26" s="34" t="s">
        <v>13</v>
      </c>
      <c r="C26" s="4" t="s">
        <v>52</v>
      </c>
      <c r="D26" s="26" t="s">
        <v>23</v>
      </c>
      <c r="E26" s="67"/>
      <c r="F26" s="58"/>
      <c r="G26" s="58"/>
      <c r="H26" s="58"/>
      <c r="I26" s="58"/>
      <c r="J26" s="58"/>
      <c r="K26" s="58"/>
      <c r="L26" s="58"/>
      <c r="M26" s="58"/>
      <c r="N26" s="60"/>
      <c r="O26" s="67"/>
      <c r="P26" s="58"/>
      <c r="Q26" s="58"/>
      <c r="R26" s="58"/>
      <c r="S26" s="58"/>
      <c r="T26" s="58"/>
      <c r="U26" s="58"/>
      <c r="V26" s="58"/>
      <c r="W26" s="58"/>
      <c r="X26" s="59"/>
    </row>
    <row r="27" spans="2:24" x14ac:dyDescent="0.2">
      <c r="B27" s="34" t="s">
        <v>15</v>
      </c>
      <c r="C27" s="4" t="s">
        <v>25</v>
      </c>
      <c r="D27" s="27" t="s">
        <v>26</v>
      </c>
      <c r="E27" s="67"/>
      <c r="F27" s="58"/>
      <c r="G27" s="58"/>
      <c r="H27" s="58"/>
      <c r="I27" s="58"/>
      <c r="J27" s="58"/>
      <c r="K27" s="58"/>
      <c r="L27" s="58"/>
      <c r="M27" s="58"/>
      <c r="N27" s="60"/>
      <c r="O27" s="67"/>
      <c r="P27" s="58"/>
      <c r="Q27" s="58"/>
      <c r="R27" s="58"/>
      <c r="S27" s="58"/>
      <c r="T27" s="58"/>
      <c r="U27" s="58"/>
      <c r="V27" s="58"/>
      <c r="W27" s="58"/>
      <c r="X27" s="59"/>
    </row>
    <row r="28" spans="2:24" x14ac:dyDescent="0.2">
      <c r="B28" s="34" t="s">
        <v>16</v>
      </c>
      <c r="C28" s="4" t="s">
        <v>25</v>
      </c>
      <c r="D28" s="27" t="s">
        <v>26</v>
      </c>
      <c r="E28" s="67"/>
      <c r="F28" s="58"/>
      <c r="G28" s="58"/>
      <c r="H28" s="58"/>
      <c r="I28" s="58"/>
      <c r="J28" s="58"/>
      <c r="K28" s="58"/>
      <c r="L28" s="58"/>
      <c r="M28" s="58"/>
      <c r="N28" s="60"/>
      <c r="O28" s="67"/>
      <c r="P28" s="58"/>
      <c r="Q28" s="58"/>
      <c r="R28" s="58"/>
      <c r="S28" s="58"/>
      <c r="T28" s="58"/>
      <c r="U28" s="58"/>
      <c r="V28" s="58"/>
      <c r="W28" s="58"/>
      <c r="X28" s="59"/>
    </row>
    <row r="29" spans="2:24" ht="30" x14ac:dyDescent="0.2">
      <c r="B29" s="34" t="s">
        <v>53</v>
      </c>
      <c r="C29" s="4">
        <v>1150</v>
      </c>
      <c r="D29" s="27">
        <v>100</v>
      </c>
      <c r="E29" s="67"/>
      <c r="F29" s="58"/>
      <c r="G29" s="58"/>
      <c r="H29" s="58"/>
      <c r="I29" s="58"/>
      <c r="J29" s="58"/>
      <c r="K29" s="58"/>
      <c r="L29" s="58"/>
      <c r="M29" s="58"/>
      <c r="N29" s="60"/>
      <c r="O29" s="67"/>
      <c r="P29" s="58"/>
      <c r="Q29" s="58"/>
      <c r="R29" s="58"/>
      <c r="S29" s="58"/>
      <c r="T29" s="58"/>
      <c r="U29" s="58"/>
      <c r="V29" s="58"/>
      <c r="W29" s="58"/>
      <c r="X29" s="59"/>
    </row>
    <row r="30" spans="2:24" x14ac:dyDescent="0.2">
      <c r="B30" s="34" t="s">
        <v>17</v>
      </c>
      <c r="C30" s="5">
        <v>100</v>
      </c>
      <c r="D30" s="27">
        <v>10</v>
      </c>
      <c r="E30" s="67"/>
      <c r="F30" s="58"/>
      <c r="G30" s="58"/>
      <c r="H30" s="58"/>
      <c r="I30" s="58"/>
      <c r="J30" s="58"/>
      <c r="K30" s="58"/>
      <c r="L30" s="58"/>
      <c r="M30" s="58"/>
      <c r="N30" s="60"/>
      <c r="O30" s="67"/>
      <c r="P30" s="58"/>
      <c r="Q30" s="58"/>
      <c r="R30" s="58"/>
      <c r="S30" s="58"/>
      <c r="T30" s="58"/>
      <c r="U30" s="58"/>
      <c r="V30" s="58"/>
      <c r="W30" s="58"/>
      <c r="X30" s="59"/>
    </row>
    <row r="31" spans="2:24" x14ac:dyDescent="0.2">
      <c r="B31" s="137" t="s">
        <v>18</v>
      </c>
      <c r="C31" s="4">
        <v>0.3</v>
      </c>
      <c r="D31" s="134">
        <v>0.8</v>
      </c>
      <c r="E31" s="67"/>
      <c r="F31" s="58"/>
      <c r="G31" s="58"/>
      <c r="H31" s="58"/>
      <c r="I31" s="58"/>
      <c r="J31" s="58"/>
      <c r="K31" s="58"/>
      <c r="L31" s="58"/>
      <c r="M31" s="58"/>
      <c r="N31" s="60"/>
      <c r="O31" s="67"/>
      <c r="P31" s="58"/>
      <c r="Q31" s="58"/>
      <c r="R31" s="58"/>
      <c r="S31" s="58"/>
      <c r="T31" s="58"/>
      <c r="U31" s="58"/>
      <c r="V31" s="58"/>
      <c r="W31" s="58"/>
      <c r="X31" s="59"/>
    </row>
    <row r="32" spans="2:24" x14ac:dyDescent="0.2">
      <c r="B32" s="130"/>
      <c r="C32" s="4">
        <v>0.5</v>
      </c>
      <c r="D32" s="135"/>
      <c r="E32" s="67"/>
      <c r="F32" s="58"/>
      <c r="G32" s="58"/>
      <c r="H32" s="58"/>
      <c r="I32" s="58"/>
      <c r="J32" s="58"/>
      <c r="K32" s="58"/>
      <c r="L32" s="58"/>
      <c r="M32" s="58"/>
      <c r="N32" s="60"/>
      <c r="O32" s="67"/>
      <c r="P32" s="58"/>
      <c r="Q32" s="58"/>
      <c r="R32" s="58"/>
      <c r="S32" s="58"/>
      <c r="T32" s="58"/>
      <c r="U32" s="58"/>
      <c r="V32" s="58"/>
      <c r="W32" s="58"/>
      <c r="X32" s="59"/>
    </row>
    <row r="33" spans="2:24" x14ac:dyDescent="0.2">
      <c r="B33" s="131"/>
      <c r="C33" s="4">
        <v>0.9</v>
      </c>
      <c r="D33" s="136"/>
      <c r="E33" s="67"/>
      <c r="F33" s="58"/>
      <c r="G33" s="58"/>
      <c r="H33" s="58"/>
      <c r="I33" s="58"/>
      <c r="J33" s="58"/>
      <c r="K33" s="58"/>
      <c r="L33" s="58"/>
      <c r="M33" s="58"/>
      <c r="N33" s="60"/>
      <c r="O33" s="67"/>
      <c r="P33" s="58"/>
      <c r="Q33" s="58"/>
      <c r="R33" s="58"/>
      <c r="S33" s="58"/>
      <c r="T33" s="58"/>
      <c r="U33" s="58"/>
      <c r="V33" s="58"/>
      <c r="W33" s="58"/>
      <c r="X33" s="59"/>
    </row>
    <row r="34" spans="2:24" x14ac:dyDescent="0.2">
      <c r="B34" s="130" t="s">
        <v>19</v>
      </c>
      <c r="C34" s="4">
        <v>0.8</v>
      </c>
      <c r="D34" s="123">
        <v>0.7</v>
      </c>
      <c r="E34" s="67"/>
      <c r="F34" s="58"/>
      <c r="G34" s="58"/>
      <c r="H34" s="58"/>
      <c r="I34" s="58"/>
      <c r="J34" s="58"/>
      <c r="K34" s="58"/>
      <c r="L34" s="58"/>
      <c r="M34" s="58"/>
      <c r="N34" s="60"/>
      <c r="O34" s="67"/>
      <c r="P34" s="58"/>
      <c r="Q34" s="58"/>
      <c r="R34" s="58"/>
      <c r="S34" s="58"/>
      <c r="T34" s="58"/>
      <c r="U34" s="58"/>
      <c r="V34" s="58"/>
      <c r="W34" s="58"/>
      <c r="X34" s="59"/>
    </row>
    <row r="35" spans="2:24" x14ac:dyDescent="0.2">
      <c r="B35" s="131"/>
      <c r="C35" s="4">
        <v>0.9</v>
      </c>
      <c r="D35" s="124"/>
      <c r="E35" s="67"/>
      <c r="F35" s="58"/>
      <c r="G35" s="58"/>
      <c r="H35" s="58"/>
      <c r="I35" s="58"/>
      <c r="J35" s="58"/>
      <c r="K35" s="58"/>
      <c r="L35" s="58"/>
      <c r="M35" s="58"/>
      <c r="N35" s="60"/>
      <c r="O35" s="67"/>
      <c r="P35" s="58"/>
      <c r="Q35" s="58"/>
      <c r="R35" s="58"/>
      <c r="S35" s="58"/>
      <c r="T35" s="58"/>
      <c r="U35" s="58"/>
      <c r="V35" s="58"/>
      <c r="W35" s="58"/>
      <c r="X35" s="59"/>
    </row>
    <row r="36" spans="2:24" ht="17" thickBot="1" x14ac:dyDescent="0.25">
      <c r="B36" s="35" t="s">
        <v>20</v>
      </c>
      <c r="C36" s="36">
        <v>0.8</v>
      </c>
      <c r="D36" s="37">
        <v>0.66</v>
      </c>
      <c r="E36" s="68"/>
      <c r="F36" s="69"/>
      <c r="G36" s="69"/>
      <c r="H36" s="69"/>
      <c r="I36" s="69"/>
      <c r="J36" s="69"/>
      <c r="K36" s="69"/>
      <c r="L36" s="69"/>
      <c r="M36" s="69"/>
      <c r="N36" s="70"/>
      <c r="O36" s="68"/>
      <c r="P36" s="69"/>
      <c r="Q36" s="69"/>
      <c r="R36" s="69"/>
      <c r="S36" s="69"/>
      <c r="T36" s="69"/>
      <c r="U36" s="69"/>
      <c r="V36" s="69"/>
      <c r="W36" s="69"/>
      <c r="X36" s="71"/>
    </row>
  </sheetData>
  <mergeCells count="18">
    <mergeCell ref="B23:B25"/>
    <mergeCell ref="B31:B33"/>
    <mergeCell ref="E6:N6"/>
    <mergeCell ref="E4:N4"/>
    <mergeCell ref="O4:X4"/>
    <mergeCell ref="O6:X6"/>
    <mergeCell ref="D34:D35"/>
    <mergeCell ref="B6:D6"/>
    <mergeCell ref="B4:D4"/>
    <mergeCell ref="B34:B35"/>
    <mergeCell ref="D9:D13"/>
    <mergeCell ref="D15:D19"/>
    <mergeCell ref="D20:D22"/>
    <mergeCell ref="D23:D25"/>
    <mergeCell ref="D31:D33"/>
    <mergeCell ref="B9:B13"/>
    <mergeCell ref="B15:B19"/>
    <mergeCell ref="B20:B22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C2EE6-5F01-3047-9E38-5DB83A8DC5D9}">
  <dimension ref="B1:AA37"/>
  <sheetViews>
    <sheetView zoomScaleNormal="136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I27" sqref="I27"/>
    </sheetView>
  </sheetViews>
  <sheetFormatPr baseColWidth="10" defaultRowHeight="16" x14ac:dyDescent="0.2"/>
  <cols>
    <col min="2" max="2" width="43.6640625" bestFit="1" customWidth="1"/>
    <col min="3" max="3" width="39" bestFit="1" customWidth="1"/>
    <col min="4" max="4" width="5.6640625" bestFit="1" customWidth="1"/>
    <col min="5" max="5" width="13.6640625" bestFit="1" customWidth="1"/>
    <col min="6" max="6" width="9.6640625" bestFit="1" customWidth="1"/>
    <col min="7" max="9" width="10.6640625" bestFit="1" customWidth="1"/>
    <col min="10" max="10" width="6.83203125" bestFit="1" customWidth="1"/>
    <col min="11" max="11" width="7.5" bestFit="1" customWidth="1"/>
    <col min="12" max="12" width="11.5" bestFit="1" customWidth="1"/>
    <col min="13" max="13" width="12.1640625" bestFit="1" customWidth="1"/>
    <col min="14" max="14" width="12.5" customWidth="1"/>
    <col min="15" max="15" width="11.83203125" bestFit="1" customWidth="1"/>
    <col min="16" max="16" width="5.6640625" bestFit="1" customWidth="1"/>
    <col min="17" max="17" width="13.6640625" bestFit="1" customWidth="1"/>
    <col min="18" max="18" width="11.6640625" bestFit="1" customWidth="1"/>
    <col min="19" max="21" width="10.6640625" bestFit="1" customWidth="1"/>
    <col min="22" max="22" width="6.83203125" bestFit="1" customWidth="1"/>
    <col min="23" max="23" width="7.5" bestFit="1" customWidth="1"/>
    <col min="24" max="24" width="11.6640625" bestFit="1" customWidth="1"/>
    <col min="25" max="25" width="10.6640625" bestFit="1" customWidth="1"/>
    <col min="26" max="26" width="8.6640625" bestFit="1" customWidth="1"/>
    <col min="27" max="27" width="9.6640625" bestFit="1" customWidth="1"/>
  </cols>
  <sheetData>
    <row r="1" spans="2:27" x14ac:dyDescent="0.2">
      <c r="B1" s="1" t="s">
        <v>27</v>
      </c>
    </row>
    <row r="3" spans="2:27" ht="17" thickBot="1" x14ac:dyDescent="0.25"/>
    <row r="4" spans="2:27" x14ac:dyDescent="0.2">
      <c r="B4" s="138"/>
      <c r="C4" s="139"/>
      <c r="D4" s="109" t="s">
        <v>28</v>
      </c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6"/>
      <c r="P4" s="113" t="s">
        <v>107</v>
      </c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5"/>
    </row>
    <row r="5" spans="2:27" ht="51" x14ac:dyDescent="0.2">
      <c r="B5" s="28" t="s">
        <v>0</v>
      </c>
      <c r="C5" s="43" t="s">
        <v>1</v>
      </c>
      <c r="D5" s="50" t="s">
        <v>118</v>
      </c>
      <c r="E5" s="6" t="s">
        <v>105</v>
      </c>
      <c r="F5" s="2" t="s">
        <v>6</v>
      </c>
      <c r="G5" s="6" t="s">
        <v>106</v>
      </c>
      <c r="H5" s="2" t="s">
        <v>98</v>
      </c>
      <c r="I5" s="2" t="s">
        <v>7</v>
      </c>
      <c r="J5" s="2" t="s">
        <v>99</v>
      </c>
      <c r="K5" s="2" t="s">
        <v>100</v>
      </c>
      <c r="L5" s="6" t="s">
        <v>101</v>
      </c>
      <c r="M5" s="6" t="s">
        <v>102</v>
      </c>
      <c r="N5" s="6" t="s">
        <v>103</v>
      </c>
      <c r="O5" s="32" t="s">
        <v>104</v>
      </c>
      <c r="P5" s="50" t="s">
        <v>118</v>
      </c>
      <c r="Q5" s="6" t="s">
        <v>105</v>
      </c>
      <c r="R5" s="2" t="s">
        <v>6</v>
      </c>
      <c r="S5" s="6" t="s">
        <v>106</v>
      </c>
      <c r="T5" s="2" t="s">
        <v>98</v>
      </c>
      <c r="U5" s="2" t="s">
        <v>7</v>
      </c>
      <c r="V5" s="2" t="s">
        <v>99</v>
      </c>
      <c r="W5" s="2" t="s">
        <v>100</v>
      </c>
      <c r="X5" s="6" t="s">
        <v>101</v>
      </c>
      <c r="Y5" s="6" t="s">
        <v>102</v>
      </c>
      <c r="Z5" s="6" t="s">
        <v>103</v>
      </c>
      <c r="AA5" s="32" t="s">
        <v>104</v>
      </c>
    </row>
    <row r="6" spans="2:27" x14ac:dyDescent="0.2">
      <c r="B6" s="34" t="s">
        <v>36</v>
      </c>
      <c r="C6" s="44" t="s">
        <v>35</v>
      </c>
      <c r="D6" s="29">
        <v>36.2014</v>
      </c>
      <c r="E6" s="22">
        <v>1291400000</v>
      </c>
      <c r="F6" s="22">
        <v>700722</v>
      </c>
      <c r="G6" s="22">
        <v>2548100</v>
      </c>
      <c r="H6" s="22">
        <v>2285440</v>
      </c>
      <c r="I6" s="22">
        <v>2085940</v>
      </c>
      <c r="J6" s="22">
        <v>4.36381</v>
      </c>
      <c r="K6" s="22">
        <v>5.7817100000000003</v>
      </c>
      <c r="L6" s="22">
        <v>540725</v>
      </c>
      <c r="M6" s="22">
        <v>5242650</v>
      </c>
      <c r="N6" s="22">
        <v>66324</v>
      </c>
      <c r="O6" s="30">
        <v>60785</v>
      </c>
      <c r="P6" s="38">
        <v>63.327199999999998</v>
      </c>
      <c r="Q6" s="21">
        <v>1281800000</v>
      </c>
      <c r="R6" s="21">
        <v>11308300</v>
      </c>
      <c r="S6" s="21">
        <v>2482762</v>
      </c>
      <c r="T6" s="21">
        <v>1900605</v>
      </c>
      <c r="U6" s="21">
        <v>1503850</v>
      </c>
      <c r="V6" s="21">
        <v>44.545299999999997</v>
      </c>
      <c r="W6" s="21">
        <v>4.2518000000000002</v>
      </c>
      <c r="X6" s="22">
        <v>11339600</v>
      </c>
      <c r="Y6" s="22">
        <v>4913234</v>
      </c>
      <c r="Z6" s="22">
        <v>68844</v>
      </c>
      <c r="AA6" s="30">
        <v>242135</v>
      </c>
    </row>
    <row r="7" spans="2:27" x14ac:dyDescent="0.2">
      <c r="B7" s="34" t="s">
        <v>9</v>
      </c>
      <c r="C7" s="44" t="s">
        <v>26</v>
      </c>
      <c r="D7" s="38">
        <v>34.146500000000003</v>
      </c>
      <c r="E7" s="21">
        <v>1233826250</v>
      </c>
      <c r="F7" s="21">
        <v>485714</v>
      </c>
      <c r="G7" s="21">
        <v>2504650</v>
      </c>
      <c r="H7" s="21">
        <v>2587290</v>
      </c>
      <c r="I7" s="21">
        <v>2439250</v>
      </c>
      <c r="J7" s="21">
        <v>2.9172799999999999</v>
      </c>
      <c r="K7" s="21">
        <v>8.3088300000000004</v>
      </c>
      <c r="L7" s="22">
        <v>96512.1</v>
      </c>
      <c r="M7" s="22">
        <v>5293300</v>
      </c>
      <c r="N7" s="22">
        <v>66763</v>
      </c>
      <c r="O7" s="30">
        <v>114581</v>
      </c>
      <c r="P7" s="38">
        <v>61.753999999999998</v>
      </c>
      <c r="Q7" s="21">
        <v>1226125000</v>
      </c>
      <c r="R7" s="21">
        <v>11356300</v>
      </c>
      <c r="S7" s="21">
        <v>2483070</v>
      </c>
      <c r="T7" s="21">
        <v>1733070</v>
      </c>
      <c r="U7" s="21">
        <v>1450271</v>
      </c>
      <c r="V7" s="21">
        <v>46.445500000000003</v>
      </c>
      <c r="W7" s="21">
        <v>4.47281</v>
      </c>
      <c r="X7" s="22">
        <v>11148100</v>
      </c>
      <c r="Y7" s="22">
        <v>4574760</v>
      </c>
      <c r="Z7" s="22">
        <v>67736</v>
      </c>
      <c r="AA7" s="30">
        <v>374603</v>
      </c>
    </row>
    <row r="8" spans="2:27" ht="30" x14ac:dyDescent="0.2">
      <c r="B8" s="34" t="s">
        <v>45</v>
      </c>
      <c r="C8" s="44" t="s">
        <v>39</v>
      </c>
      <c r="D8" s="38">
        <v>37.171100000000003</v>
      </c>
      <c r="E8" s="21">
        <v>1284287500</v>
      </c>
      <c r="F8" s="21">
        <v>441433</v>
      </c>
      <c r="G8" s="21">
        <v>2703960</v>
      </c>
      <c r="H8" s="21">
        <v>2819820</v>
      </c>
      <c r="I8" s="21">
        <v>2660590</v>
      </c>
      <c r="J8" s="21">
        <v>2.6428600000000002</v>
      </c>
      <c r="K8" s="21">
        <v>9.1210199999999997</v>
      </c>
      <c r="L8" s="22">
        <v>12938.1</v>
      </c>
      <c r="M8" s="22">
        <v>6109220</v>
      </c>
      <c r="N8" s="22">
        <v>62573</v>
      </c>
      <c r="O8" s="30">
        <v>51133</v>
      </c>
      <c r="P8" s="38">
        <v>61.305599999999998</v>
      </c>
      <c r="Q8" s="21">
        <v>1215457500</v>
      </c>
      <c r="R8" s="21">
        <v>9469850</v>
      </c>
      <c r="S8" s="21">
        <v>2449720</v>
      </c>
      <c r="T8" s="21">
        <v>1544130</v>
      </c>
      <c r="U8" s="21">
        <v>1311057</v>
      </c>
      <c r="V8" s="21">
        <v>36.933900000000001</v>
      </c>
      <c r="W8" s="21">
        <v>4.5714100000000002</v>
      </c>
      <c r="X8" s="22">
        <v>9283130</v>
      </c>
      <c r="Y8" s="22">
        <v>3526550</v>
      </c>
      <c r="Z8" s="22">
        <v>68616</v>
      </c>
      <c r="AA8" s="30">
        <v>226240</v>
      </c>
    </row>
    <row r="9" spans="2:27" hidden="1" x14ac:dyDescent="0.2">
      <c r="B9" s="137" t="s">
        <v>44</v>
      </c>
      <c r="C9" s="45" t="s">
        <v>50</v>
      </c>
      <c r="D9" s="38"/>
      <c r="E9" s="21"/>
      <c r="F9" s="21"/>
      <c r="G9" s="21"/>
      <c r="H9" s="21"/>
      <c r="I9" s="21"/>
      <c r="J9" s="21"/>
      <c r="K9" s="21"/>
      <c r="L9" s="22"/>
      <c r="M9" s="22"/>
      <c r="N9" s="22"/>
      <c r="O9" s="30"/>
      <c r="P9" s="38"/>
      <c r="Q9" s="21"/>
      <c r="R9" s="21"/>
      <c r="S9" s="21"/>
      <c r="T9" s="21"/>
      <c r="U9" s="21"/>
      <c r="V9" s="21"/>
      <c r="W9" s="21"/>
      <c r="X9" s="22"/>
      <c r="Y9" s="22"/>
      <c r="Z9" s="22"/>
      <c r="AA9" s="30"/>
    </row>
    <row r="10" spans="2:27" hidden="1" x14ac:dyDescent="0.2">
      <c r="B10" s="130"/>
      <c r="C10" s="45" t="s">
        <v>40</v>
      </c>
      <c r="D10" s="38"/>
      <c r="E10" s="21"/>
      <c r="F10" s="21"/>
      <c r="G10" s="21"/>
      <c r="H10" s="21"/>
      <c r="I10" s="21"/>
      <c r="J10" s="21"/>
      <c r="K10" s="21"/>
      <c r="L10" s="22"/>
      <c r="M10" s="22"/>
      <c r="N10" s="22"/>
      <c r="O10" s="30"/>
      <c r="P10" s="38"/>
      <c r="Q10" s="21"/>
      <c r="R10" s="21"/>
      <c r="S10" s="21"/>
      <c r="T10" s="21"/>
      <c r="U10" s="21"/>
      <c r="V10" s="21"/>
      <c r="W10" s="21"/>
      <c r="X10" s="22"/>
      <c r="Y10" s="22"/>
      <c r="Z10" s="22"/>
      <c r="AA10" s="30"/>
    </row>
    <row r="11" spans="2:27" x14ac:dyDescent="0.2">
      <c r="B11" s="130"/>
      <c r="C11" s="44" t="s">
        <v>41</v>
      </c>
      <c r="D11" s="38">
        <v>37.888599999999997</v>
      </c>
      <c r="E11" s="21">
        <v>1292550000</v>
      </c>
      <c r="F11" s="21">
        <v>392844</v>
      </c>
      <c r="G11" s="21">
        <v>2748430</v>
      </c>
      <c r="H11" s="21">
        <v>2864030</v>
      </c>
      <c r="I11" s="21">
        <v>2695070</v>
      </c>
      <c r="J11" s="21">
        <v>1.5806500000000001</v>
      </c>
      <c r="K11" s="21">
        <v>9.2580600000000004</v>
      </c>
      <c r="L11" s="22">
        <v>162800</v>
      </c>
      <c r="M11" s="22">
        <v>3616540</v>
      </c>
      <c r="N11" s="22">
        <v>61522</v>
      </c>
      <c r="O11" s="30">
        <v>115831</v>
      </c>
      <c r="P11" s="38">
        <v>62.365000000000002</v>
      </c>
      <c r="Q11" s="21">
        <v>1210828750</v>
      </c>
      <c r="R11" s="21">
        <v>9895490</v>
      </c>
      <c r="S11" s="21">
        <v>2485480</v>
      </c>
      <c r="T11" s="21">
        <v>1550410</v>
      </c>
      <c r="U11" s="21">
        <v>1272470</v>
      </c>
      <c r="V11" s="21">
        <v>44.891399999999997</v>
      </c>
      <c r="W11" s="21">
        <v>4.99817</v>
      </c>
      <c r="X11" s="22">
        <v>9742390</v>
      </c>
      <c r="Y11" s="22">
        <v>4983810</v>
      </c>
      <c r="Z11" s="22">
        <v>68730</v>
      </c>
      <c r="AA11" s="30">
        <v>377673</v>
      </c>
    </row>
    <row r="12" spans="2:27" x14ac:dyDescent="0.2">
      <c r="B12" s="130"/>
      <c r="C12" s="44" t="s">
        <v>42</v>
      </c>
      <c r="D12" s="38">
        <v>37.9786</v>
      </c>
      <c r="E12" s="21">
        <v>1284200000</v>
      </c>
      <c r="F12" s="21">
        <v>506256</v>
      </c>
      <c r="G12" s="21">
        <v>2837250</v>
      </c>
      <c r="H12" s="21">
        <v>2782840</v>
      </c>
      <c r="I12" s="21">
        <v>2607910</v>
      </c>
      <c r="J12" s="21">
        <v>2.1312500000000001</v>
      </c>
      <c r="K12" s="21">
        <v>9.3999900000000007</v>
      </c>
      <c r="L12" s="22">
        <v>82969.5</v>
      </c>
      <c r="M12" s="22">
        <v>6659210</v>
      </c>
      <c r="N12" s="22">
        <v>59454</v>
      </c>
      <c r="O12" s="30">
        <v>127731</v>
      </c>
      <c r="P12" s="38">
        <v>61.846499999999999</v>
      </c>
      <c r="Q12" s="21">
        <v>1190706250</v>
      </c>
      <c r="R12" s="21">
        <v>8079650</v>
      </c>
      <c r="S12" s="21">
        <v>2486320</v>
      </c>
      <c r="T12" s="21">
        <v>1927890</v>
      </c>
      <c r="U12" s="21">
        <v>1743080</v>
      </c>
      <c r="V12" s="21">
        <v>32.193899999999999</v>
      </c>
      <c r="W12" s="21">
        <v>4.4818899999999999</v>
      </c>
      <c r="X12" s="22">
        <v>7839600</v>
      </c>
      <c r="Y12" s="22">
        <v>3432800</v>
      </c>
      <c r="Z12" s="22">
        <v>68722</v>
      </c>
      <c r="AA12" s="30">
        <v>398640</v>
      </c>
    </row>
    <row r="13" spans="2:27" x14ac:dyDescent="0.2">
      <c r="B13" s="131"/>
      <c r="C13" s="44" t="s">
        <v>43</v>
      </c>
      <c r="D13" s="38">
        <v>36.383099999999999</v>
      </c>
      <c r="E13" s="21">
        <v>1261000000</v>
      </c>
      <c r="F13" s="21">
        <v>403480</v>
      </c>
      <c r="G13" s="21">
        <v>2702950</v>
      </c>
      <c r="H13" s="21">
        <v>2974770</v>
      </c>
      <c r="I13" s="21">
        <v>2826090</v>
      </c>
      <c r="J13" s="21">
        <v>1.5753999999999999</v>
      </c>
      <c r="K13" s="21">
        <v>9.0516000000000005</v>
      </c>
      <c r="L13" s="22">
        <v>100417</v>
      </c>
      <c r="M13" s="22">
        <v>5543460</v>
      </c>
      <c r="N13" s="22">
        <v>61455</v>
      </c>
      <c r="O13" s="30">
        <v>75276</v>
      </c>
      <c r="P13" s="38">
        <v>58.189500000000002</v>
      </c>
      <c r="Q13" s="21">
        <v>1155611250</v>
      </c>
      <c r="R13" s="21">
        <v>9658730</v>
      </c>
      <c r="S13" s="21">
        <v>2350240</v>
      </c>
      <c r="T13" s="21">
        <v>1816300</v>
      </c>
      <c r="U13" s="21">
        <v>1085750</v>
      </c>
      <c r="V13" s="21">
        <v>41.606099999999998</v>
      </c>
      <c r="W13" s="21">
        <v>5.3955599999999997</v>
      </c>
      <c r="X13" s="22">
        <v>9410550</v>
      </c>
      <c r="Y13" s="22">
        <v>4374900</v>
      </c>
      <c r="Z13" s="22">
        <v>71811</v>
      </c>
      <c r="AA13" s="30">
        <v>293226</v>
      </c>
    </row>
    <row r="14" spans="2:27" x14ac:dyDescent="0.2">
      <c r="B14" s="34" t="s">
        <v>10</v>
      </c>
      <c r="C14" s="44" t="s">
        <v>26</v>
      </c>
      <c r="D14" s="38">
        <v>37.6785</v>
      </c>
      <c r="E14" s="21">
        <v>1278037500</v>
      </c>
      <c r="F14" s="21">
        <v>542738</v>
      </c>
      <c r="G14" s="21">
        <v>2791150</v>
      </c>
      <c r="H14" s="21">
        <v>2812290</v>
      </c>
      <c r="I14" s="21">
        <v>2640825</v>
      </c>
      <c r="J14" s="21">
        <v>2.9774500000000002</v>
      </c>
      <c r="K14" s="21">
        <v>9.2581900000000008</v>
      </c>
      <c r="L14" s="22">
        <v>11641.7</v>
      </c>
      <c r="M14" s="22">
        <v>4601220</v>
      </c>
      <c r="N14" s="22">
        <v>60438</v>
      </c>
      <c r="O14" s="30">
        <v>57192</v>
      </c>
      <c r="P14" s="38">
        <v>61.398000000000003</v>
      </c>
      <c r="Q14" s="21">
        <v>1182161250</v>
      </c>
      <c r="R14" s="21">
        <v>8674710</v>
      </c>
      <c r="S14" s="21">
        <v>2450290</v>
      </c>
      <c r="T14" s="21">
        <v>1885970</v>
      </c>
      <c r="U14" s="21">
        <v>1578800</v>
      </c>
      <c r="V14" s="21">
        <v>34.25</v>
      </c>
      <c r="W14" s="21">
        <v>4.4607299999999999</v>
      </c>
      <c r="X14" s="22">
        <v>8567460</v>
      </c>
      <c r="Y14" s="22">
        <v>4901350</v>
      </c>
      <c r="Z14" s="22">
        <v>69738</v>
      </c>
      <c r="AA14" s="30">
        <v>244263</v>
      </c>
    </row>
    <row r="15" spans="2:27" hidden="1" x14ac:dyDescent="0.2">
      <c r="B15" s="137" t="s">
        <v>46</v>
      </c>
      <c r="C15" s="45" t="s">
        <v>50</v>
      </c>
      <c r="D15" s="38"/>
      <c r="E15" s="21"/>
      <c r="F15" s="21"/>
      <c r="G15" s="21"/>
      <c r="H15" s="21"/>
      <c r="I15" s="21"/>
      <c r="J15" s="21"/>
      <c r="K15" s="21"/>
      <c r="L15" s="22"/>
      <c r="M15" s="22"/>
      <c r="N15" s="22"/>
      <c r="O15" s="30"/>
      <c r="P15" s="38"/>
      <c r="Q15" s="21"/>
      <c r="R15" s="21"/>
      <c r="S15" s="21"/>
      <c r="T15" s="21"/>
      <c r="U15" s="21"/>
      <c r="V15" s="21"/>
      <c r="W15" s="21"/>
      <c r="X15" s="22"/>
      <c r="Y15" s="22"/>
      <c r="Z15" s="22"/>
      <c r="AA15" s="30"/>
    </row>
    <row r="16" spans="2:27" hidden="1" x14ac:dyDescent="0.2">
      <c r="B16" s="130"/>
      <c r="C16" s="45" t="s">
        <v>40</v>
      </c>
      <c r="D16" s="38"/>
      <c r="E16" s="21"/>
      <c r="F16" s="21"/>
      <c r="G16" s="21"/>
      <c r="H16" s="21"/>
      <c r="I16" s="21"/>
      <c r="J16" s="21"/>
      <c r="K16" s="21"/>
      <c r="L16" s="22"/>
      <c r="M16" s="22"/>
      <c r="N16" s="22"/>
      <c r="O16" s="30"/>
      <c r="P16" s="38"/>
      <c r="Q16" s="21"/>
      <c r="R16" s="21"/>
      <c r="S16" s="21"/>
      <c r="T16" s="21"/>
      <c r="U16" s="21"/>
      <c r="V16" s="21"/>
      <c r="W16" s="21"/>
      <c r="X16" s="22"/>
      <c r="Y16" s="22"/>
      <c r="Z16" s="22"/>
      <c r="AA16" s="30"/>
    </row>
    <row r="17" spans="2:27" x14ac:dyDescent="0.2">
      <c r="B17" s="130"/>
      <c r="C17" s="44" t="s">
        <v>41</v>
      </c>
      <c r="D17" s="38">
        <v>38.573900000000002</v>
      </c>
      <c r="E17" s="21">
        <v>1301575000</v>
      </c>
      <c r="F17" s="21">
        <v>425737</v>
      </c>
      <c r="G17" s="21">
        <v>2837240</v>
      </c>
      <c r="H17" s="21">
        <v>3060300</v>
      </c>
      <c r="I17" s="21">
        <v>2879350</v>
      </c>
      <c r="J17" s="21">
        <v>1.70625</v>
      </c>
      <c r="K17" s="21">
        <v>9.3270900000000001</v>
      </c>
      <c r="L17" s="22">
        <v>40157.9</v>
      </c>
      <c r="M17" s="22">
        <v>5152110</v>
      </c>
      <c r="N17" s="22">
        <v>59428</v>
      </c>
      <c r="O17" s="30">
        <v>55550</v>
      </c>
      <c r="P17" s="38">
        <v>62.647599999999997</v>
      </c>
      <c r="Q17" s="21">
        <v>1181305000</v>
      </c>
      <c r="R17" s="21">
        <v>9681275</v>
      </c>
      <c r="S17" s="21">
        <v>2485020</v>
      </c>
      <c r="T17" s="21">
        <v>2176500</v>
      </c>
      <c r="U17" s="21">
        <v>1488130</v>
      </c>
      <c r="V17" s="21">
        <v>37.911099999999998</v>
      </c>
      <c r="W17" s="21">
        <v>4.7807899999999997</v>
      </c>
      <c r="X17" s="22">
        <v>9384410</v>
      </c>
      <c r="Y17" s="22">
        <v>4017270</v>
      </c>
      <c r="Z17" s="22">
        <v>67938</v>
      </c>
      <c r="AA17" s="30">
        <v>244242</v>
      </c>
    </row>
    <row r="18" spans="2:27" x14ac:dyDescent="0.2">
      <c r="B18" s="130"/>
      <c r="C18" s="44" t="s">
        <v>42</v>
      </c>
      <c r="D18" s="38">
        <v>38.957500000000003</v>
      </c>
      <c r="E18" s="21">
        <v>1297550000</v>
      </c>
      <c r="F18" s="21">
        <v>430928</v>
      </c>
      <c r="G18" s="21">
        <v>2934730</v>
      </c>
      <c r="H18" s="21">
        <v>2768895</v>
      </c>
      <c r="I18" s="21">
        <v>2597360</v>
      </c>
      <c r="J18" s="21">
        <v>1.6573199999999999</v>
      </c>
      <c r="K18" s="21">
        <v>9.6443899999999996</v>
      </c>
      <c r="L18" s="22">
        <v>198303</v>
      </c>
      <c r="M18" s="22">
        <v>5384220</v>
      </c>
      <c r="N18" s="22">
        <v>57470</v>
      </c>
      <c r="O18" s="30">
        <v>60515</v>
      </c>
      <c r="P18" s="38">
        <v>62.103299999999997</v>
      </c>
      <c r="Q18" s="21">
        <v>1183737500</v>
      </c>
      <c r="R18" s="21">
        <v>8206770</v>
      </c>
      <c r="S18" s="21">
        <v>2483670</v>
      </c>
      <c r="T18" s="21">
        <v>2058550</v>
      </c>
      <c r="U18" s="21">
        <v>1784295</v>
      </c>
      <c r="V18" s="21">
        <v>32.059800000000003</v>
      </c>
      <c r="W18" s="21">
        <v>4.38225</v>
      </c>
      <c r="X18" s="22">
        <v>7922600</v>
      </c>
      <c r="Y18" s="22">
        <v>6881660</v>
      </c>
      <c r="Z18" s="22">
        <v>67586</v>
      </c>
      <c r="AA18" s="30">
        <v>240012</v>
      </c>
    </row>
    <row r="19" spans="2:27" x14ac:dyDescent="0.2">
      <c r="B19" s="131"/>
      <c r="C19" s="44" t="s">
        <v>43</v>
      </c>
      <c r="D19" s="38">
        <v>39.023499999999999</v>
      </c>
      <c r="E19" s="21">
        <v>1302175000</v>
      </c>
      <c r="F19" s="21">
        <v>448121</v>
      </c>
      <c r="G19" s="21">
        <v>2884635</v>
      </c>
      <c r="H19" s="21">
        <v>2790040</v>
      </c>
      <c r="I19" s="21">
        <v>2546525</v>
      </c>
      <c r="J19" s="21">
        <v>1.77119</v>
      </c>
      <c r="K19" s="21">
        <v>9.4809400000000004</v>
      </c>
      <c r="L19" s="22">
        <v>145790</v>
      </c>
      <c r="M19" s="22">
        <v>5343650</v>
      </c>
      <c r="N19" s="22">
        <v>58385</v>
      </c>
      <c r="O19" s="30">
        <v>58248</v>
      </c>
      <c r="P19" s="38">
        <v>60.456000000000003</v>
      </c>
      <c r="Q19" s="21">
        <v>1162120000</v>
      </c>
      <c r="R19" s="21">
        <v>9281650</v>
      </c>
      <c r="S19" s="21">
        <v>2415060</v>
      </c>
      <c r="T19" s="21">
        <v>2141390</v>
      </c>
      <c r="U19" s="21">
        <v>1706090</v>
      </c>
      <c r="V19" s="21">
        <v>38.8645</v>
      </c>
      <c r="W19" s="21">
        <v>4.3697100000000004</v>
      </c>
      <c r="X19" s="22">
        <v>9116885</v>
      </c>
      <c r="Y19" s="22">
        <v>6731575</v>
      </c>
      <c r="Z19" s="22">
        <v>69847</v>
      </c>
      <c r="AA19" s="30">
        <v>245547</v>
      </c>
    </row>
    <row r="20" spans="2:27" x14ac:dyDescent="0.2">
      <c r="B20" s="137" t="s">
        <v>11</v>
      </c>
      <c r="C20" s="44">
        <v>1</v>
      </c>
      <c r="D20" s="38">
        <v>39.649500000000003</v>
      </c>
      <c r="E20" s="21">
        <v>1301387500</v>
      </c>
      <c r="F20" s="21">
        <v>394882</v>
      </c>
      <c r="G20" s="21">
        <v>2883310</v>
      </c>
      <c r="H20" s="21">
        <v>3210560</v>
      </c>
      <c r="I20" s="21">
        <v>3011110</v>
      </c>
      <c r="J20" s="21">
        <v>1.5444899999999999</v>
      </c>
      <c r="K20" s="21">
        <v>9.3601600000000005</v>
      </c>
      <c r="L20" s="22">
        <v>91535.1</v>
      </c>
      <c r="M20" s="22">
        <v>4444482</v>
      </c>
      <c r="N20" s="22">
        <v>58257</v>
      </c>
      <c r="O20" s="30">
        <v>58108</v>
      </c>
      <c r="P20" s="38">
        <v>62.128999999999998</v>
      </c>
      <c r="Q20" s="21">
        <v>1167298750</v>
      </c>
      <c r="R20" s="21">
        <v>7037635</v>
      </c>
      <c r="S20" s="21">
        <v>2520675</v>
      </c>
      <c r="T20" s="21">
        <v>1454730</v>
      </c>
      <c r="U20" s="21">
        <v>1283335</v>
      </c>
      <c r="V20" s="21">
        <v>27.785</v>
      </c>
      <c r="W20" s="21">
        <v>4.4926599999999999</v>
      </c>
      <c r="X20" s="22">
        <v>6775340</v>
      </c>
      <c r="Y20" s="22">
        <v>4156055</v>
      </c>
      <c r="Z20" s="22">
        <v>67558</v>
      </c>
      <c r="AA20" s="30">
        <v>241327</v>
      </c>
    </row>
    <row r="21" spans="2:27" x14ac:dyDescent="0.2">
      <c r="B21" s="130"/>
      <c r="C21" s="44">
        <v>2</v>
      </c>
      <c r="D21" s="38">
        <v>41.048499999999997</v>
      </c>
      <c r="E21" s="21">
        <v>1318500000</v>
      </c>
      <c r="F21" s="21">
        <v>463305</v>
      </c>
      <c r="G21" s="21">
        <v>3037888</v>
      </c>
      <c r="H21" s="21">
        <v>2867820</v>
      </c>
      <c r="I21" s="21">
        <v>2691430</v>
      </c>
      <c r="J21" s="21">
        <v>1.8080400000000001</v>
      </c>
      <c r="K21" s="21">
        <v>9.6361600000000003</v>
      </c>
      <c r="L21" s="22">
        <v>70217.100000000006</v>
      </c>
      <c r="M21" s="22">
        <v>6071670</v>
      </c>
      <c r="N21" s="22">
        <v>55327</v>
      </c>
      <c r="O21" s="30">
        <v>57116</v>
      </c>
      <c r="P21" s="38">
        <v>60.275199999999998</v>
      </c>
      <c r="Q21" s="21">
        <v>1153250000</v>
      </c>
      <c r="R21" s="21">
        <v>9202755</v>
      </c>
      <c r="S21" s="21">
        <v>2415900</v>
      </c>
      <c r="T21" s="21">
        <v>1551600</v>
      </c>
      <c r="U21" s="21">
        <v>1284260</v>
      </c>
      <c r="V21" s="21">
        <v>38.2166</v>
      </c>
      <c r="W21" s="21">
        <v>4.4824000000000002</v>
      </c>
      <c r="X21" s="22">
        <v>8896590</v>
      </c>
      <c r="Y21" s="22">
        <v>5834970</v>
      </c>
      <c r="Z21" s="22">
        <v>69750</v>
      </c>
      <c r="AA21" s="30">
        <v>212926</v>
      </c>
    </row>
    <row r="22" spans="2:27" x14ac:dyDescent="0.2">
      <c r="B22" s="131"/>
      <c r="C22" s="44">
        <v>4</v>
      </c>
      <c r="D22" s="38">
        <v>39.145400000000002</v>
      </c>
      <c r="E22" s="21">
        <v>1296387500</v>
      </c>
      <c r="F22" s="21">
        <v>440051</v>
      </c>
      <c r="G22" s="21">
        <v>2886120</v>
      </c>
      <c r="H22" s="21">
        <v>2780870</v>
      </c>
      <c r="I22" s="21">
        <v>2634140</v>
      </c>
      <c r="J22" s="21">
        <v>1.7161</v>
      </c>
      <c r="K22" s="21">
        <v>9.4661000000000008</v>
      </c>
      <c r="L22" s="22">
        <v>206188</v>
      </c>
      <c r="M22" s="22">
        <v>4735440</v>
      </c>
      <c r="N22" s="22">
        <v>57566</v>
      </c>
      <c r="O22" s="30">
        <v>57327</v>
      </c>
      <c r="P22" s="38">
        <v>60.321599999999997</v>
      </c>
      <c r="Q22" s="21">
        <v>1144642500</v>
      </c>
      <c r="R22" s="21">
        <v>9053680</v>
      </c>
      <c r="S22" s="21">
        <v>2415760</v>
      </c>
      <c r="T22" s="21">
        <v>1738730</v>
      </c>
      <c r="U22" s="21">
        <v>1138600</v>
      </c>
      <c r="V22" s="21">
        <v>38.049300000000002</v>
      </c>
      <c r="W22" s="21">
        <v>4.69015</v>
      </c>
      <c r="X22" s="22">
        <v>8687960</v>
      </c>
      <c r="Y22" s="22">
        <v>7029320</v>
      </c>
      <c r="Z22" s="22">
        <v>70086</v>
      </c>
      <c r="AA22" s="30">
        <v>265160</v>
      </c>
    </row>
    <row r="23" spans="2:27" x14ac:dyDescent="0.2">
      <c r="B23" s="137" t="s">
        <v>12</v>
      </c>
      <c r="C23" s="44">
        <v>1</v>
      </c>
      <c r="D23" s="38">
        <v>38.533999999999999</v>
      </c>
      <c r="E23" s="21">
        <v>1292850000</v>
      </c>
      <c r="F23" s="21">
        <v>543660</v>
      </c>
      <c r="G23" s="21">
        <v>2789955</v>
      </c>
      <c r="H23" s="21">
        <v>2737590</v>
      </c>
      <c r="I23" s="21">
        <v>2566060</v>
      </c>
      <c r="J23" s="21">
        <v>2.1557200000000001</v>
      </c>
      <c r="K23" s="21">
        <v>9.0205000000000002</v>
      </c>
      <c r="L23" s="22">
        <v>222393</v>
      </c>
      <c r="M23" s="22">
        <v>4223560</v>
      </c>
      <c r="N23" s="22">
        <v>60586</v>
      </c>
      <c r="O23" s="30">
        <v>55242</v>
      </c>
      <c r="P23" s="38">
        <v>62.3474</v>
      </c>
      <c r="Q23" s="21">
        <v>1158331250</v>
      </c>
      <c r="R23" s="21">
        <v>8891960</v>
      </c>
      <c r="S23" s="21">
        <v>2519730</v>
      </c>
      <c r="T23" s="21">
        <v>1583060</v>
      </c>
      <c r="U23" s="21">
        <v>1172630</v>
      </c>
      <c r="V23" s="21">
        <v>34.797800000000002</v>
      </c>
      <c r="W23" s="21">
        <v>4.2720599999999997</v>
      </c>
      <c r="X23" s="22">
        <v>8428590</v>
      </c>
      <c r="Y23" s="22">
        <v>5854980</v>
      </c>
      <c r="Z23" s="22">
        <v>66708</v>
      </c>
      <c r="AA23" s="30">
        <v>251215</v>
      </c>
    </row>
    <row r="24" spans="2:27" x14ac:dyDescent="0.2">
      <c r="B24" s="130"/>
      <c r="C24" s="44">
        <v>2</v>
      </c>
      <c r="D24" s="38">
        <v>38.300400000000003</v>
      </c>
      <c r="E24" s="21">
        <v>1274737500</v>
      </c>
      <c r="F24" s="21">
        <v>523123</v>
      </c>
      <c r="G24" s="21">
        <v>2934960</v>
      </c>
      <c r="H24" s="21">
        <v>2601350</v>
      </c>
      <c r="I24" s="21">
        <v>2420010</v>
      </c>
      <c r="J24" s="21">
        <v>2.03234</v>
      </c>
      <c r="K24" s="21">
        <v>9.2392199999999995</v>
      </c>
      <c r="L24" s="22">
        <v>944.55100000000004</v>
      </c>
      <c r="M24" s="22">
        <v>5523530</v>
      </c>
      <c r="N24" s="22">
        <v>57403</v>
      </c>
      <c r="O24" s="30">
        <v>57118</v>
      </c>
      <c r="P24" s="38">
        <v>60.171900000000001</v>
      </c>
      <c r="Q24" s="21">
        <v>1143427500</v>
      </c>
      <c r="R24" s="21">
        <v>7978570</v>
      </c>
      <c r="S24" s="21">
        <v>2413670</v>
      </c>
      <c r="T24" s="21">
        <v>2176920</v>
      </c>
      <c r="U24" s="21">
        <v>1520270</v>
      </c>
      <c r="V24" s="21">
        <v>32.065100000000001</v>
      </c>
      <c r="W24" s="21">
        <v>4.3362600000000002</v>
      </c>
      <c r="X24" s="22">
        <v>7663960</v>
      </c>
      <c r="Y24" s="22">
        <v>3491840</v>
      </c>
      <c r="Z24" s="22">
        <v>69945</v>
      </c>
      <c r="AA24" s="30">
        <v>236127</v>
      </c>
    </row>
    <row r="25" spans="2:27" x14ac:dyDescent="0.2">
      <c r="B25" s="131"/>
      <c r="C25" s="44">
        <v>4</v>
      </c>
      <c r="D25" s="38">
        <v>39.491900000000001</v>
      </c>
      <c r="E25" s="21">
        <v>1295637500</v>
      </c>
      <c r="F25" s="21">
        <v>419690</v>
      </c>
      <c r="G25" s="21">
        <v>2934740</v>
      </c>
      <c r="H25" s="21">
        <v>3119560</v>
      </c>
      <c r="I25" s="21">
        <v>2783570</v>
      </c>
      <c r="J25" s="21">
        <v>1.6336299999999999</v>
      </c>
      <c r="K25" s="21">
        <v>9.0129400000000004</v>
      </c>
      <c r="L25" s="22">
        <v>63770.5</v>
      </c>
      <c r="M25" s="22">
        <v>5347820</v>
      </c>
      <c r="N25" s="22">
        <v>56455</v>
      </c>
      <c r="O25" s="30">
        <v>58220</v>
      </c>
      <c r="P25" s="38">
        <v>58.459899999999998</v>
      </c>
      <c r="Q25" s="21">
        <v>1120200000</v>
      </c>
      <c r="R25" s="21">
        <v>8614700</v>
      </c>
      <c r="S25" s="21">
        <v>2319690</v>
      </c>
      <c r="T25" s="21">
        <v>1399310</v>
      </c>
      <c r="U25" s="21">
        <v>1268250</v>
      </c>
      <c r="V25" s="21">
        <v>42.101300000000002</v>
      </c>
      <c r="W25" s="21">
        <v>4.72804</v>
      </c>
      <c r="X25" s="21">
        <v>8359240</v>
      </c>
      <c r="Y25" s="22">
        <v>6306740</v>
      </c>
      <c r="Z25" s="22">
        <v>73758</v>
      </c>
      <c r="AA25" s="30">
        <v>218942</v>
      </c>
    </row>
    <row r="26" spans="2:27" x14ac:dyDescent="0.2">
      <c r="B26" s="46" t="s">
        <v>13</v>
      </c>
      <c r="C26" s="44" t="s">
        <v>58</v>
      </c>
      <c r="D26" s="38">
        <v>38.543599999999998</v>
      </c>
      <c r="E26" s="21">
        <v>1610062500</v>
      </c>
      <c r="F26" s="21">
        <v>643372</v>
      </c>
      <c r="G26" s="21">
        <v>2702000</v>
      </c>
      <c r="H26" s="21">
        <v>3269575</v>
      </c>
      <c r="I26" s="21">
        <v>3000460</v>
      </c>
      <c r="J26" s="21">
        <v>3.0773700000000002</v>
      </c>
      <c r="K26" s="21">
        <v>8.5575399999999995</v>
      </c>
      <c r="L26" s="22">
        <v>417394</v>
      </c>
      <c r="M26" s="22">
        <v>6465620</v>
      </c>
      <c r="N26" s="22">
        <v>61664</v>
      </c>
      <c r="O26" s="30">
        <v>57239</v>
      </c>
      <c r="P26" s="38">
        <v>60.326500000000003</v>
      </c>
      <c r="Q26" s="21">
        <v>1594825000</v>
      </c>
      <c r="R26" s="21">
        <v>11229500</v>
      </c>
      <c r="S26" s="21">
        <v>2380760</v>
      </c>
      <c r="T26" s="21">
        <v>1857300</v>
      </c>
      <c r="U26" s="21">
        <v>1288180</v>
      </c>
      <c r="V26" s="21">
        <v>46.163200000000003</v>
      </c>
      <c r="W26" s="21">
        <v>4.4374900000000004</v>
      </c>
      <c r="X26" s="21">
        <v>10875070</v>
      </c>
      <c r="Y26" s="22">
        <v>5690690</v>
      </c>
      <c r="Z26" s="22">
        <v>70824</v>
      </c>
      <c r="AA26" s="30">
        <v>251185</v>
      </c>
    </row>
    <row r="27" spans="2:27" x14ac:dyDescent="0.2">
      <c r="B27" s="34" t="s">
        <v>15</v>
      </c>
      <c r="C27" s="44" t="s">
        <v>25</v>
      </c>
      <c r="D27" s="38">
        <v>38.793300000000002</v>
      </c>
      <c r="E27" s="21">
        <v>1279687500</v>
      </c>
      <c r="F27" s="21">
        <v>547329</v>
      </c>
      <c r="G27" s="21">
        <v>2935660</v>
      </c>
      <c r="H27" s="21">
        <v>2787540</v>
      </c>
      <c r="I27" s="21">
        <v>2528550</v>
      </c>
      <c r="J27" s="21">
        <v>2.1077499999999998</v>
      </c>
      <c r="K27" s="21">
        <v>9.0172399999999993</v>
      </c>
      <c r="L27" s="22">
        <v>260599</v>
      </c>
      <c r="M27" s="22">
        <v>6067940</v>
      </c>
      <c r="N27" s="22">
        <v>56294</v>
      </c>
      <c r="O27" s="30">
        <v>59223</v>
      </c>
      <c r="P27" s="38">
        <v>60.511000000000003</v>
      </c>
      <c r="Q27" s="21">
        <v>1138442500</v>
      </c>
      <c r="R27" s="21">
        <v>7392420</v>
      </c>
      <c r="S27" s="21">
        <v>2415900</v>
      </c>
      <c r="T27" s="21">
        <v>1742640</v>
      </c>
      <c r="U27" s="21">
        <v>1280825</v>
      </c>
      <c r="V27" s="21">
        <v>31.213000000000001</v>
      </c>
      <c r="W27" s="21">
        <v>4.4383699999999999</v>
      </c>
      <c r="X27" s="21">
        <v>7075310</v>
      </c>
      <c r="Y27" s="22">
        <v>3776310</v>
      </c>
      <c r="Z27" s="22">
        <v>69653</v>
      </c>
      <c r="AA27" s="30">
        <v>244944</v>
      </c>
    </row>
    <row r="28" spans="2:27" x14ac:dyDescent="0.2">
      <c r="B28" s="34" t="s">
        <v>16</v>
      </c>
      <c r="C28" s="44" t="s">
        <v>25</v>
      </c>
      <c r="D28" s="38">
        <v>39.534599999999998</v>
      </c>
      <c r="E28" s="21">
        <v>1290312500</v>
      </c>
      <c r="F28" s="21">
        <v>549601</v>
      </c>
      <c r="G28" s="21">
        <v>2986310</v>
      </c>
      <c r="H28" s="21">
        <v>2816680</v>
      </c>
      <c r="I28" s="21">
        <v>2447640</v>
      </c>
      <c r="J28" s="21">
        <v>2.1118299999999999</v>
      </c>
      <c r="K28" s="21">
        <v>9.1907899999999998</v>
      </c>
      <c r="L28" s="22">
        <v>29336.6</v>
      </c>
      <c r="M28" s="22">
        <v>7178160</v>
      </c>
      <c r="N28" s="22">
        <v>56225</v>
      </c>
      <c r="O28" s="30">
        <v>58053</v>
      </c>
      <c r="P28" s="38">
        <v>61.8414</v>
      </c>
      <c r="Q28" s="21">
        <v>1142511250</v>
      </c>
      <c r="R28" s="21">
        <v>8718080</v>
      </c>
      <c r="S28" s="21">
        <v>2486240</v>
      </c>
      <c r="T28" s="21">
        <v>1437045</v>
      </c>
      <c r="U28" s="21">
        <v>1115450</v>
      </c>
      <c r="V28" s="21">
        <v>34.447499999999998</v>
      </c>
      <c r="W28" s="21">
        <v>4.7047100000000004</v>
      </c>
      <c r="X28" s="21">
        <v>8292710</v>
      </c>
      <c r="Y28" s="22">
        <v>4278330</v>
      </c>
      <c r="Z28" s="22">
        <v>68627</v>
      </c>
      <c r="AA28" s="30">
        <v>245970</v>
      </c>
    </row>
    <row r="29" spans="2:27" s="31" customFormat="1" ht="30" x14ac:dyDescent="0.2">
      <c r="B29" s="34" t="s">
        <v>53</v>
      </c>
      <c r="C29" s="49">
        <v>1150</v>
      </c>
      <c r="D29" s="38">
        <v>37.248100000000001</v>
      </c>
      <c r="E29" s="21">
        <v>1267512500</v>
      </c>
      <c r="F29" s="21">
        <v>416315</v>
      </c>
      <c r="G29" s="21">
        <v>2790200</v>
      </c>
      <c r="H29" s="21">
        <v>2862330</v>
      </c>
      <c r="I29" s="21">
        <v>2663340</v>
      </c>
      <c r="J29" s="21">
        <v>1.60656</v>
      </c>
      <c r="K29" s="21">
        <v>8.59633</v>
      </c>
      <c r="L29" s="21">
        <v>145139</v>
      </c>
      <c r="M29" s="21">
        <v>6359310</v>
      </c>
      <c r="N29" s="21">
        <v>59352</v>
      </c>
      <c r="O29" s="39">
        <v>58172</v>
      </c>
      <c r="P29" s="38">
        <v>60.967599999999997</v>
      </c>
      <c r="Q29" s="21">
        <v>1132720000</v>
      </c>
      <c r="R29" s="21">
        <v>6871930</v>
      </c>
      <c r="S29" s="21">
        <v>2448410</v>
      </c>
      <c r="T29" s="21">
        <v>1594020</v>
      </c>
      <c r="U29" s="21">
        <v>1403590</v>
      </c>
      <c r="V29" s="21">
        <v>29.8</v>
      </c>
      <c r="W29" s="21">
        <v>4.3267699999999998</v>
      </c>
      <c r="X29" s="21">
        <v>6670080</v>
      </c>
      <c r="Y29" s="21">
        <v>3750270</v>
      </c>
      <c r="Z29" s="21">
        <v>68684</v>
      </c>
      <c r="AA29" s="39">
        <v>220320</v>
      </c>
    </row>
    <row r="30" spans="2:27" x14ac:dyDescent="0.2">
      <c r="B30" s="34" t="s">
        <v>17</v>
      </c>
      <c r="C30" s="47">
        <v>100</v>
      </c>
      <c r="D30" s="38">
        <v>38.069600000000001</v>
      </c>
      <c r="E30" s="21">
        <v>1283725000</v>
      </c>
      <c r="F30" s="21">
        <v>423270</v>
      </c>
      <c r="G30" s="21">
        <v>2836000</v>
      </c>
      <c r="H30" s="21">
        <v>2754415</v>
      </c>
      <c r="I30" s="21">
        <v>2566930</v>
      </c>
      <c r="J30" s="21">
        <v>1.6291599999999999</v>
      </c>
      <c r="K30" s="21">
        <v>8.6291600000000006</v>
      </c>
      <c r="L30" s="22">
        <v>25.6</v>
      </c>
      <c r="M30" s="22">
        <v>3921040</v>
      </c>
      <c r="N30" s="22">
        <v>58316</v>
      </c>
      <c r="O30" s="30">
        <v>58292</v>
      </c>
      <c r="P30" s="38">
        <v>62.041800000000002</v>
      </c>
      <c r="Q30" s="21">
        <v>1154278750</v>
      </c>
      <c r="R30" s="21">
        <v>9524760</v>
      </c>
      <c r="S30" s="21">
        <v>2485095</v>
      </c>
      <c r="T30" s="21">
        <v>2159137</v>
      </c>
      <c r="U30" s="21">
        <v>1786080</v>
      </c>
      <c r="V30" s="21">
        <v>38.905700000000003</v>
      </c>
      <c r="W30" s="21">
        <v>4.6992799999999999</v>
      </c>
      <c r="X30" s="22">
        <v>9177570</v>
      </c>
      <c r="Y30" s="22">
        <v>5995520</v>
      </c>
      <c r="Z30" s="22">
        <v>68011</v>
      </c>
      <c r="AA30" s="30">
        <v>243871</v>
      </c>
    </row>
    <row r="31" spans="2:27" x14ac:dyDescent="0.2">
      <c r="B31" s="137" t="s">
        <v>18</v>
      </c>
      <c r="C31" s="44">
        <v>0.3</v>
      </c>
      <c r="D31" s="38">
        <v>40.044800000000002</v>
      </c>
      <c r="E31" s="21">
        <v>1301600000</v>
      </c>
      <c r="F31" s="21">
        <v>556958</v>
      </c>
      <c r="G31" s="21">
        <v>2986505</v>
      </c>
      <c r="H31" s="21">
        <v>2651995</v>
      </c>
      <c r="I31" s="21">
        <v>2449900</v>
      </c>
      <c r="J31" s="21">
        <v>2.1535000000000002</v>
      </c>
      <c r="K31" s="21">
        <v>9.1447199999999995</v>
      </c>
      <c r="L31" s="22">
        <v>161936</v>
      </c>
      <c r="M31" s="22">
        <v>4729730</v>
      </c>
      <c r="N31" s="22">
        <v>56576</v>
      </c>
      <c r="O31" s="30">
        <v>57098</v>
      </c>
      <c r="P31" s="38">
        <v>63.0426</v>
      </c>
      <c r="Q31" s="21">
        <v>1147927500</v>
      </c>
      <c r="R31" s="21">
        <v>9789555</v>
      </c>
      <c r="S31" s="21">
        <v>2557915</v>
      </c>
      <c r="T31" s="21">
        <v>2174260</v>
      </c>
      <c r="U31" s="21">
        <v>1685450</v>
      </c>
      <c r="V31" s="21">
        <v>38.315199999999997</v>
      </c>
      <c r="W31" s="21">
        <v>4.7481499999999999</v>
      </c>
      <c r="X31" s="22">
        <v>9665930</v>
      </c>
      <c r="Y31" s="22">
        <v>4941070</v>
      </c>
      <c r="Z31" s="22">
        <v>65663</v>
      </c>
      <c r="AA31" s="30">
        <v>254491</v>
      </c>
    </row>
    <row r="32" spans="2:27" x14ac:dyDescent="0.2">
      <c r="B32" s="130"/>
      <c r="C32" s="44">
        <v>0.5</v>
      </c>
      <c r="D32" s="38">
        <v>39.119399999999999</v>
      </c>
      <c r="E32" s="21">
        <v>1273325000</v>
      </c>
      <c r="F32" s="21">
        <v>549448</v>
      </c>
      <c r="G32" s="21">
        <v>2984780</v>
      </c>
      <c r="H32" s="21">
        <v>2965205</v>
      </c>
      <c r="I32" s="21">
        <v>2780955</v>
      </c>
      <c r="J32" s="21">
        <v>2.125</v>
      </c>
      <c r="K32" s="21">
        <v>8.9890600000000003</v>
      </c>
      <c r="L32" s="22">
        <v>11785</v>
      </c>
      <c r="M32" s="22">
        <v>4540065</v>
      </c>
      <c r="N32" s="22">
        <v>56482</v>
      </c>
      <c r="O32" s="30">
        <v>58289</v>
      </c>
      <c r="P32" s="38">
        <v>61.326300000000003</v>
      </c>
      <c r="Q32" s="21">
        <v>1143900000</v>
      </c>
      <c r="R32" s="21">
        <v>7648950</v>
      </c>
      <c r="S32" s="21">
        <v>2486420</v>
      </c>
      <c r="T32" s="21">
        <v>1677120</v>
      </c>
      <c r="U32" s="21">
        <v>1157380</v>
      </c>
      <c r="V32" s="21">
        <v>32.474600000000002</v>
      </c>
      <c r="W32" s="21">
        <v>4.8840599999999998</v>
      </c>
      <c r="X32" s="22">
        <v>7372950</v>
      </c>
      <c r="Y32" s="22">
        <v>5242070</v>
      </c>
      <c r="Z32" s="22">
        <v>67875</v>
      </c>
      <c r="AA32" s="30">
        <v>210969</v>
      </c>
    </row>
    <row r="33" spans="2:27" x14ac:dyDescent="0.2">
      <c r="B33" s="131"/>
      <c r="C33" s="44">
        <v>0.9</v>
      </c>
      <c r="D33" s="38">
        <v>35.042999999999999</v>
      </c>
      <c r="E33" s="21">
        <v>1239688750</v>
      </c>
      <c r="F33" s="21">
        <v>379074</v>
      </c>
      <c r="G33" s="21">
        <v>2579740</v>
      </c>
      <c r="H33" s="21">
        <v>2689570</v>
      </c>
      <c r="I33" s="21">
        <v>2544760</v>
      </c>
      <c r="J33" s="21">
        <v>1.48675</v>
      </c>
      <c r="K33" s="21">
        <v>8.0738599999999998</v>
      </c>
      <c r="L33" s="21">
        <v>40618.6</v>
      </c>
      <c r="M33" s="21">
        <v>4902610</v>
      </c>
      <c r="N33" s="21">
        <v>65433</v>
      </c>
      <c r="O33" s="39">
        <v>57082</v>
      </c>
      <c r="P33" s="38">
        <v>59.948399999999999</v>
      </c>
      <c r="Q33" s="21">
        <v>1123505000</v>
      </c>
      <c r="R33" s="21">
        <v>6456580</v>
      </c>
      <c r="S33" s="21">
        <v>2415560</v>
      </c>
      <c r="T33" s="21">
        <v>1745900</v>
      </c>
      <c r="U33" s="21">
        <v>1441925</v>
      </c>
      <c r="V33" s="21">
        <v>27.338100000000001</v>
      </c>
      <c r="W33" s="21">
        <v>4.7095000000000002</v>
      </c>
      <c r="X33" s="21">
        <v>6224310</v>
      </c>
      <c r="Y33" s="21">
        <v>5194290</v>
      </c>
      <c r="Z33" s="21">
        <v>69838</v>
      </c>
      <c r="AA33" s="39">
        <v>217076</v>
      </c>
    </row>
    <row r="34" spans="2:27" x14ac:dyDescent="0.2">
      <c r="B34" s="130" t="s">
        <v>19</v>
      </c>
      <c r="C34" s="44">
        <v>0.8</v>
      </c>
      <c r="D34" s="38">
        <v>36.024099999999997</v>
      </c>
      <c r="E34" s="21">
        <v>1252087500</v>
      </c>
      <c r="F34" s="21">
        <v>398936</v>
      </c>
      <c r="G34" s="21">
        <v>2661480</v>
      </c>
      <c r="H34" s="21">
        <v>2774720</v>
      </c>
      <c r="I34" s="21">
        <v>2609290</v>
      </c>
      <c r="J34" s="21">
        <v>1.59375</v>
      </c>
      <c r="K34" s="21">
        <v>8.4121000000000006</v>
      </c>
      <c r="L34" s="21">
        <v>86016</v>
      </c>
      <c r="M34" s="21">
        <v>5357960</v>
      </c>
      <c r="N34" s="21">
        <v>63485</v>
      </c>
      <c r="O34" s="39">
        <v>57140</v>
      </c>
      <c r="P34" s="38">
        <v>61.128300000000003</v>
      </c>
      <c r="Q34" s="21">
        <v>1132916250</v>
      </c>
      <c r="R34" s="21">
        <v>9639670</v>
      </c>
      <c r="S34" s="21">
        <v>2450360</v>
      </c>
      <c r="T34" s="21">
        <v>1896340</v>
      </c>
      <c r="U34" s="21">
        <v>1677430</v>
      </c>
      <c r="V34" s="21">
        <v>39.9696</v>
      </c>
      <c r="W34" s="21">
        <v>4.42143</v>
      </c>
      <c r="X34" s="21">
        <v>9409580</v>
      </c>
      <c r="Y34" s="21">
        <v>5432140</v>
      </c>
      <c r="Z34" s="21">
        <v>68736</v>
      </c>
      <c r="AA34" s="39">
        <v>241123</v>
      </c>
    </row>
    <row r="35" spans="2:27" x14ac:dyDescent="0.2">
      <c r="B35" s="131"/>
      <c r="C35" s="44">
        <v>0.9</v>
      </c>
      <c r="D35" s="38">
        <v>38.1325</v>
      </c>
      <c r="E35" s="21">
        <v>1269512500</v>
      </c>
      <c r="F35" s="21">
        <v>703128</v>
      </c>
      <c r="G35" s="21">
        <v>2927440</v>
      </c>
      <c r="H35" s="21">
        <v>3112690</v>
      </c>
      <c r="I35" s="21">
        <v>2779850</v>
      </c>
      <c r="J35" s="21">
        <v>5.0286900000000001</v>
      </c>
      <c r="K35" s="21">
        <v>9.0040899999999997</v>
      </c>
      <c r="L35" s="21">
        <v>168003</v>
      </c>
      <c r="M35" s="21">
        <v>7120730</v>
      </c>
      <c r="N35" s="21">
        <v>60384</v>
      </c>
      <c r="O35" s="39">
        <v>58186</v>
      </c>
      <c r="P35" s="38">
        <v>62.121000000000002</v>
      </c>
      <c r="Q35" s="21">
        <v>1142758750</v>
      </c>
      <c r="R35" s="21">
        <v>7901400</v>
      </c>
      <c r="S35" s="21">
        <v>2484305</v>
      </c>
      <c r="T35" s="21">
        <v>1643040</v>
      </c>
      <c r="U35" s="21">
        <v>1288175</v>
      </c>
      <c r="V35" s="21">
        <v>32.420400000000001</v>
      </c>
      <c r="W35" s="21">
        <v>4.6358600000000001</v>
      </c>
      <c r="X35" s="21">
        <v>7697220</v>
      </c>
      <c r="Y35" s="21">
        <v>3464910</v>
      </c>
      <c r="Z35" s="21">
        <v>67648</v>
      </c>
      <c r="AA35" s="39">
        <v>247093</v>
      </c>
    </row>
    <row r="36" spans="2:27" ht="17" thickBot="1" x14ac:dyDescent="0.25">
      <c r="B36" s="35" t="s">
        <v>20</v>
      </c>
      <c r="C36" s="48">
        <v>0.8</v>
      </c>
      <c r="D36" s="40">
        <v>39.647799999999997</v>
      </c>
      <c r="E36" s="41">
        <v>1286512500</v>
      </c>
      <c r="F36" s="41">
        <v>461500</v>
      </c>
      <c r="G36" s="41">
        <v>2987090</v>
      </c>
      <c r="H36" s="41">
        <v>3116610</v>
      </c>
      <c r="I36" s="41">
        <v>2939590</v>
      </c>
      <c r="J36" s="41">
        <v>1.79386</v>
      </c>
      <c r="K36" s="41">
        <v>9.44956</v>
      </c>
      <c r="L36" s="41">
        <v>109245</v>
      </c>
      <c r="M36" s="41">
        <v>4554730</v>
      </c>
      <c r="N36" s="41">
        <v>56397</v>
      </c>
      <c r="O36" s="42">
        <v>55103</v>
      </c>
      <c r="P36" s="40">
        <v>59.176600000000001</v>
      </c>
      <c r="Q36" s="41">
        <v>1116220000</v>
      </c>
      <c r="R36" s="41">
        <v>7589430</v>
      </c>
      <c r="S36" s="41">
        <v>2416240</v>
      </c>
      <c r="T36" s="41">
        <v>2025810</v>
      </c>
      <c r="U36" s="41">
        <v>1506900</v>
      </c>
      <c r="V36" s="41">
        <v>32.325499999999998</v>
      </c>
      <c r="W36" s="41">
        <v>4.5035100000000003</v>
      </c>
      <c r="X36" s="41">
        <v>7444490</v>
      </c>
      <c r="Y36" s="41">
        <v>4756770</v>
      </c>
      <c r="Z36" s="41">
        <v>69739</v>
      </c>
      <c r="AA36" s="42">
        <v>209836</v>
      </c>
    </row>
    <row r="37" spans="2:27" x14ac:dyDescent="0.2"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</row>
  </sheetData>
  <mergeCells count="9">
    <mergeCell ref="B31:B33"/>
    <mergeCell ref="B34:B35"/>
    <mergeCell ref="B4:C4"/>
    <mergeCell ref="D4:O4"/>
    <mergeCell ref="P4:AA4"/>
    <mergeCell ref="B9:B13"/>
    <mergeCell ref="B15:B19"/>
    <mergeCell ref="B20:B22"/>
    <mergeCell ref="B23:B25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Ratio_NB</vt:lpstr>
      <vt:lpstr>RF</vt:lpstr>
      <vt:lpstr>NB</vt:lpstr>
      <vt:lpstr>Result-NB</vt:lpstr>
      <vt:lpstr>Ratio_RF</vt:lpstr>
      <vt:lpstr>Result-RF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2019-09-25T05:17:02Z</dcterms:created>
  <dcterms:modified xsi:type="dcterms:W3CDTF">2019-10-20T07:46:31Z</dcterms:modified>
</cp:coreProperties>
</file>