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annekwok/Desktop/2019_Semester2/Project_B/spinrt_5/experiment 2/"/>
    </mc:Choice>
  </mc:AlternateContent>
  <xr:revisionPtr revIDLastSave="0" documentId="13_ncr:1_{19B0E618-4378-C540-A42F-E6D10E28305A}" xr6:coauthVersionLast="43" xr6:coauthVersionMax="43" xr10:uidLastSave="{00000000-0000-0000-0000-000000000000}"/>
  <bookViews>
    <workbookView xWindow="0" yWindow="0" windowWidth="28800" windowHeight="18000" xr2:uid="{56D174F3-3BFC-CD4B-B22D-DED4E263DCAD}"/>
  </bookViews>
  <sheets>
    <sheet name="Ratio_NB" sheetId="2" r:id="rId1"/>
    <sheet name="RF" sheetId="4" state="hidden" r:id="rId2"/>
    <sheet name="NB" sheetId="5" state="hidden" r:id="rId3"/>
    <sheet name="Result-NB" sheetId="6" r:id="rId4"/>
    <sheet name="Ratio_RF" sheetId="1" state="hidden" r:id="rId5"/>
    <sheet name="Result-RF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0" i="2" l="1"/>
  <c r="BU29" i="2"/>
  <c r="BU28" i="2"/>
  <c r="BU27" i="2"/>
  <c r="BU26" i="2"/>
  <c r="BU25" i="2"/>
  <c r="BU24" i="2"/>
  <c r="BU22" i="2"/>
  <c r="BU21" i="2"/>
  <c r="BU20" i="2"/>
  <c r="BU19" i="2"/>
  <c r="BU18" i="2"/>
  <c r="BU17" i="2"/>
  <c r="BU16" i="2"/>
  <c r="BU15" i="2"/>
  <c r="BU14" i="2"/>
  <c r="BU13" i="2"/>
  <c r="BU12" i="2"/>
  <c r="BU11" i="2"/>
  <c r="BU10" i="2"/>
  <c r="BU9" i="2"/>
  <c r="BU8" i="2"/>
  <c r="BU7" i="2"/>
  <c r="BU6" i="2"/>
  <c r="BU5" i="2"/>
  <c r="BG30" i="2"/>
  <c r="BG29" i="2"/>
  <c r="BG28" i="2"/>
  <c r="BG27" i="2"/>
  <c r="BG26" i="2"/>
  <c r="BG25" i="2"/>
  <c r="BG24" i="2"/>
  <c r="BG22" i="2"/>
  <c r="BG21" i="2"/>
  <c r="BG20" i="2"/>
  <c r="BG19" i="2"/>
  <c r="BG18" i="2"/>
  <c r="BG17" i="2"/>
  <c r="BG16" i="2"/>
  <c r="BG15" i="2"/>
  <c r="BG14" i="2"/>
  <c r="BG13" i="2"/>
  <c r="BG12" i="2"/>
  <c r="BG11" i="2"/>
  <c r="BG10" i="2"/>
  <c r="BG9" i="2"/>
  <c r="BG8" i="2"/>
  <c r="BG7" i="2"/>
  <c r="BG6" i="2"/>
  <c r="BG5" i="2"/>
  <c r="AS30" i="2"/>
  <c r="AS29" i="2"/>
  <c r="AS28" i="2"/>
  <c r="AS27" i="2"/>
  <c r="AS26" i="2"/>
  <c r="AS25" i="2"/>
  <c r="AS24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E30" i="2"/>
  <c r="AE29" i="2"/>
  <c r="AE28" i="2"/>
  <c r="AE27" i="2"/>
  <c r="AE26" i="2"/>
  <c r="AE25" i="2"/>
  <c r="AE24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Q30" i="2"/>
  <c r="Q29" i="2"/>
  <c r="Q28" i="2"/>
  <c r="Q27" i="2"/>
  <c r="Q26" i="2"/>
  <c r="Q25" i="2"/>
  <c r="Q24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S5" i="2" l="1"/>
  <c r="T5" i="2"/>
  <c r="U5" i="2"/>
  <c r="V5" i="2"/>
  <c r="W5" i="2"/>
  <c r="X5" i="2"/>
  <c r="Y5" i="2"/>
  <c r="Z5" i="2"/>
  <c r="AA5" i="2"/>
  <c r="AB5" i="2"/>
  <c r="AC5" i="2"/>
  <c r="AD5" i="2"/>
  <c r="AF5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T17" i="2"/>
  <c r="BS17" i="2"/>
  <c r="BR17" i="2"/>
  <c r="BQ17" i="2"/>
  <c r="BP17" i="2"/>
  <c r="BO17" i="2"/>
  <c r="BN17" i="2"/>
  <c r="BM17" i="2"/>
  <c r="BL17" i="2"/>
  <c r="BK17" i="2"/>
  <c r="BJ17" i="2"/>
  <c r="BI17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T14" i="2"/>
  <c r="BS14" i="2"/>
  <c r="BR14" i="2"/>
  <c r="BQ14" i="2"/>
  <c r="BP14" i="2"/>
  <c r="BO14" i="2"/>
  <c r="BN14" i="2"/>
  <c r="BM14" i="2"/>
  <c r="BL14" i="2"/>
  <c r="BK14" i="2"/>
  <c r="BJ14" i="2"/>
  <c r="BI14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T9" i="2"/>
  <c r="BS9" i="2"/>
  <c r="BR9" i="2"/>
  <c r="BQ9" i="2"/>
  <c r="BP9" i="2"/>
  <c r="BO9" i="2"/>
  <c r="BN9" i="2"/>
  <c r="BM9" i="2"/>
  <c r="BL9" i="2"/>
  <c r="BK9" i="2"/>
  <c r="BJ9" i="2"/>
  <c r="BI9" i="2"/>
  <c r="BT8" i="2"/>
  <c r="BS8" i="2"/>
  <c r="BR8" i="2"/>
  <c r="BQ8" i="2"/>
  <c r="BP8" i="2"/>
  <c r="BO8" i="2"/>
  <c r="BN8" i="2"/>
  <c r="BM8" i="2"/>
  <c r="BL8" i="2"/>
  <c r="BK8" i="2"/>
  <c r="BJ8" i="2"/>
  <c r="BI8" i="2"/>
  <c r="BT7" i="2"/>
  <c r="BS7" i="2"/>
  <c r="BR7" i="2"/>
  <c r="BQ7" i="2"/>
  <c r="BP7" i="2"/>
  <c r="BO7" i="2"/>
  <c r="BN7" i="2"/>
  <c r="BM7" i="2"/>
  <c r="BL7" i="2"/>
  <c r="BK7" i="2"/>
  <c r="BJ7" i="2"/>
  <c r="BI7" i="2"/>
  <c r="BT6" i="2"/>
  <c r="BS6" i="2"/>
  <c r="BR6" i="2"/>
  <c r="BQ6" i="2"/>
  <c r="BP6" i="2"/>
  <c r="BO6" i="2"/>
  <c r="BN6" i="2"/>
  <c r="BM6" i="2"/>
  <c r="BL6" i="2"/>
  <c r="BK6" i="2"/>
  <c r="BJ6" i="2"/>
  <c r="BI6" i="2"/>
  <c r="BT5" i="2"/>
  <c r="BS5" i="2"/>
  <c r="BR5" i="2"/>
  <c r="BQ5" i="2"/>
  <c r="BP5" i="2"/>
  <c r="BO5" i="2"/>
  <c r="BN5" i="2"/>
  <c r="BM5" i="2"/>
  <c r="BL5" i="2"/>
  <c r="BK5" i="2"/>
  <c r="BJ5" i="2"/>
  <c r="BI5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BF9" i="2"/>
  <c r="BE9" i="2"/>
  <c r="BD9" i="2"/>
  <c r="BC9" i="2"/>
  <c r="BB9" i="2"/>
  <c r="BA9" i="2"/>
  <c r="AZ9" i="2"/>
  <c r="AY9" i="2"/>
  <c r="AX9" i="2"/>
  <c r="AW9" i="2"/>
  <c r="AV9" i="2"/>
  <c r="AU9" i="2"/>
  <c r="BF8" i="2"/>
  <c r="BE8" i="2"/>
  <c r="BD8" i="2"/>
  <c r="BC8" i="2"/>
  <c r="BB8" i="2"/>
  <c r="BA8" i="2"/>
  <c r="AZ8" i="2"/>
  <c r="AY8" i="2"/>
  <c r="AX8" i="2"/>
  <c r="AW8" i="2"/>
  <c r="AV8" i="2"/>
  <c r="AU8" i="2"/>
  <c r="BF7" i="2"/>
  <c r="BE7" i="2"/>
  <c r="BD7" i="2"/>
  <c r="BC7" i="2"/>
  <c r="BB7" i="2"/>
  <c r="BA7" i="2"/>
  <c r="AZ7" i="2"/>
  <c r="AY7" i="2"/>
  <c r="AX7" i="2"/>
  <c r="AW7" i="2"/>
  <c r="AV7" i="2"/>
  <c r="AU7" i="2"/>
  <c r="BF6" i="2"/>
  <c r="BE6" i="2"/>
  <c r="BD6" i="2"/>
  <c r="BC6" i="2"/>
  <c r="BB6" i="2"/>
  <c r="BA6" i="2"/>
  <c r="AZ6" i="2"/>
  <c r="AY6" i="2"/>
  <c r="AX6" i="2"/>
  <c r="AW6" i="2"/>
  <c r="AV6" i="2"/>
  <c r="AU6" i="2"/>
  <c r="BF5" i="2"/>
  <c r="BE5" i="2"/>
  <c r="BD5" i="2"/>
  <c r="BC5" i="2"/>
  <c r="BB5" i="2"/>
  <c r="BA5" i="2"/>
  <c r="AZ5" i="2"/>
  <c r="AY5" i="2"/>
  <c r="AX5" i="2"/>
  <c r="AW5" i="2"/>
  <c r="AV5" i="2"/>
  <c r="AU5" i="2"/>
  <c r="AD30" i="2"/>
  <c r="AC30" i="2"/>
  <c r="AB30" i="2"/>
  <c r="AA30" i="2"/>
  <c r="Z30" i="2"/>
  <c r="Y30" i="2"/>
  <c r="X30" i="2"/>
  <c r="W30" i="2"/>
  <c r="V30" i="2"/>
  <c r="U30" i="2"/>
  <c r="T30" i="2"/>
  <c r="S30" i="2"/>
  <c r="AD29" i="2"/>
  <c r="AC29" i="2"/>
  <c r="AB29" i="2"/>
  <c r="AA29" i="2"/>
  <c r="Z29" i="2"/>
  <c r="Y29" i="2"/>
  <c r="X29" i="2"/>
  <c r="W29" i="2"/>
  <c r="V29" i="2"/>
  <c r="U29" i="2"/>
  <c r="T29" i="2"/>
  <c r="S29" i="2"/>
  <c r="AD28" i="2"/>
  <c r="AC28" i="2"/>
  <c r="AB28" i="2"/>
  <c r="AA28" i="2"/>
  <c r="Z28" i="2"/>
  <c r="Y28" i="2"/>
  <c r="X28" i="2"/>
  <c r="W28" i="2"/>
  <c r="V28" i="2"/>
  <c r="U28" i="2"/>
  <c r="T28" i="2"/>
  <c r="S28" i="2"/>
  <c r="AD27" i="2"/>
  <c r="AC27" i="2"/>
  <c r="AB27" i="2"/>
  <c r="AA27" i="2"/>
  <c r="Z27" i="2"/>
  <c r="Y27" i="2"/>
  <c r="X27" i="2"/>
  <c r="W27" i="2"/>
  <c r="V27" i="2"/>
  <c r="U27" i="2"/>
  <c r="T27" i="2"/>
  <c r="S27" i="2"/>
  <c r="AD26" i="2"/>
  <c r="AC26" i="2"/>
  <c r="AB26" i="2"/>
  <c r="AA26" i="2"/>
  <c r="Z26" i="2"/>
  <c r="Y26" i="2"/>
  <c r="X26" i="2"/>
  <c r="W26" i="2"/>
  <c r="V26" i="2"/>
  <c r="U26" i="2"/>
  <c r="T26" i="2"/>
  <c r="S26" i="2"/>
  <c r="AD25" i="2"/>
  <c r="AC25" i="2"/>
  <c r="AB25" i="2"/>
  <c r="AA25" i="2"/>
  <c r="Z25" i="2"/>
  <c r="Y25" i="2"/>
  <c r="X25" i="2"/>
  <c r="W25" i="2"/>
  <c r="V25" i="2"/>
  <c r="U25" i="2"/>
  <c r="T25" i="2"/>
  <c r="S25" i="2"/>
  <c r="AD24" i="2"/>
  <c r="AC24" i="2"/>
  <c r="AB24" i="2"/>
  <c r="AA24" i="2"/>
  <c r="Z24" i="2"/>
  <c r="Y24" i="2"/>
  <c r="X24" i="2"/>
  <c r="W24" i="2"/>
  <c r="V24" i="2"/>
  <c r="U24" i="2"/>
  <c r="T24" i="2"/>
  <c r="S24" i="2"/>
  <c r="AD22" i="2"/>
  <c r="AC22" i="2"/>
  <c r="AB22" i="2"/>
  <c r="AA22" i="2"/>
  <c r="Z22" i="2"/>
  <c r="Y22" i="2"/>
  <c r="X22" i="2"/>
  <c r="W22" i="2"/>
  <c r="V22" i="2"/>
  <c r="U22" i="2"/>
  <c r="T22" i="2"/>
  <c r="S22" i="2"/>
  <c r="AD21" i="2"/>
  <c r="AC21" i="2"/>
  <c r="AB21" i="2"/>
  <c r="AA21" i="2"/>
  <c r="Z21" i="2"/>
  <c r="Y21" i="2"/>
  <c r="X21" i="2"/>
  <c r="W21" i="2"/>
  <c r="V21" i="2"/>
  <c r="U21" i="2"/>
  <c r="T21" i="2"/>
  <c r="S21" i="2"/>
  <c r="AD20" i="2"/>
  <c r="AC20" i="2"/>
  <c r="AB20" i="2"/>
  <c r="AA20" i="2"/>
  <c r="Z20" i="2"/>
  <c r="Y20" i="2"/>
  <c r="X20" i="2"/>
  <c r="W20" i="2"/>
  <c r="V20" i="2"/>
  <c r="U20" i="2"/>
  <c r="T20" i="2"/>
  <c r="S20" i="2"/>
  <c r="AD19" i="2"/>
  <c r="AC19" i="2"/>
  <c r="AB19" i="2"/>
  <c r="AA19" i="2"/>
  <c r="Z19" i="2"/>
  <c r="Y19" i="2"/>
  <c r="X19" i="2"/>
  <c r="W19" i="2"/>
  <c r="V19" i="2"/>
  <c r="U19" i="2"/>
  <c r="T19" i="2"/>
  <c r="S19" i="2"/>
  <c r="AD18" i="2"/>
  <c r="AC18" i="2"/>
  <c r="AB18" i="2"/>
  <c r="AA18" i="2"/>
  <c r="Z18" i="2"/>
  <c r="Y18" i="2"/>
  <c r="X18" i="2"/>
  <c r="W18" i="2"/>
  <c r="V18" i="2"/>
  <c r="U18" i="2"/>
  <c r="T18" i="2"/>
  <c r="S18" i="2"/>
  <c r="AD17" i="2"/>
  <c r="AC17" i="2"/>
  <c r="AB17" i="2"/>
  <c r="AA17" i="2"/>
  <c r="Z17" i="2"/>
  <c r="Y17" i="2"/>
  <c r="X17" i="2"/>
  <c r="W17" i="2"/>
  <c r="V17" i="2"/>
  <c r="U17" i="2"/>
  <c r="T17" i="2"/>
  <c r="S17" i="2"/>
  <c r="AD16" i="2"/>
  <c r="AC16" i="2"/>
  <c r="AB16" i="2"/>
  <c r="AA16" i="2"/>
  <c r="Z16" i="2"/>
  <c r="Y16" i="2"/>
  <c r="X16" i="2"/>
  <c r="W16" i="2"/>
  <c r="V16" i="2"/>
  <c r="U16" i="2"/>
  <c r="T16" i="2"/>
  <c r="S16" i="2"/>
  <c r="AD15" i="2"/>
  <c r="AC15" i="2"/>
  <c r="AB15" i="2"/>
  <c r="AA15" i="2"/>
  <c r="Z15" i="2"/>
  <c r="Y15" i="2"/>
  <c r="X15" i="2"/>
  <c r="W15" i="2"/>
  <c r="V15" i="2"/>
  <c r="U15" i="2"/>
  <c r="T15" i="2"/>
  <c r="S15" i="2"/>
  <c r="AD14" i="2"/>
  <c r="AC14" i="2"/>
  <c r="AB14" i="2"/>
  <c r="AA14" i="2"/>
  <c r="Z14" i="2"/>
  <c r="Y14" i="2"/>
  <c r="X14" i="2"/>
  <c r="W14" i="2"/>
  <c r="V14" i="2"/>
  <c r="U14" i="2"/>
  <c r="T14" i="2"/>
  <c r="S14" i="2"/>
  <c r="AD13" i="2"/>
  <c r="AC13" i="2"/>
  <c r="AB13" i="2"/>
  <c r="AA13" i="2"/>
  <c r="Z13" i="2"/>
  <c r="Y13" i="2"/>
  <c r="X13" i="2"/>
  <c r="W13" i="2"/>
  <c r="V13" i="2"/>
  <c r="U13" i="2"/>
  <c r="T13" i="2"/>
  <c r="S13" i="2"/>
  <c r="AD12" i="2"/>
  <c r="AC12" i="2"/>
  <c r="AB12" i="2"/>
  <c r="AA12" i="2"/>
  <c r="Z12" i="2"/>
  <c r="Y12" i="2"/>
  <c r="X12" i="2"/>
  <c r="W12" i="2"/>
  <c r="V12" i="2"/>
  <c r="U12" i="2"/>
  <c r="T12" i="2"/>
  <c r="S12" i="2"/>
  <c r="AD11" i="2"/>
  <c r="AC11" i="2"/>
  <c r="AB11" i="2"/>
  <c r="AA11" i="2"/>
  <c r="Z11" i="2"/>
  <c r="Y11" i="2"/>
  <c r="X11" i="2"/>
  <c r="W11" i="2"/>
  <c r="V11" i="2"/>
  <c r="U11" i="2"/>
  <c r="T11" i="2"/>
  <c r="S11" i="2"/>
  <c r="AD10" i="2"/>
  <c r="AC10" i="2"/>
  <c r="AB10" i="2"/>
  <c r="AA10" i="2"/>
  <c r="Z10" i="2"/>
  <c r="Y10" i="2"/>
  <c r="X10" i="2"/>
  <c r="W10" i="2"/>
  <c r="V10" i="2"/>
  <c r="U10" i="2"/>
  <c r="T10" i="2"/>
  <c r="S10" i="2"/>
  <c r="AD9" i="2"/>
  <c r="AC9" i="2"/>
  <c r="AB9" i="2"/>
  <c r="AA9" i="2"/>
  <c r="Z9" i="2"/>
  <c r="Y9" i="2"/>
  <c r="X9" i="2"/>
  <c r="W9" i="2"/>
  <c r="V9" i="2"/>
  <c r="U9" i="2"/>
  <c r="T9" i="2"/>
  <c r="S9" i="2"/>
  <c r="AD8" i="2"/>
  <c r="AC8" i="2"/>
  <c r="AB8" i="2"/>
  <c r="AA8" i="2"/>
  <c r="Z8" i="2"/>
  <c r="Y8" i="2"/>
  <c r="X8" i="2"/>
  <c r="W8" i="2"/>
  <c r="V8" i="2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AD6" i="2"/>
  <c r="AC6" i="2"/>
  <c r="AB6" i="2"/>
  <c r="AA6" i="2"/>
  <c r="Z6" i="2"/>
  <c r="Y6" i="2"/>
  <c r="X6" i="2"/>
  <c r="W6" i="2"/>
  <c r="V6" i="2"/>
  <c r="U6" i="2"/>
  <c r="T6" i="2"/>
  <c r="S6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F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  <c r="P27" i="2"/>
  <c r="O27" i="2"/>
  <c r="N27" i="2"/>
  <c r="M27" i="2"/>
  <c r="L27" i="2"/>
  <c r="K27" i="2"/>
  <c r="J27" i="2"/>
  <c r="I27" i="2"/>
  <c r="H27" i="2"/>
  <c r="G27" i="2"/>
  <c r="F27" i="2"/>
  <c r="E27" i="2"/>
  <c r="P26" i="2"/>
  <c r="O26" i="2"/>
  <c r="N26" i="2"/>
  <c r="M26" i="2"/>
  <c r="L26" i="2"/>
  <c r="K26" i="2"/>
  <c r="J26" i="2"/>
  <c r="I26" i="2"/>
  <c r="H26" i="2"/>
  <c r="G26" i="2"/>
  <c r="F26" i="2"/>
  <c r="E26" i="2"/>
  <c r="P25" i="2"/>
  <c r="O25" i="2"/>
  <c r="N25" i="2"/>
  <c r="M25" i="2"/>
  <c r="L25" i="2"/>
  <c r="K25" i="2"/>
  <c r="J25" i="2"/>
  <c r="I25" i="2"/>
  <c r="H25" i="2"/>
  <c r="G25" i="2"/>
  <c r="F25" i="2"/>
  <c r="E25" i="2"/>
  <c r="P24" i="2"/>
  <c r="O24" i="2"/>
  <c r="N24" i="2"/>
  <c r="M24" i="2"/>
  <c r="L24" i="2"/>
  <c r="K24" i="2"/>
  <c r="J24" i="2"/>
  <c r="I24" i="2"/>
  <c r="H24" i="2"/>
  <c r="G24" i="2"/>
  <c r="F24" i="2"/>
  <c r="E24" i="2"/>
  <c r="P22" i="2"/>
  <c r="O22" i="2"/>
  <c r="N22" i="2"/>
  <c r="M22" i="2"/>
  <c r="L22" i="2"/>
  <c r="K22" i="2"/>
  <c r="H22" i="2"/>
  <c r="G22" i="2"/>
  <c r="F22" i="2"/>
  <c r="E22" i="2"/>
  <c r="P21" i="2"/>
  <c r="O21" i="2"/>
  <c r="N21" i="2"/>
  <c r="M21" i="2"/>
  <c r="L21" i="2"/>
  <c r="K21" i="2"/>
  <c r="H21" i="2"/>
  <c r="G21" i="2"/>
  <c r="F21" i="2"/>
  <c r="E21" i="2"/>
  <c r="P20" i="2"/>
  <c r="O20" i="2"/>
  <c r="N20" i="2"/>
  <c r="M20" i="2"/>
  <c r="L20" i="2"/>
  <c r="K20" i="2"/>
  <c r="H20" i="2"/>
  <c r="G20" i="2"/>
  <c r="F20" i="2"/>
  <c r="E20" i="2"/>
  <c r="P19" i="2"/>
  <c r="O19" i="2"/>
  <c r="N19" i="2"/>
  <c r="M19" i="2"/>
  <c r="L19" i="2"/>
  <c r="K19" i="2"/>
  <c r="H19" i="2"/>
  <c r="G19" i="2"/>
  <c r="F19" i="2"/>
  <c r="E19" i="2"/>
  <c r="P18" i="2"/>
  <c r="O18" i="2"/>
  <c r="N18" i="2"/>
  <c r="M18" i="2"/>
  <c r="L18" i="2"/>
  <c r="K18" i="2"/>
  <c r="H18" i="2"/>
  <c r="G18" i="2"/>
  <c r="F18" i="2"/>
  <c r="E18" i="2"/>
  <c r="P17" i="2"/>
  <c r="O17" i="2"/>
  <c r="N17" i="2"/>
  <c r="M17" i="2"/>
  <c r="L17" i="2"/>
  <c r="K17" i="2"/>
  <c r="H17" i="2"/>
  <c r="G17" i="2"/>
  <c r="F17" i="2"/>
  <c r="E17" i="2"/>
  <c r="P16" i="2"/>
  <c r="O16" i="2"/>
  <c r="N16" i="2"/>
  <c r="M16" i="2"/>
  <c r="L16" i="2"/>
  <c r="K16" i="2"/>
  <c r="H16" i="2"/>
  <c r="G16" i="2"/>
  <c r="F16" i="2"/>
  <c r="E16" i="2"/>
  <c r="P15" i="2"/>
  <c r="O15" i="2"/>
  <c r="N15" i="2"/>
  <c r="M15" i="2"/>
  <c r="L15" i="2"/>
  <c r="K15" i="2"/>
  <c r="H15" i="2"/>
  <c r="G15" i="2"/>
  <c r="F15" i="2"/>
  <c r="E15" i="2"/>
  <c r="P14" i="2"/>
  <c r="O14" i="2"/>
  <c r="N14" i="2"/>
  <c r="M14" i="2"/>
  <c r="L14" i="2"/>
  <c r="K14" i="2"/>
  <c r="H14" i="2"/>
  <c r="G14" i="2"/>
  <c r="F14" i="2"/>
  <c r="E14" i="2"/>
  <c r="P13" i="2"/>
  <c r="O13" i="2"/>
  <c r="N13" i="2"/>
  <c r="M13" i="2"/>
  <c r="L13" i="2"/>
  <c r="K13" i="2"/>
  <c r="H13" i="2"/>
  <c r="G13" i="2"/>
  <c r="F13" i="2"/>
  <c r="E13" i="2"/>
  <c r="P12" i="2"/>
  <c r="O12" i="2"/>
  <c r="N12" i="2"/>
  <c r="M12" i="2"/>
  <c r="L12" i="2"/>
  <c r="K12" i="2"/>
  <c r="H12" i="2"/>
  <c r="G12" i="2"/>
  <c r="F12" i="2"/>
  <c r="E12" i="2"/>
  <c r="P11" i="2"/>
  <c r="O11" i="2"/>
  <c r="N11" i="2"/>
  <c r="M11" i="2"/>
  <c r="L11" i="2"/>
  <c r="K11" i="2"/>
  <c r="H11" i="2"/>
  <c r="G11" i="2"/>
  <c r="F11" i="2"/>
  <c r="E11" i="2"/>
  <c r="P10" i="2"/>
  <c r="O10" i="2"/>
  <c r="N10" i="2"/>
  <c r="M10" i="2"/>
  <c r="L10" i="2"/>
  <c r="K10" i="2"/>
  <c r="H10" i="2"/>
  <c r="G10" i="2"/>
  <c r="F10" i="2"/>
  <c r="E10" i="2"/>
  <c r="P9" i="2"/>
  <c r="O9" i="2"/>
  <c r="N9" i="2"/>
  <c r="M9" i="2"/>
  <c r="L9" i="2"/>
  <c r="K9" i="2"/>
  <c r="H9" i="2"/>
  <c r="G9" i="2"/>
  <c r="F9" i="2"/>
  <c r="E9" i="2"/>
  <c r="P8" i="2"/>
  <c r="O8" i="2"/>
  <c r="N8" i="2"/>
  <c r="M8" i="2"/>
  <c r="L8" i="2"/>
  <c r="K8" i="2"/>
  <c r="J8" i="2"/>
  <c r="H8" i="2"/>
  <c r="G8" i="2"/>
  <c r="F8" i="2"/>
  <c r="E8" i="2"/>
  <c r="P7" i="2"/>
  <c r="O7" i="2"/>
  <c r="N7" i="2"/>
  <c r="M7" i="2"/>
  <c r="L7" i="2"/>
  <c r="K7" i="2"/>
  <c r="J7" i="2"/>
  <c r="H7" i="2"/>
  <c r="G7" i="2"/>
  <c r="F7" i="2"/>
  <c r="E7" i="2"/>
  <c r="P6" i="2"/>
  <c r="O6" i="2"/>
  <c r="N6" i="2"/>
  <c r="M6" i="2"/>
  <c r="L6" i="2"/>
  <c r="K6" i="2"/>
  <c r="J6" i="2"/>
  <c r="H6" i="2"/>
  <c r="G6" i="2"/>
  <c r="F6" i="2"/>
  <c r="E6" i="2"/>
  <c r="P5" i="2"/>
  <c r="O5" i="2"/>
  <c r="N5" i="2"/>
  <c r="M5" i="2"/>
  <c r="L5" i="2"/>
  <c r="K5" i="2"/>
  <c r="J5" i="2"/>
  <c r="H5" i="2"/>
  <c r="G5" i="2"/>
  <c r="F5" i="2"/>
  <c r="E5" i="2"/>
  <c r="AP30" i="2"/>
  <c r="AO30" i="2"/>
  <c r="AN30" i="2"/>
  <c r="AM30" i="2"/>
  <c r="AL30" i="2"/>
  <c r="AK30" i="2"/>
  <c r="AJ30" i="2"/>
  <c r="AI30" i="2"/>
  <c r="AH30" i="2"/>
  <c r="AG30" i="2"/>
  <c r="AP29" i="2"/>
  <c r="AO29" i="2"/>
  <c r="AN29" i="2"/>
  <c r="AM29" i="2"/>
  <c r="AL29" i="2"/>
  <c r="AK29" i="2"/>
  <c r="AJ29" i="2"/>
  <c r="AI29" i="2"/>
  <c r="AH29" i="2"/>
  <c r="AG29" i="2"/>
  <c r="AP28" i="2"/>
  <c r="AO28" i="2"/>
  <c r="AN28" i="2"/>
  <c r="AM28" i="2"/>
  <c r="AL28" i="2"/>
  <c r="AK28" i="2"/>
  <c r="AJ28" i="2"/>
  <c r="AI28" i="2"/>
  <c r="AH28" i="2"/>
  <c r="AG28" i="2"/>
  <c r="AP27" i="2"/>
  <c r="AO27" i="2"/>
  <c r="AN27" i="2"/>
  <c r="AM27" i="2"/>
  <c r="AL27" i="2"/>
  <c r="AK27" i="2"/>
  <c r="AJ27" i="2"/>
  <c r="AI27" i="2"/>
  <c r="AH27" i="2"/>
  <c r="AT27" i="2" s="1"/>
  <c r="AG27" i="2"/>
  <c r="AP26" i="2"/>
  <c r="AO26" i="2"/>
  <c r="AN26" i="2"/>
  <c r="AM26" i="2"/>
  <c r="AL26" i="2"/>
  <c r="AK26" i="2"/>
  <c r="AJ26" i="2"/>
  <c r="AI26" i="2"/>
  <c r="AH26" i="2"/>
  <c r="AG26" i="2"/>
  <c r="AP25" i="2"/>
  <c r="AO25" i="2"/>
  <c r="AN25" i="2"/>
  <c r="AM25" i="2"/>
  <c r="AL25" i="2"/>
  <c r="AK25" i="2"/>
  <c r="AJ25" i="2"/>
  <c r="AI25" i="2"/>
  <c r="AH25" i="2"/>
  <c r="AT25" i="2" s="1"/>
  <c r="AG25" i="2"/>
  <c r="AP24" i="2"/>
  <c r="AO24" i="2"/>
  <c r="AN24" i="2"/>
  <c r="AM24" i="2"/>
  <c r="AL24" i="2"/>
  <c r="AK24" i="2"/>
  <c r="AJ24" i="2"/>
  <c r="AI24" i="2"/>
  <c r="AH24" i="2"/>
  <c r="AG24" i="2"/>
  <c r="AP22" i="2"/>
  <c r="AO22" i="2"/>
  <c r="AN22" i="2"/>
  <c r="AM22" i="2"/>
  <c r="AL22" i="2"/>
  <c r="AK22" i="2"/>
  <c r="AJ22" i="2"/>
  <c r="AI22" i="2"/>
  <c r="AH22" i="2"/>
  <c r="AG22" i="2"/>
  <c r="AP21" i="2"/>
  <c r="AO21" i="2"/>
  <c r="AN21" i="2"/>
  <c r="AM21" i="2"/>
  <c r="AL21" i="2"/>
  <c r="AK21" i="2"/>
  <c r="AJ21" i="2"/>
  <c r="AI21" i="2"/>
  <c r="AH21" i="2"/>
  <c r="AG21" i="2"/>
  <c r="AP20" i="2"/>
  <c r="AO20" i="2"/>
  <c r="AN20" i="2"/>
  <c r="AM20" i="2"/>
  <c r="AL20" i="2"/>
  <c r="AK20" i="2"/>
  <c r="AJ20" i="2"/>
  <c r="AI20" i="2"/>
  <c r="AH20" i="2"/>
  <c r="AT20" i="2" s="1"/>
  <c r="AG20" i="2"/>
  <c r="AP19" i="2"/>
  <c r="AO19" i="2"/>
  <c r="AN19" i="2"/>
  <c r="AM19" i="2"/>
  <c r="AL19" i="2"/>
  <c r="AK19" i="2"/>
  <c r="AJ19" i="2"/>
  <c r="AI19" i="2"/>
  <c r="AH19" i="2"/>
  <c r="AG19" i="2"/>
  <c r="AP18" i="2"/>
  <c r="AO18" i="2"/>
  <c r="AN18" i="2"/>
  <c r="AM18" i="2"/>
  <c r="AL18" i="2"/>
  <c r="AK18" i="2"/>
  <c r="AJ18" i="2"/>
  <c r="AI18" i="2"/>
  <c r="AH18" i="2"/>
  <c r="AT18" i="2" s="1"/>
  <c r="AG18" i="2"/>
  <c r="AP17" i="2"/>
  <c r="AO17" i="2"/>
  <c r="AN17" i="2"/>
  <c r="AM17" i="2"/>
  <c r="AL17" i="2"/>
  <c r="AK17" i="2"/>
  <c r="AJ17" i="2"/>
  <c r="AI17" i="2"/>
  <c r="AH17" i="2"/>
  <c r="AG17" i="2"/>
  <c r="AP16" i="2"/>
  <c r="AO16" i="2"/>
  <c r="AN16" i="2"/>
  <c r="AM16" i="2"/>
  <c r="AL16" i="2"/>
  <c r="AK16" i="2"/>
  <c r="AJ16" i="2"/>
  <c r="AI16" i="2"/>
  <c r="AH16" i="2"/>
  <c r="AG16" i="2"/>
  <c r="AP15" i="2"/>
  <c r="AO15" i="2"/>
  <c r="AN15" i="2"/>
  <c r="AM15" i="2"/>
  <c r="AL15" i="2"/>
  <c r="AK15" i="2"/>
  <c r="AJ15" i="2"/>
  <c r="AI15" i="2"/>
  <c r="AH15" i="2"/>
  <c r="AG15" i="2"/>
  <c r="AP14" i="2"/>
  <c r="AO14" i="2"/>
  <c r="AN14" i="2"/>
  <c r="AM14" i="2"/>
  <c r="AL14" i="2"/>
  <c r="AK14" i="2"/>
  <c r="AJ14" i="2"/>
  <c r="AI14" i="2"/>
  <c r="AH14" i="2"/>
  <c r="AT14" i="2" s="1"/>
  <c r="AG14" i="2"/>
  <c r="AP13" i="2"/>
  <c r="AO13" i="2"/>
  <c r="AN13" i="2"/>
  <c r="AM13" i="2"/>
  <c r="AL13" i="2"/>
  <c r="AK13" i="2"/>
  <c r="AJ13" i="2"/>
  <c r="AI13" i="2"/>
  <c r="AH13" i="2"/>
  <c r="AG13" i="2"/>
  <c r="AP12" i="2"/>
  <c r="AO12" i="2"/>
  <c r="AN12" i="2"/>
  <c r="AM12" i="2"/>
  <c r="AL12" i="2"/>
  <c r="AK12" i="2"/>
  <c r="AJ12" i="2"/>
  <c r="AI12" i="2"/>
  <c r="AH12" i="2"/>
  <c r="AT12" i="2" s="1"/>
  <c r="AG12" i="2"/>
  <c r="AP11" i="2"/>
  <c r="AO11" i="2"/>
  <c r="AN11" i="2"/>
  <c r="AM11" i="2"/>
  <c r="AL11" i="2"/>
  <c r="AK11" i="2"/>
  <c r="AJ11" i="2"/>
  <c r="AI11" i="2"/>
  <c r="AH11" i="2"/>
  <c r="AG11" i="2"/>
  <c r="AP10" i="2"/>
  <c r="AO10" i="2"/>
  <c r="AN10" i="2"/>
  <c r="AM10" i="2"/>
  <c r="AL10" i="2"/>
  <c r="AK10" i="2"/>
  <c r="AJ10" i="2"/>
  <c r="AI10" i="2"/>
  <c r="AH10" i="2"/>
  <c r="AT10" i="2" s="1"/>
  <c r="AG10" i="2"/>
  <c r="AP9" i="2"/>
  <c r="AO9" i="2"/>
  <c r="AN9" i="2"/>
  <c r="AM9" i="2"/>
  <c r="AL9" i="2"/>
  <c r="AK9" i="2"/>
  <c r="AJ9" i="2"/>
  <c r="AI9" i="2"/>
  <c r="AH9" i="2"/>
  <c r="AG9" i="2"/>
  <c r="AP8" i="2"/>
  <c r="AO8" i="2"/>
  <c r="AN8" i="2"/>
  <c r="AM8" i="2"/>
  <c r="AL8" i="2"/>
  <c r="AK8" i="2"/>
  <c r="AJ8" i="2"/>
  <c r="AI8" i="2"/>
  <c r="AH8" i="2"/>
  <c r="AT8" i="2" s="1"/>
  <c r="AG8" i="2"/>
  <c r="AP7" i="2"/>
  <c r="AO7" i="2"/>
  <c r="AN7" i="2"/>
  <c r="AM7" i="2"/>
  <c r="AL7" i="2"/>
  <c r="AK7" i="2"/>
  <c r="AJ7" i="2"/>
  <c r="AI7" i="2"/>
  <c r="AH7" i="2"/>
  <c r="AG7" i="2"/>
  <c r="AP6" i="2"/>
  <c r="AO6" i="2"/>
  <c r="AN6" i="2"/>
  <c r="AM6" i="2"/>
  <c r="AL6" i="2"/>
  <c r="AK6" i="2"/>
  <c r="AJ6" i="2"/>
  <c r="AI6" i="2"/>
  <c r="AH6" i="2"/>
  <c r="AT6" i="2" s="1"/>
  <c r="AG6" i="2"/>
  <c r="AR30" i="2"/>
  <c r="AR29" i="2"/>
  <c r="AR28" i="2"/>
  <c r="AR27" i="2"/>
  <c r="AR26" i="2"/>
  <c r="AR25" i="2"/>
  <c r="AR24" i="2"/>
  <c r="AR22" i="2"/>
  <c r="AR21" i="2"/>
  <c r="AR20" i="2"/>
  <c r="AR19" i="2"/>
  <c r="AR18" i="2"/>
  <c r="AR17" i="2"/>
  <c r="AR16" i="2"/>
  <c r="AR15" i="2"/>
  <c r="AR14" i="2"/>
  <c r="AR13" i="2"/>
  <c r="AR12" i="2"/>
  <c r="AR11" i="2"/>
  <c r="AR10" i="2"/>
  <c r="AR9" i="2"/>
  <c r="AR8" i="2"/>
  <c r="AR7" i="2"/>
  <c r="AQ30" i="2"/>
  <c r="AQ29" i="2"/>
  <c r="AQ28" i="2"/>
  <c r="AQ27" i="2"/>
  <c r="AQ26" i="2"/>
  <c r="AQ25" i="2"/>
  <c r="AQ24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R6" i="2"/>
  <c r="AR5" i="2"/>
  <c r="AQ5" i="2"/>
  <c r="AP5" i="2"/>
  <c r="AO5" i="2"/>
  <c r="AN5" i="2"/>
  <c r="AM5" i="2"/>
  <c r="AL5" i="2"/>
  <c r="AK5" i="2"/>
  <c r="AJ5" i="2"/>
  <c r="AI5" i="2"/>
  <c r="AH5" i="2"/>
  <c r="AG5" i="2"/>
  <c r="BV5" i="2" l="1"/>
  <c r="BV6" i="2"/>
  <c r="BV7" i="2"/>
  <c r="BV8" i="2"/>
  <c r="BV9" i="2"/>
  <c r="BV10" i="2"/>
  <c r="BV11" i="2"/>
  <c r="BV12" i="2"/>
  <c r="BV13" i="2"/>
  <c r="BV20" i="2"/>
  <c r="BV21" i="2"/>
  <c r="BV27" i="2"/>
  <c r="BV28" i="2"/>
  <c r="BV29" i="2"/>
  <c r="BH19" i="2"/>
  <c r="BH20" i="2"/>
  <c r="BH21" i="2"/>
  <c r="BH22" i="2"/>
  <c r="BH24" i="2"/>
  <c r="BH25" i="2"/>
  <c r="BH26" i="2"/>
  <c r="BH27" i="2"/>
  <c r="BH28" i="2"/>
  <c r="BH29" i="2"/>
  <c r="BH30" i="2"/>
  <c r="AF6" i="2"/>
  <c r="BH5" i="2"/>
  <c r="BH6" i="2"/>
  <c r="BH7" i="2"/>
  <c r="BH9" i="2"/>
  <c r="BH10" i="2"/>
  <c r="BH11" i="2"/>
  <c r="BH12" i="2"/>
  <c r="BH13" i="2"/>
  <c r="BH14" i="2"/>
  <c r="BH15" i="2"/>
  <c r="BH16" i="2"/>
  <c r="BH17" i="2"/>
  <c r="BH18" i="2"/>
  <c r="BV30" i="2"/>
  <c r="BV22" i="2"/>
  <c r="BV25" i="2"/>
  <c r="BV26" i="2"/>
  <c r="BV24" i="2"/>
  <c r="BH8" i="2"/>
  <c r="AT16" i="2"/>
  <c r="AF7" i="2"/>
  <c r="AF8" i="2"/>
  <c r="AF9" i="2"/>
  <c r="AF10" i="2"/>
  <c r="AF11" i="2"/>
  <c r="AF12" i="2"/>
  <c r="AF13" i="2"/>
  <c r="AF14" i="2"/>
  <c r="AF15" i="2"/>
  <c r="AF16" i="2"/>
  <c r="AF18" i="2"/>
  <c r="AF19" i="2"/>
  <c r="AF20" i="2"/>
  <c r="AF21" i="2"/>
  <c r="AF22" i="2"/>
  <c r="AF24" i="2"/>
  <c r="AF25" i="2"/>
  <c r="AF26" i="2"/>
  <c r="AF27" i="2"/>
  <c r="AF28" i="2"/>
  <c r="AF29" i="2"/>
  <c r="AF30" i="2"/>
  <c r="AT29" i="2"/>
  <c r="AT22" i="2"/>
  <c r="AF17" i="2"/>
  <c r="R6" i="2"/>
  <c r="R8" i="2"/>
  <c r="R5" i="2"/>
  <c r="BV14" i="2"/>
  <c r="BV15" i="2"/>
  <c r="BV16" i="2"/>
  <c r="BV17" i="2"/>
  <c r="BV18" i="2"/>
  <c r="BV19" i="2"/>
  <c r="R7" i="2"/>
  <c r="R10" i="2"/>
  <c r="R12" i="2"/>
  <c r="R14" i="2"/>
  <c r="R16" i="2"/>
  <c r="R18" i="2"/>
  <c r="R20" i="2"/>
  <c r="R22" i="2"/>
  <c r="AT5" i="2"/>
  <c r="AT7" i="2"/>
  <c r="AT9" i="2"/>
  <c r="AT11" i="2"/>
  <c r="AT13" i="2"/>
  <c r="AT15" i="2"/>
  <c r="AT17" i="2"/>
  <c r="AT19" i="2"/>
  <c r="AT21" i="2"/>
  <c r="AT24" i="2"/>
  <c r="AT26" i="2"/>
  <c r="AT28" i="2"/>
  <c r="AT30" i="2"/>
  <c r="R9" i="2"/>
  <c r="R11" i="2"/>
  <c r="R13" i="2"/>
  <c r="R15" i="2"/>
  <c r="R17" i="2"/>
  <c r="R19" i="2"/>
  <c r="R21" i="2"/>
  <c r="R24" i="2"/>
  <c r="R25" i="2"/>
  <c r="R26" i="2"/>
  <c r="R27" i="2"/>
  <c r="R28" i="2"/>
  <c r="R29" i="2"/>
  <c r="R30" i="2"/>
  <c r="N6" i="5"/>
  <c r="N38" i="5"/>
  <c r="N37" i="5"/>
  <c r="N36" i="5"/>
  <c r="N35" i="5"/>
  <c r="N34" i="5"/>
  <c r="N33" i="5"/>
  <c r="N32" i="5"/>
  <c r="N31" i="5"/>
  <c r="N30" i="5"/>
  <c r="N29" i="5"/>
  <c r="N27" i="5"/>
  <c r="N26" i="5"/>
  <c r="N25" i="5"/>
  <c r="N24" i="5"/>
  <c r="N23" i="5"/>
  <c r="N22" i="5"/>
  <c r="N21" i="5"/>
  <c r="N20" i="5"/>
  <c r="N19" i="5"/>
  <c r="N18" i="5"/>
  <c r="N17" i="5"/>
  <c r="N14" i="5"/>
  <c r="N13" i="5"/>
  <c r="N12" i="5"/>
  <c r="N11" i="5"/>
  <c r="N8" i="5"/>
  <c r="N7" i="5"/>
  <c r="N6" i="4"/>
  <c r="N27" i="4"/>
  <c r="N24" i="4" l="1"/>
  <c r="N38" i="4"/>
  <c r="N37" i="4"/>
  <c r="N36" i="4"/>
  <c r="N35" i="4"/>
  <c r="N34" i="4"/>
  <c r="N33" i="4"/>
  <c r="N32" i="4"/>
  <c r="N31" i="4"/>
  <c r="N30" i="4"/>
  <c r="N29" i="4"/>
  <c r="N26" i="4"/>
  <c r="N25" i="4"/>
  <c r="N23" i="4"/>
  <c r="N22" i="4"/>
  <c r="N7" i="4"/>
  <c r="N8" i="4"/>
  <c r="N14" i="4"/>
  <c r="N13" i="4"/>
  <c r="N12" i="4"/>
  <c r="N11" i="4"/>
  <c r="N17" i="4"/>
  <c r="N21" i="4"/>
  <c r="N20" i="4"/>
  <c r="N19" i="4"/>
  <c r="N18" i="4"/>
</calcChain>
</file>

<file path=xl/sharedStrings.xml><?xml version="1.0" encoding="utf-8"?>
<sst xmlns="http://schemas.openxmlformats.org/spreadsheetml/2006/main" count="558" uniqueCount="188">
  <si>
    <t>Configuration</t>
  </si>
  <si>
    <t>tuned value</t>
  </si>
  <si>
    <t>default value</t>
  </si>
  <si>
    <t>CIDDS001 + CIDDS002</t>
  </si>
  <si>
    <t>cpu</t>
  </si>
  <si>
    <t>memory</t>
  </si>
  <si>
    <t>disk read</t>
  </si>
  <si>
    <t>net send</t>
  </si>
  <si>
    <t>Bot-IoT</t>
  </si>
  <si>
    <t>mapreduce.output.fileoutputformat.compress</t>
  </si>
  <si>
    <t>mapreduce.map.output.compress</t>
  </si>
  <si>
    <t>mapreduce.tasktracker.map.tasks.maximum</t>
  </si>
  <si>
    <t>mapreduce.tasktracker.reduce.tasks.maximum</t>
  </si>
  <si>
    <t>mapred.child.java.opts</t>
  </si>
  <si>
    <t>mapreduce.input.fileinputformat.split.minsize</t>
  </si>
  <si>
    <t>mapreduce.map.speculative</t>
  </si>
  <si>
    <t>mapreduce.reduce.speculative</t>
  </si>
  <si>
    <t>mapreduce.task.io.sort.factor</t>
  </si>
  <si>
    <t>mapreduce.map.sort.spill.percent</t>
  </si>
  <si>
    <t>mapreduce.reduce.shuffle.input.buffer.percent</t>
  </si>
  <si>
    <t>mapreduce.reduce.shuffle.merge.percent</t>
  </si>
  <si>
    <t>RECORD</t>
  </si>
  <si>
    <t>DefaultCodec</t>
  </si>
  <si>
    <t>-Xmx200m</t>
  </si>
  <si>
    <t>Random Forest</t>
  </si>
  <si>
    <t>false</t>
  </si>
  <si>
    <t>true</t>
  </si>
  <si>
    <t>RF</t>
  </si>
  <si>
    <t>CIDD</t>
  </si>
  <si>
    <t>Generate descriptor</t>
  </si>
  <si>
    <t>Generate dataset</t>
  </si>
  <si>
    <t>Training start time</t>
  </si>
  <si>
    <t>Training End time</t>
  </si>
  <si>
    <t>Test start time</t>
  </si>
  <si>
    <t>Test end time</t>
  </si>
  <si>
    <t>Default</t>
  </si>
  <si>
    <t>All</t>
  </si>
  <si>
    <t>training time
 (ms)</t>
  </si>
  <si>
    <t>Testing time
(ms)</t>
  </si>
  <si>
    <t>BLOCK</t>
  </si>
  <si>
    <t>org.apache.hadoop.io.compress.SnappyCodec</t>
  </si>
  <si>
    <t>org.apache.hadoop.io.compress.GzipCodec</t>
  </si>
  <si>
    <t>org.apache.hadoop.io.compress.BZip2Codec</t>
  </si>
  <si>
    <t>org.apache.hadoop.io.compress.Lz4Codec</t>
  </si>
  <si>
    <t>mapreduce.output.fileoutputformat.compress.codec
(mapreduce.output.fileoutputformat.compress = true)</t>
  </si>
  <si>
    <t>mapreduce.output.fileoutputformat.compress.type
(mapreduce.output.fileoutputformat.compress = true)</t>
  </si>
  <si>
    <t>mapreduce.map.output.compress.codec
(mapreduce.map.output.compress=true)</t>
  </si>
  <si>
    <t>Job start time</t>
  </si>
  <si>
    <t>Job End</t>
  </si>
  <si>
    <t>Job Total</t>
  </si>
  <si>
    <t>com.hadoop.compression.lzo.LzoCodec</t>
  </si>
  <si>
    <t>06:53:46</t>
  </si>
  <si>
    <t>-Xmx1639m</t>
  </si>
  <si>
    <t>mapreduce.task.io.sort.mb
(mapred.child.java.opts=1639)</t>
  </si>
  <si>
    <t>pending</t>
  </si>
  <si>
    <t>null</t>
  </si>
  <si>
    <t>no reducer</t>
  </si>
  <si>
    <t>-D-Xmx1639m</t>
  </si>
  <si>
    <t>-D -Xmx1639m</t>
  </si>
  <si>
    <t>Got brand-new 
compressor</t>
  </si>
  <si>
    <t>hadoop jar RF_Cluster_withpath.jar randomforest.random.Cidd3 -D mapreduce.reduce.shuffle.merge.percent=0.8</t>
  </si>
  <si>
    <t>Command</t>
  </si>
  <si>
    <t>hadoop jar RF_Cluster_withpath.jar randomforest.random.Cidd3 -D mapreduce.reduce.shuffle.input.buffer.percent=0.8</t>
  </si>
  <si>
    <t>hadoop jar RF_Cluster_withpath.jar randomforest.random.Cidd3 -D mapreduce.reduce.shuffle.input.buffer.percent=0.9</t>
  </si>
  <si>
    <t>hadoop jar RF_Cluster_withpath.jar randomforest.random.Cidd3 -D mapreduce.map.sort.spill.percent=0.9</t>
  </si>
  <si>
    <t>hadoop jar RF_Cluster_withpath.jar randomforest.random.Cidd3 -D mapreduce.map.sort.spill.percent=0.5</t>
  </si>
  <si>
    <t>hadoop jar RF_Cluster_withpath.jar randomforest.random.Cidd3 -D mapreduce.map.sort.spill.percent=0.3</t>
  </si>
  <si>
    <t>hadoop jar RF_Cluster_withpath.jar randomforest.random.Cidd3 -D mapreduce.task.io.sort.factor=100</t>
  </si>
  <si>
    <t>hadoop jar RF_Cluster_withpath.jar randomforest.random.Cidd3 -D mapred.child.java.opts=-Xmx1639m -D mapreduce.task.io.sort.mb=1150</t>
  </si>
  <si>
    <t>hadoop jar RF_Cluster_withpath.jar randomforest.random.Cidd3 -D mapreduce.reduce.speculative=false</t>
  </si>
  <si>
    <t>hadoop jar RF_Cluster_withpath.jar randomforest.random.Cidd3 -D mapreduce.map.speculative=false</t>
  </si>
  <si>
    <t>hadoop jar RF_Cluster_withpath.jar randomforest.random.Cidd3 -Dmapred.child.java.opts=-Xmx1639m</t>
  </si>
  <si>
    <t>hadoop jar RF_Cluster_withpath.jar randomforest.random.Cidd3 -D mapred.child.java.opts=-Xmx1639m</t>
  </si>
  <si>
    <t>hadoop jar RF_Cluster_withpath.jar randomforest.random.Cidd3 -D mapreduce.tasktracker.reduce.tasks.maximum=1</t>
  </si>
  <si>
    <t>hadoop jar RF_Cluster_withpath.jar randomforest.random.Cidd3 -D mapreduce.tasktracker.reduce.tasks.maximum=2</t>
  </si>
  <si>
    <t>hadoop jar RF_Cluster_withpath.jar randomforest.random.Cidd3 -D mapreduce.tasktracker.reduce.tasks.maximum=4</t>
  </si>
  <si>
    <t>hadoop jar RF_Cluster_withpath.jar randomforest.random.Cidd3 -D mapreduce.tasktracker.map.tasks.maximum=4</t>
  </si>
  <si>
    <t>hadoop jar RF_Cluster_withpath.jar randomforest.random.Cidd3 -D mapreduce.tasktracker.map.tasks.maximum=2</t>
  </si>
  <si>
    <t>hadoop jar RF_Cluster_withpath.jar randomforest.random.Cidd3 -D mapreduce.tasktracker.map.tasks.maximum=1</t>
  </si>
  <si>
    <t>hadoop jar RF_Cluster_withpath.jar randomforest.random.Cidd3 -D mapreduce.map.output.compress=true -D mapreduce.map.output.compress.codec=org.apache.hadoop.io.compress.Lz4Codec</t>
  </si>
  <si>
    <t>hadoop jar RF_Cluster_withpath.jar randomforest.random.Cidd3 -D mapreduce.map.output.compress=true -D mapreduce.map.output.compress.codec=org.apache.hadoop.io.compress.BZip2Codec</t>
  </si>
  <si>
    <t>hadoop jar RF_Cluster_withpath.jar randomforest.random.Cidd3 -D mapreduce.map.output.compress=true -D mapreduce.map.output.compress.codec=org.apache.hadoop.io.compress.GzipCodec</t>
  </si>
  <si>
    <t>hadoop jar RF_Cluster_withpath.jar randomforest.random.Cidd3 -D mapreduce.map.output.compress=true</t>
  </si>
  <si>
    <t>hadoop jar RF_Cluster_withpath.jar randomforest.random.Cidd3 -D mapreduce.output.fileoutputformat.compress=true -D mapreduce.output.fileoutputformat.compress.codec=org.apache.hadoop.io.compress.Lz4Codec</t>
  </si>
  <si>
    <t>hadoop jar RF_Cluster_withpath.jar randomforest.random.Cidd3 -D mapreduce.output.fileoutputformat.compress=true -D mapreduce.output.fileoutputformat.compress.codec=org.apache.hadoop.io.compress.BZip2Codec</t>
  </si>
  <si>
    <t>hadoop jar RF_Cluster_withpath.jar randomforest.random.Cidd3 -D mapreduce.output.fileoutputformat.compress=true -D mapreduce.output.fileoutputformat.compress.codec=org.apache.hadoop.io.compress.GzipCodec</t>
  </si>
  <si>
    <t>hadoop jar RF_Cluster_withpath.jar randomforest.random.Cidd3 -D mapreduce.output.fileoutputformat.compress=true -D mapreduce.output.fileoutputformat.compress.type=BLOCK</t>
  </si>
  <si>
    <t>hadoop jar RF_Cluster_withpath.jar randomforest.random.Cidd3 -D mapreduce.output.fileoutputformat.compress=true</t>
  </si>
  <si>
    <t>hadoop jar RF_Cluster_withpath.jar randomforest.random.Cidd3</t>
  </si>
  <si>
    <t>Got brand-new 
decompressor</t>
  </si>
  <si>
    <t>hadoop jar NB_Cluster_withpath.jar naivebayes.hadoop_nb.naivebayes -D mapreduce.output.fileoutputformat.compress=true</t>
  </si>
  <si>
    <t>hadoop jar NB_Cluster_withpath.jar naivebayes.hadoop_nb.naivebayes -D mapreduce.output.fileoutputformat.compress=true -D mapreduce.output.fileoutputformat.compress.type=BLOCK</t>
  </si>
  <si>
    <t>hadoop jar NB_Cluster_withpath.jar naivebayes.hadoop_nb.naivebayes -D mapreduce.output.fileoutputformat.compress=true -D mapreduce.output.fileoutputformat.compress.codec=org.apache.hadoop.io.compress.BZip2Codec</t>
  </si>
  <si>
    <t>hadoop jar NB_Cluster_withpath.jar naivebayes.hadoop_nb.naivebayes -D mapreduce.output.fileoutputformat.compress=true -D mapreduce.output.fileoutputformat.compress.codec=org.apache.hadoop.io.compress.Lz4Codec</t>
  </si>
  <si>
    <t>hadoop jar NB_Cluster_withpath.jar naivebayes.hadoop_nb.naivebayes -D mapreduce.map.output.compress=true</t>
  </si>
  <si>
    <t>hadoop jar NB_Cluster_withpath.jar naivebayes.hadoop_nb.naivebayes -D mapreduce.map.output.compress=true -D mapreduce.map.output.compress.codec=org.apache.hadoop.io.compress.GzipCodec</t>
  </si>
  <si>
    <t>hadoop jar NB_Cluster_withpath.jar naivebayes.hadoop_nb.naivebayes -D mapreduce.map.output.compress=true -D mapreduce.map.output.compress.codec=org.apache.hadoop.io.compress.BZip2Codec</t>
  </si>
  <si>
    <t>mapreduce.task.io.sort.mb
(mapred.child.java.opts=1639) Java heap space</t>
  </si>
  <si>
    <t>net receive</t>
  </si>
  <si>
    <t>io read</t>
  </si>
  <si>
    <t>io write</t>
  </si>
  <si>
    <t>block io read</t>
  </si>
  <si>
    <t>block io write</t>
  </si>
  <si>
    <t>Training Time
(ms)</t>
  </si>
  <si>
    <t>Testing Time
(ms)</t>
  </si>
  <si>
    <t>memory
(byte)</t>
  </si>
  <si>
    <t>disk write
(byte)</t>
  </si>
  <si>
    <t>IOT</t>
  </si>
  <si>
    <t>training 
time</t>
  </si>
  <si>
    <t>training
 time</t>
  </si>
  <si>
    <t>i/o 
write</t>
  </si>
  <si>
    <t>i/o 
read</t>
  </si>
  <si>
    <t>net 
send</t>
  </si>
  <si>
    <t>net 
recv</t>
  </si>
  <si>
    <t>disk 
writ</t>
  </si>
  <si>
    <t>disk 
read</t>
  </si>
  <si>
    <t>All properties</t>
  </si>
  <si>
    <t>ratio between tuned value and default value</t>
  </si>
  <si>
    <t>CPU 
(%)</t>
  </si>
  <si>
    <t>utilization</t>
  </si>
  <si>
    <t>should make full use of: cpu &amp; memory</t>
  </si>
  <si>
    <t>CPU 
(usr%)</t>
  </si>
  <si>
    <t>net 
receive</t>
  </si>
  <si>
    <t>block 
io read</t>
  </si>
  <si>
    <t>block 
io write</t>
  </si>
  <si>
    <t>Training 
Time
(ms)</t>
  </si>
  <si>
    <t>Testing 
Time
(ms)</t>
  </si>
  <si>
    <t>Total Mapreduce
(s)</t>
  </si>
  <si>
    <t>CPU 
(sys%)</t>
  </si>
  <si>
    <t>CUT13</t>
  </si>
  <si>
    <t>KDD</t>
  </si>
  <si>
    <t>DARPA</t>
  </si>
  <si>
    <t>CIDDS</t>
  </si>
  <si>
    <t>usr</t>
  </si>
  <si>
    <t>sys</t>
  </si>
  <si>
    <t>map
reduce</t>
  </si>
  <si>
    <t>CTU13</t>
  </si>
  <si>
    <t>mem
ory</t>
  </si>
  <si>
    <t>reduce: disk, net</t>
  </si>
  <si>
    <t>weight</t>
  </si>
  <si>
    <t>𝜔_𝑐𝑝𝑢</t>
  </si>
  <si>
    <t>𝜔_𝑑𝑖𝑠𝑘𝑤𝑟𝑖𝑡</t>
  </si>
  <si>
    <t>𝜔_𝑛𝑒𝑡𝑟𝑒𝑐𝑣</t>
  </si>
  <si>
    <t>𝜔_𝑛𝑒𝑡𝑠𝑒𝑛𝑑</t>
  </si>
  <si>
    <t>𝜔_𝑚𝑒𝑚𝑜𝑟𝑦</t>
  </si>
  <si>
    <t>utility</t>
  </si>
  <si>
    <t>Fuzzy Rules</t>
  </si>
  <si>
    <t>If (No. of Features == S) &amp;&amp; (No. of instances == L ) =&gt; tune P1 to 'true'</t>
  </si>
  <si>
    <t>If (No. of Features == S) &amp;&amp; (No. of instances == M ) =&gt; tune P2 to 'BLOCK'</t>
  </si>
  <si>
    <t xml:space="preserve">If (No. of Features == S) &amp;&amp; (No. of instances == M ) =&gt; tune P3 to 'org.apache.hadoop.io.compress.GzipCodec'
If (No. of Features == S) &amp;&amp; (No. of instances == M ) =&gt; tune P3 to 'org.apache.hadoop.io.compress.Lz4Codec'
</t>
  </si>
  <si>
    <t>n/a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</si>
  <si>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</si>
  <si>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</si>
  <si>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</si>
  <si>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</si>
  <si>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</si>
  <si>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</si>
  <si>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</si>
  <si>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</si>
  <si>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</si>
  <si>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</si>
  <si>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</si>
  <si>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</si>
  <si>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</si>
  <si>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</si>
  <si>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</si>
  <si>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If (No. of Features == S) &amp;&amp; (No. of instances == M ) =&gt; tune P5 to 'org.apache.hadoop.io.compress.BZip2Codec'</t>
  </si>
  <si>
    <t>If (No. of Features == S) &amp;&amp; (No. of instances == M ) =&gt; tune P6 to '4'
If (No. of Features == S) &amp;&amp; (No. of instances == L ) =&gt; tune P6 to '4'</t>
  </si>
  <si>
    <t>If (No. of Features == S) &amp;&amp; (No. of instances == M ) =&gt; tune P7 to '2'</t>
  </si>
  <si>
    <t>If (No. of Features == S) &amp;&amp; (No. of instances == L ) =&gt; tune P10 to 'false'</t>
  </si>
  <si>
    <t>If (No. of Features == S) &amp;&amp; (No. of instances == L ) =&gt; tune P12 to '100'
If (No. of Features == L) &amp;&amp; (No. of instances == S ) =&gt; tune P12 to '100'</t>
  </si>
  <si>
    <t>If (No. of Features == S) &amp;&amp; (No. of instances == M ) =&gt; tune P13 to '0.5'</t>
  </si>
  <si>
    <t>If (No. of Features == S) &amp;&amp; (No. of instances == M ) =&gt; tune P14 to '0.8'
If (No. of Features == L) &amp;&amp; (No. of instances == S ) =&gt; tune P14 to '0.8'</t>
  </si>
  <si>
    <t>If (No. of Features == S) &amp;&amp; (No. of instances == M ) =&gt; tune P15 to '0.8'
If (No. of Features == M) &amp;&amp; (No. of instances == M ) =&gt; tune P15 to '0.8'</t>
  </si>
  <si>
    <t>No. of Instances</t>
  </si>
  <si>
    <t>No. of Features</t>
  </si>
  <si>
    <t>Datasets Info</t>
  </si>
  <si>
    <t>9 - small</t>
  </si>
  <si>
    <t>5912740 - large</t>
  </si>
  <si>
    <t>24 - medium</t>
  </si>
  <si>
    <t>2099931 - medium</t>
  </si>
  <si>
    <t>3242931 - medium</t>
  </si>
  <si>
    <t>13 - small</t>
  </si>
  <si>
    <t>39 - large</t>
  </si>
  <si>
    <t>494021 - small</t>
  </si>
  <si>
    <t>6 - small</t>
  </si>
  <si>
    <t>2723496 - medium</t>
  </si>
  <si>
    <t>test
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</si>
</sst>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2"/>
      <color rgb="FFFF0000"/>
      <name val="Calibri"/>
      <family val="2"/>
      <scheme val="minor"/>
    </font>
    <font>
      <b/>
      <sz val="11"/>
      <color rgb="FFFF0000"/>
      <name val="Arial Narrow"/>
      <family val="2"/>
    </font>
    <font>
      <sz val="12"/>
      <color theme="5" tint="-0.499984740745262"/>
      <name val="Calibri"/>
      <family val="2"/>
      <scheme val="minor"/>
    </font>
    <font>
      <sz val="11"/>
      <color rgb="FFFF0000"/>
      <name val="Arial Narrow"/>
      <family val="2"/>
    </font>
    <font>
      <sz val="10"/>
      <color theme="1"/>
      <name val="Helvetica"/>
      <family val="2"/>
    </font>
    <font>
      <sz val="12"/>
      <color rgb="FF3F3F76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BB0D1"/>
        <bgColor indexed="64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D579"/>
        <bgColor indexed="64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rgb="FFB2B2B2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12" borderId="33" applyNumberFormat="0" applyFont="0" applyAlignment="0" applyProtection="0"/>
    <xf numFmtId="0" fontId="12" fillId="14" borderId="35" applyNumberFormat="0" applyAlignment="0" applyProtection="0"/>
  </cellStyleXfs>
  <cellXfs count="196">
    <xf numFmtId="0" fontId="0" fillId="0" borderId="0" xfId="0"/>
    <xf numFmtId="0" fontId="0" fillId="0" borderId="0" xfId="0" applyAlignment="1">
      <alignment horizontal="center" vertical="center"/>
    </xf>
    <xf numFmtId="0" fontId="4" fillId="6" borderId="1" xfId="3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6" borderId="1" xfId="3" applyFill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0" fontId="0" fillId="8" borderId="1" xfId="0" quotePrefix="1" applyFill="1" applyBorder="1" applyAlignment="1">
      <alignment horizontal="center" vertical="center"/>
    </xf>
    <xf numFmtId="0" fontId="0" fillId="0" borderId="0" xfId="0" applyFill="1"/>
    <xf numFmtId="0" fontId="0" fillId="0" borderId="1" xfId="0" quotePrefix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0" fillId="9" borderId="1" xfId="0" quotePrefix="1" applyFill="1" applyBorder="1" applyAlignment="1">
      <alignment horizontal="center" vertical="center"/>
    </xf>
    <xf numFmtId="21" fontId="0" fillId="9" borderId="1" xfId="0" quotePrefix="1" applyNumberForma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0" xfId="0" applyFill="1"/>
    <xf numFmtId="0" fontId="0" fillId="0" borderId="0" xfId="0" applyAlignment="1">
      <alignment vertical="center"/>
    </xf>
    <xf numFmtId="0" fontId="4" fillId="6" borderId="9" xfId="3" applyFill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2" fontId="0" fillId="0" borderId="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7" fillId="0" borderId="0" xfId="0" applyFont="1"/>
    <xf numFmtId="0" fontId="4" fillId="6" borderId="2" xfId="3" applyFill="1" applyBorder="1"/>
    <xf numFmtId="0" fontId="6" fillId="0" borderId="2" xfId="0" quotePrefix="1" applyFont="1" applyBorder="1" applyAlignment="1">
      <alignment horizontal="center" vertical="center" wrapText="1"/>
    </xf>
    <xf numFmtId="0" fontId="0" fillId="0" borderId="2" xfId="0" quotePrefix="1" applyFill="1" applyBorder="1" applyAlignment="1">
      <alignment horizontal="center" vertical="center"/>
    </xf>
    <xf numFmtId="0" fontId="6" fillId="0" borderId="2" xfId="0" quotePrefix="1" applyFont="1" applyFill="1" applyBorder="1" applyAlignment="1">
      <alignment horizontal="center" vertical="center" wrapText="1"/>
    </xf>
    <xf numFmtId="0" fontId="4" fillId="6" borderId="14" xfId="3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0" fillId="0" borderId="0" xfId="0" applyFont="1"/>
    <xf numFmtId="0" fontId="4" fillId="6" borderId="15" xfId="3" applyFill="1" applyBorder="1" applyAlignment="1">
      <alignment horizontal="center" vertical="center" wrapText="1"/>
    </xf>
    <xf numFmtId="0" fontId="0" fillId="0" borderId="14" xfId="0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6" xfId="0" applyFont="1" applyFill="1" applyBorder="1" applyAlignment="1">
      <alignment horizontal="center" vertical="center" wrapText="1"/>
    </xf>
    <xf numFmtId="0" fontId="0" fillId="0" borderId="17" xfId="0" quotePrefix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/>
    <xf numFmtId="0" fontId="0" fillId="0" borderId="26" xfId="0" applyBorder="1"/>
    <xf numFmtId="2" fontId="0" fillId="0" borderId="14" xfId="0" quotePrefix="1" applyNumberFormat="1" applyBorder="1" applyAlignment="1">
      <alignment horizontal="center" vertical="center"/>
    </xf>
    <xf numFmtId="2" fontId="0" fillId="0" borderId="15" xfId="0" quotePrefix="1" applyNumberFormat="1" applyBorder="1" applyAlignment="1">
      <alignment horizontal="center" vertical="center"/>
    </xf>
    <xf numFmtId="2" fontId="0" fillId="0" borderId="16" xfId="0" quotePrefix="1" applyNumberFormat="1" applyBorder="1" applyAlignment="1">
      <alignment horizontal="center" vertical="center"/>
    </xf>
    <xf numFmtId="2" fontId="0" fillId="0" borderId="17" xfId="0" quotePrefix="1" applyNumberFormat="1" applyBorder="1" applyAlignment="1">
      <alignment horizontal="center" vertical="center"/>
    </xf>
    <xf numFmtId="2" fontId="0" fillId="0" borderId="18" xfId="0" quotePrefix="1" applyNumberFormat="1" applyBorder="1" applyAlignment="1">
      <alignment horizontal="center" vertical="center"/>
    </xf>
    <xf numFmtId="0" fontId="4" fillId="6" borderId="2" xfId="3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8" borderId="2" xfId="0" quotePrefix="1" applyFill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4" xfId="0" quotePrefix="1" applyBorder="1" applyAlignment="1">
      <alignment horizontal="center" vertical="center"/>
    </xf>
    <xf numFmtId="0" fontId="0" fillId="0" borderId="2" xfId="0" quotePrefix="1" applyFont="1" applyBorder="1" applyAlignment="1">
      <alignment horizontal="center" vertical="center"/>
    </xf>
    <xf numFmtId="0" fontId="4" fillId="6" borderId="14" xfId="3" applyFill="1" applyBorder="1" applyAlignment="1">
      <alignment horizontal="center" vertical="center" wrapText="1"/>
    </xf>
    <xf numFmtId="0" fontId="10" fillId="0" borderId="2" xfId="0" quotePrefix="1" applyFont="1" applyFill="1" applyBorder="1" applyAlignment="1">
      <alignment horizontal="center" vertical="center" wrapText="1"/>
    </xf>
    <xf numFmtId="0" fontId="4" fillId="6" borderId="2" xfId="3" applyFill="1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21" fontId="0" fillId="0" borderId="0" xfId="0" applyNumberFormat="1"/>
    <xf numFmtId="2" fontId="0" fillId="0" borderId="31" xfId="0" applyNumberFormat="1" applyBorder="1" applyAlignment="1">
      <alignment horizontal="center" vertical="center"/>
    </xf>
    <xf numFmtId="0" fontId="0" fillId="0" borderId="1" xfId="0" applyBorder="1"/>
    <xf numFmtId="0" fontId="7" fillId="0" borderId="1" xfId="0" applyFont="1" applyBorder="1"/>
    <xf numFmtId="11" fontId="0" fillId="0" borderId="0" xfId="0" applyNumberFormat="1"/>
    <xf numFmtId="0" fontId="4" fillId="6" borderId="31" xfId="3" applyFill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0" fontId="11" fillId="0" borderId="0" xfId="0" applyFont="1"/>
    <xf numFmtId="2" fontId="0" fillId="13" borderId="1" xfId="0" applyNumberFormat="1" applyFill="1" applyBorder="1" applyAlignment="1">
      <alignment horizontal="center" vertical="center"/>
    </xf>
    <xf numFmtId="2" fontId="0" fillId="13" borderId="17" xfId="0" applyNumberFormat="1" applyFill="1" applyBorder="1" applyAlignment="1">
      <alignment horizontal="center" vertical="center"/>
    </xf>
    <xf numFmtId="2" fontId="0" fillId="13" borderId="2" xfId="0" applyNumberFormat="1" applyFill="1" applyBorder="1" applyAlignment="1">
      <alignment horizontal="center" vertical="center"/>
    </xf>
    <xf numFmtId="2" fontId="0" fillId="13" borderId="24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12" borderId="33" xfId="4" applyFont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0" fillId="0" borderId="16" xfId="0" applyNumberFormat="1" applyFill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0" fontId="7" fillId="0" borderId="15" xfId="0" applyFont="1" applyBorder="1"/>
    <xf numFmtId="2" fontId="0" fillId="12" borderId="33" xfId="4" applyNumberFormat="1" applyFont="1" applyAlignment="1">
      <alignment horizontal="center" vertical="center"/>
    </xf>
    <xf numFmtId="0" fontId="6" fillId="0" borderId="2" xfId="0" quotePrefix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0" fillId="15" borderId="15" xfId="0" applyNumberFormat="1" applyFill="1" applyBorder="1" applyAlignment="1">
      <alignment horizontal="center" vertical="center"/>
    </xf>
    <xf numFmtId="2" fontId="0" fillId="15" borderId="18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7" fillId="0" borderId="39" xfId="0" applyFont="1" applyBorder="1" applyAlignment="1">
      <alignment horizontal="left" vertical="top" wrapText="1"/>
    </xf>
    <xf numFmtId="0" fontId="0" fillId="0" borderId="40" xfId="0" applyBorder="1" applyAlignment="1">
      <alignment horizontal="left" vertical="top" wrapText="1"/>
    </xf>
    <xf numFmtId="0" fontId="0" fillId="0" borderId="43" xfId="0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1" xfId="0" applyBorder="1" applyAlignment="1">
      <alignment horizontal="left" vertical="top" wrapText="1"/>
    </xf>
    <xf numFmtId="0" fontId="0" fillId="0" borderId="37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4" fillId="16" borderId="36" xfId="3" applyFill="1" applyBorder="1" applyAlignment="1">
      <alignment horizontal="center" vertical="center" wrapText="1"/>
    </xf>
    <xf numFmtId="0" fontId="4" fillId="16" borderId="37" xfId="3" applyFill="1" applyBorder="1" applyAlignment="1">
      <alignment horizontal="center" vertical="center" wrapText="1"/>
    </xf>
    <xf numFmtId="0" fontId="4" fillId="16" borderId="38" xfId="3" applyFill="1" applyBorder="1" applyAlignment="1">
      <alignment horizontal="center" vertical="center" wrapText="1"/>
    </xf>
    <xf numFmtId="0" fontId="5" fillId="7" borderId="21" xfId="0" applyFont="1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 wrapText="1"/>
    </xf>
    <xf numFmtId="0" fontId="5" fillId="7" borderId="23" xfId="0" applyFont="1" applyFill="1" applyBorder="1" applyAlignment="1">
      <alignment horizontal="center" vertical="center" wrapText="1"/>
    </xf>
    <xf numFmtId="0" fontId="6" fillId="0" borderId="4" xfId="0" quotePrefix="1" applyFont="1" applyFill="1" applyBorder="1" applyAlignment="1">
      <alignment horizontal="center" vertical="center" wrapText="1"/>
    </xf>
    <xf numFmtId="0" fontId="6" fillId="0" borderId="9" xfId="0" quotePrefix="1" applyFont="1" applyFill="1" applyBorder="1" applyAlignment="1">
      <alignment horizontal="center" vertical="center" wrapText="1"/>
    </xf>
    <xf numFmtId="0" fontId="6" fillId="0" borderId="10" xfId="0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6" fillId="0" borderId="9" xfId="0" quotePrefix="1" applyFont="1" applyBorder="1" applyAlignment="1">
      <alignment horizontal="center" vertical="center" wrapText="1"/>
    </xf>
    <xf numFmtId="0" fontId="6" fillId="0" borderId="10" xfId="0" quotePrefix="1" applyFont="1" applyBorder="1" applyAlignment="1">
      <alignment horizontal="center" vertical="center" wrapText="1"/>
    </xf>
    <xf numFmtId="0" fontId="12" fillId="14" borderId="47" xfId="5" applyBorder="1" applyAlignment="1">
      <alignment horizontal="center" vertical="center"/>
    </xf>
    <xf numFmtId="0" fontId="12" fillId="14" borderId="35" xfId="5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11" borderId="27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1" borderId="28" xfId="0" applyFill="1" applyBorder="1" applyAlignment="1">
      <alignment horizontal="center"/>
    </xf>
    <xf numFmtId="2" fontId="7" fillId="0" borderId="14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15" xfId="0" applyNumberFormat="1" applyFont="1" applyBorder="1" applyAlignment="1">
      <alignment horizontal="center" vertical="center"/>
    </xf>
    <xf numFmtId="0" fontId="6" fillId="0" borderId="4" xfId="0" quotePrefix="1" applyFont="1" applyBorder="1" applyAlignment="1">
      <alignment horizontal="center" vertical="center" wrapText="1"/>
    </xf>
    <xf numFmtId="0" fontId="1" fillId="3" borderId="27" xfId="2" applyFont="1" applyBorder="1" applyAlignment="1">
      <alignment horizontal="center"/>
    </xf>
    <xf numFmtId="0" fontId="1" fillId="3" borderId="3" xfId="2" applyFont="1" applyBorder="1" applyAlignment="1">
      <alignment horizontal="center"/>
    </xf>
    <xf numFmtId="0" fontId="6" fillId="0" borderId="2" xfId="0" quotePrefix="1" applyFont="1" applyBorder="1" applyAlignment="1">
      <alignment horizontal="center" vertical="center" wrapText="1"/>
    </xf>
    <xf numFmtId="0" fontId="0" fillId="5" borderId="1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29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2" fontId="7" fillId="0" borderId="2" xfId="0" applyNumberFormat="1" applyFont="1" applyBorder="1" applyAlignment="1">
      <alignment horizontal="center" vertical="center"/>
    </xf>
    <xf numFmtId="2" fontId="7" fillId="0" borderId="27" xfId="0" applyNumberFormat="1" applyFont="1" applyFill="1" applyBorder="1" applyAlignment="1">
      <alignment horizontal="center" vertical="center"/>
    </xf>
    <xf numFmtId="2" fontId="7" fillId="0" borderId="3" xfId="0" applyNumberFormat="1" applyFont="1" applyFill="1" applyBorder="1" applyAlignment="1">
      <alignment horizontal="center" vertical="center"/>
    </xf>
    <xf numFmtId="2" fontId="7" fillId="0" borderId="28" xfId="0" applyNumberFormat="1" applyFont="1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0" fontId="0" fillId="5" borderId="3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28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0" fontId="2" fillId="2" borderId="1" xfId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2" borderId="11" xfId="1" applyBorder="1" applyAlignment="1">
      <alignment horizontal="center"/>
    </xf>
    <xf numFmtId="0" fontId="2" fillId="2" borderId="30" xfId="1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29" xfId="1" applyBorder="1" applyAlignment="1">
      <alignment horizontal="center"/>
    </xf>
    <xf numFmtId="0" fontId="9" fillId="10" borderId="11" xfId="1" applyFont="1" applyFill="1" applyBorder="1" applyAlignment="1">
      <alignment horizontal="center"/>
    </xf>
    <xf numFmtId="0" fontId="9" fillId="10" borderId="12" xfId="1" applyFont="1" applyFill="1" applyBorder="1" applyAlignment="1">
      <alignment horizontal="center"/>
    </xf>
    <xf numFmtId="0" fontId="9" fillId="10" borderId="13" xfId="1" applyFont="1" applyFill="1" applyBorder="1" applyAlignment="1">
      <alignment horizontal="center"/>
    </xf>
    <xf numFmtId="0" fontId="2" fillId="2" borderId="13" xfId="1" applyBorder="1" applyAlignment="1">
      <alignment horizontal="center"/>
    </xf>
    <xf numFmtId="0" fontId="0" fillId="5" borderId="1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1" fillId="3" borderId="14" xfId="2" applyFont="1" applyBorder="1" applyAlignment="1">
      <alignment horizontal="center"/>
    </xf>
    <xf numFmtId="0" fontId="1" fillId="3" borderId="1" xfId="2" applyFont="1" applyBorder="1" applyAlignment="1">
      <alignment horizontal="center"/>
    </xf>
    <xf numFmtId="0" fontId="1" fillId="3" borderId="2" xfId="2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7" fillId="0" borderId="2" xfId="0" applyFont="1" applyBorder="1"/>
    <xf numFmtId="0" fontId="0" fillId="5" borderId="19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2" fontId="7" fillId="0" borderId="27" xfId="0" applyNumberFormat="1" applyFont="1" applyBorder="1" applyAlignment="1">
      <alignment horizontal="center" vertical="center"/>
    </xf>
  </cellXfs>
  <cellStyles count="6">
    <cellStyle name="Accent6" xfId="3" builtinId="49"/>
    <cellStyle name="Good" xfId="1" builtinId="26"/>
    <cellStyle name="Input" xfId="5" builtinId="20"/>
    <cellStyle name="Neutral" xfId="2" builtinId="28"/>
    <cellStyle name="Normal" xfId="0" builtinId="0"/>
    <cellStyle name="Note" xfId="4" builtinId="10"/>
  </cellStyles>
  <dxfs count="0"/>
  <tableStyles count="0" defaultTableStyle="TableStyleMedium2" defaultPivotStyle="PivotStyleLight16"/>
  <colors>
    <mruColors>
      <color rgb="FFFFD579"/>
      <color rgb="FFEBB0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100495</xdr:colOff>
      <xdr:row>41</xdr:row>
      <xdr:rowOff>56322</xdr:rowOff>
    </xdr:from>
    <xdr:ext cx="6028636" cy="4227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𝑢𝑡𝑖𝑙𝑖𝑡𝑦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14:m>
                <m:oMath xmlns:m="http://schemas.openxmlformats.org/officeDocument/2006/math">
                  <m:d>
                    <m:d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𝑐𝑝𝑢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𝑢𝑠𝑟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𝜔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𝑚𝑒𝑚𝑜𝑟𝑦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∗ 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𝑚𝑒𝑚𝑜𝑟𝑦</m:t>
                      </m:r>
                    </m:e>
                  </m:d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𝑑𝑖𝑠𝑘𝑤𝑟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d>
                        <m:d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𝑑𝑖𝑠𝑘𝑤𝑟𝑖𝑡</m:t>
                          </m:r>
                        </m:e>
                      </m:d>
                    </m:den>
                  </m:f>
                </m:oMath>
              </a14:m>
              <a:r>
                <a:rPr lang="en-GB" sz="1100"/>
                <a:t> +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+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∗ 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𝑛𝑒𝑡𝑟𝑒𝑐𝑣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+ </m:t>
                  </m:r>
                  <m:sSub>
                    <m:sSub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𝜔</m:t>
                      </m:r>
                    </m:e>
                    <m: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sub>
                  </m:sSub>
                  <m:r>
                    <a:rPr lang="en-US" sz="1100" b="0" i="1">
                      <a:latin typeface="Cambria Math" panose="02040503050406030204" pitchFamily="18" charset="0"/>
                    </a:rPr>
                    <m:t> ∗</m:t>
                  </m:r>
                  <m:f>
                    <m:fPr>
                      <m:ctrlPr>
                        <a:rPr lang="en-US" sz="11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 panose="02040503050406030204" pitchFamily="18" charset="0"/>
                        </a:rPr>
                        <m:t>1</m:t>
                      </m:r>
                    </m:num>
                    <m:den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𝑛𝑒𝑡𝑠𝑒𝑛𝑑</m:t>
                      </m:r>
                    </m:den>
                  </m:f>
                  <m:r>
                    <a:rPr lang="en-US" sz="11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DC8E5D53-A462-1A44-92DB-C83906A10A34}"/>
                </a:ext>
              </a:extLst>
            </xdr:cNvPr>
            <xdr:cNvSpPr txBox="1"/>
          </xdr:nvSpPr>
          <xdr:spPr>
            <a:xfrm>
              <a:off x="928756" y="8846931"/>
              <a:ext cx="6028636" cy="42274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𝑢𝑡𝑖𝑙𝑖𝑡𝑦=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(𝜔_𝑐𝑝𝑢∗ 𝑢𝑠𝑟+𝜔_𝑚𝑒𝑚𝑜𝑟𝑦∗ 𝑚𝑒𝑚𝑜𝑟𝑦)+𝜔_𝑑𝑖𝑠𝑘𝑤𝑟∗1/((𝑑𝑖𝑠𝑘𝑤𝑟𝑖𝑡) )</a:t>
              </a:r>
              <a:r>
                <a:rPr lang="en-GB" sz="1100"/>
                <a:t> + </a:t>
              </a:r>
              <a:r>
                <a:rPr lang="en-US" sz="1100" b="0" i="0">
                  <a:latin typeface="Cambria Math" panose="02040503050406030204" pitchFamily="18" charset="0"/>
                </a:rPr>
                <a:t>+𝜔_𝑛𝑒𝑡𝑟𝑒𝑐∗  1/𝑛𝑒𝑡𝑟𝑒𝑐𝑣+ 𝜔_𝑛𝑒𝑡𝑠𝑒𝑛𝑑  ∗1/𝑛𝑒𝑡𝑠𝑒𝑛𝑑  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7E330-4E7E-3A41-B10F-D57E1203010C}">
  <dimension ref="A1:BW44"/>
  <sheetViews>
    <sheetView tabSelected="1" zoomScale="115" zoomScaleNormal="115" workbookViewId="0">
      <pane xSplit="4" ySplit="4" topLeftCell="AG10" activePane="bottomRight" state="frozen"/>
      <selection pane="topRight" activeCell="E1" sqref="E1"/>
      <selection pane="bottomLeft" activeCell="A5" sqref="A5"/>
      <selection pane="bottomRight" activeCell="AN24" sqref="AN24"/>
    </sheetView>
  </sheetViews>
  <sheetFormatPr baseColWidth="10" defaultRowHeight="16" x14ac:dyDescent="0.2"/>
  <cols>
    <col min="1" max="1" width="10.83203125" style="1"/>
    <col min="2" max="2" width="47" customWidth="1"/>
    <col min="3" max="3" width="39.33203125" style="1" bestFit="1" customWidth="1"/>
    <col min="4" max="4" width="11.83203125" bestFit="1" customWidth="1"/>
    <col min="5" max="5" width="4.6640625" bestFit="1" customWidth="1"/>
    <col min="6" max="7" width="4.6640625" customWidth="1"/>
    <col min="8" max="8" width="5.5" bestFit="1" customWidth="1"/>
    <col min="9" max="9" width="7.5" bestFit="1" customWidth="1"/>
    <col min="10" max="11" width="4.6640625" bestFit="1" customWidth="1"/>
    <col min="12" max="12" width="5" bestFit="1" customWidth="1"/>
    <col min="13" max="13" width="7.5" hidden="1" customWidth="1"/>
    <col min="14" max="14" width="5.5" hidden="1" customWidth="1"/>
    <col min="15" max="15" width="7.5" bestFit="1" customWidth="1"/>
    <col min="16" max="16" width="6.6640625" bestFit="1" customWidth="1"/>
    <col min="17" max="17" width="5" bestFit="1" customWidth="1"/>
    <col min="18" max="18" width="5.83203125" bestFit="1" customWidth="1"/>
    <col min="19" max="21" width="4.6640625" bestFit="1" customWidth="1"/>
    <col min="22" max="22" width="5.5" bestFit="1" customWidth="1"/>
    <col min="23" max="23" width="7.5" bestFit="1" customWidth="1"/>
    <col min="24" max="24" width="5" bestFit="1" customWidth="1"/>
    <col min="25" max="25" width="4.83203125" bestFit="1" customWidth="1"/>
    <col min="26" max="26" width="5.5" bestFit="1" customWidth="1"/>
    <col min="27" max="27" width="7.5" hidden="1" customWidth="1"/>
    <col min="28" max="28" width="5.5" style="1" hidden="1" customWidth="1"/>
    <col min="29" max="29" width="7.6640625" customWidth="1"/>
    <col min="30" max="30" width="6.6640625" bestFit="1" customWidth="1"/>
    <col min="31" max="31" width="5" bestFit="1" customWidth="1"/>
    <col min="32" max="32" width="5.83203125" bestFit="1" customWidth="1"/>
    <col min="33" max="35" width="4.6640625" bestFit="1" customWidth="1"/>
    <col min="36" max="36" width="5.5" bestFit="1" customWidth="1"/>
    <col min="37" max="37" width="4.83203125" bestFit="1" customWidth="1"/>
    <col min="38" max="39" width="4.6640625" bestFit="1" customWidth="1"/>
    <col min="40" max="40" width="5" bestFit="1" customWidth="1"/>
    <col min="41" max="41" width="4.83203125" hidden="1" customWidth="1"/>
    <col min="42" max="42" width="5.5" hidden="1" customWidth="1"/>
    <col min="43" max="43" width="7.5" bestFit="1" customWidth="1"/>
    <col min="44" max="44" width="6.6640625" bestFit="1" customWidth="1"/>
    <col min="45" max="45" width="6.6640625" customWidth="1"/>
    <col min="46" max="46" width="7.5" bestFit="1" customWidth="1"/>
    <col min="47" max="49" width="4.6640625" bestFit="1" customWidth="1"/>
    <col min="50" max="50" width="5.5" bestFit="1" customWidth="1"/>
    <col min="51" max="51" width="7.5" bestFit="1" customWidth="1"/>
    <col min="52" max="52" width="5.6640625" bestFit="1" customWidth="1"/>
    <col min="53" max="53" width="4.6640625" bestFit="1" customWidth="1"/>
    <col min="54" max="54" width="5" bestFit="1" customWidth="1"/>
    <col min="55" max="55" width="7.5" customWidth="1"/>
    <col min="56" max="56" width="5.5" customWidth="1"/>
    <col min="57" max="57" width="7.5" bestFit="1" customWidth="1"/>
    <col min="58" max="58" width="6.6640625" bestFit="1" customWidth="1"/>
    <col min="59" max="59" width="5" bestFit="1" customWidth="1"/>
    <col min="60" max="60" width="7.5" bestFit="1" customWidth="1"/>
    <col min="61" max="63" width="4.6640625" bestFit="1" customWidth="1"/>
    <col min="64" max="64" width="5.5" bestFit="1" customWidth="1"/>
    <col min="65" max="65" width="7.5" bestFit="1" customWidth="1"/>
    <col min="66" max="67" width="4.6640625" bestFit="1" customWidth="1"/>
    <col min="68" max="68" width="5" bestFit="1" customWidth="1"/>
    <col min="69" max="69" width="7.5" hidden="1" customWidth="1"/>
    <col min="70" max="70" width="5.5" hidden="1" customWidth="1"/>
    <col min="71" max="71" width="7.5" bestFit="1" customWidth="1"/>
    <col min="72" max="72" width="6.6640625" bestFit="1" customWidth="1"/>
    <col min="73" max="73" width="6.6640625" customWidth="1"/>
    <col min="74" max="74" width="7.5" bestFit="1" customWidth="1"/>
    <col min="75" max="75" width="64.33203125" customWidth="1"/>
  </cols>
  <sheetData>
    <row r="1" spans="1:75" ht="17" thickBot="1" x14ac:dyDescent="0.25">
      <c r="A1" s="91"/>
      <c r="B1" s="73"/>
      <c r="C1" s="78"/>
      <c r="D1" s="63"/>
      <c r="O1" s="1"/>
      <c r="P1" s="1"/>
      <c r="Q1" s="1"/>
      <c r="R1" s="1"/>
      <c r="AA1" s="1"/>
    </row>
    <row r="2" spans="1:75" x14ac:dyDescent="0.2">
      <c r="B2" s="43"/>
      <c r="C2" s="88"/>
      <c r="D2" s="44"/>
      <c r="E2" s="127" t="s">
        <v>132</v>
      </c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46"/>
      <c r="R2" s="129"/>
      <c r="S2" s="130" t="s">
        <v>8</v>
      </c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90"/>
      <c r="AF2" s="132"/>
      <c r="AG2" s="193" t="s">
        <v>136</v>
      </c>
      <c r="AH2" s="152"/>
      <c r="AI2" s="152"/>
      <c r="AJ2" s="152"/>
      <c r="AK2" s="152"/>
      <c r="AL2" s="152"/>
      <c r="AM2" s="152"/>
      <c r="AN2" s="152"/>
      <c r="AO2" s="152"/>
      <c r="AP2" s="152"/>
      <c r="AQ2" s="152"/>
      <c r="AR2" s="152"/>
      <c r="AS2" s="152"/>
      <c r="AT2" s="153"/>
      <c r="AU2" s="130" t="s">
        <v>130</v>
      </c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90"/>
      <c r="BH2" s="132"/>
      <c r="BI2" s="127" t="s">
        <v>131</v>
      </c>
      <c r="BJ2" s="128"/>
      <c r="BK2" s="128"/>
      <c r="BL2" s="128"/>
      <c r="BM2" s="128"/>
      <c r="BN2" s="128"/>
      <c r="BO2" s="128"/>
      <c r="BP2" s="128"/>
      <c r="BQ2" s="128"/>
      <c r="BR2" s="128"/>
      <c r="BS2" s="128"/>
      <c r="BT2" s="128"/>
      <c r="BU2" s="146"/>
      <c r="BV2" s="129"/>
      <c r="BW2" s="109" t="s">
        <v>146</v>
      </c>
    </row>
    <row r="3" spans="1:75" ht="34" customHeight="1" x14ac:dyDescent="0.2">
      <c r="B3" s="30" t="s">
        <v>0</v>
      </c>
      <c r="C3" s="2" t="s">
        <v>1</v>
      </c>
      <c r="D3" s="50" t="s">
        <v>2</v>
      </c>
      <c r="E3" s="30" t="s">
        <v>4</v>
      </c>
      <c r="F3" s="2" t="s">
        <v>133</v>
      </c>
      <c r="G3" s="2" t="s">
        <v>134</v>
      </c>
      <c r="H3" s="6" t="s">
        <v>137</v>
      </c>
      <c r="I3" s="6" t="s">
        <v>115</v>
      </c>
      <c r="J3" s="6" t="s">
        <v>114</v>
      </c>
      <c r="K3" s="6" t="s">
        <v>113</v>
      </c>
      <c r="L3" s="6" t="s">
        <v>112</v>
      </c>
      <c r="M3" s="6" t="s">
        <v>111</v>
      </c>
      <c r="N3" s="6" t="s">
        <v>110</v>
      </c>
      <c r="O3" s="6" t="s">
        <v>109</v>
      </c>
      <c r="P3" s="6" t="s">
        <v>135</v>
      </c>
      <c r="Q3" s="61" t="s">
        <v>187</v>
      </c>
      <c r="R3" s="37" t="s">
        <v>145</v>
      </c>
      <c r="S3" s="30" t="s">
        <v>4</v>
      </c>
      <c r="T3" s="2" t="s">
        <v>133</v>
      </c>
      <c r="U3" s="2" t="s">
        <v>134</v>
      </c>
      <c r="V3" s="6" t="s">
        <v>137</v>
      </c>
      <c r="W3" s="6" t="s">
        <v>115</v>
      </c>
      <c r="X3" s="6" t="s">
        <v>114</v>
      </c>
      <c r="Y3" s="6" t="s">
        <v>113</v>
      </c>
      <c r="Z3" s="6" t="s">
        <v>112</v>
      </c>
      <c r="AA3" s="6" t="s">
        <v>111</v>
      </c>
      <c r="AB3" s="6" t="s">
        <v>110</v>
      </c>
      <c r="AC3" s="6" t="s">
        <v>109</v>
      </c>
      <c r="AD3" s="6" t="s">
        <v>135</v>
      </c>
      <c r="AE3" s="61" t="s">
        <v>187</v>
      </c>
      <c r="AF3" s="37" t="s">
        <v>145</v>
      </c>
      <c r="AG3" s="30" t="s">
        <v>4</v>
      </c>
      <c r="AH3" s="68" t="s">
        <v>133</v>
      </c>
      <c r="AI3" s="68" t="s">
        <v>134</v>
      </c>
      <c r="AJ3" s="6" t="s">
        <v>137</v>
      </c>
      <c r="AK3" s="6" t="s">
        <v>115</v>
      </c>
      <c r="AL3" s="6" t="s">
        <v>114</v>
      </c>
      <c r="AM3" s="6" t="s">
        <v>113</v>
      </c>
      <c r="AN3" s="6" t="s">
        <v>112</v>
      </c>
      <c r="AO3" s="6" t="s">
        <v>111</v>
      </c>
      <c r="AP3" s="6" t="s">
        <v>110</v>
      </c>
      <c r="AQ3" s="6" t="s">
        <v>109</v>
      </c>
      <c r="AR3" s="61" t="s">
        <v>135</v>
      </c>
      <c r="AS3" s="61" t="s">
        <v>187</v>
      </c>
      <c r="AT3" s="37" t="s">
        <v>145</v>
      </c>
      <c r="AU3" s="30" t="s">
        <v>4</v>
      </c>
      <c r="AV3" s="2" t="s">
        <v>133</v>
      </c>
      <c r="AW3" s="2" t="s">
        <v>134</v>
      </c>
      <c r="AX3" s="6" t="s">
        <v>137</v>
      </c>
      <c r="AY3" s="6" t="s">
        <v>115</v>
      </c>
      <c r="AZ3" s="6" t="s">
        <v>114</v>
      </c>
      <c r="BA3" s="6" t="s">
        <v>113</v>
      </c>
      <c r="BB3" s="6" t="s">
        <v>112</v>
      </c>
      <c r="BC3" s="6" t="s">
        <v>111</v>
      </c>
      <c r="BD3" s="6" t="s">
        <v>110</v>
      </c>
      <c r="BE3" s="6" t="s">
        <v>109</v>
      </c>
      <c r="BF3" s="6" t="s">
        <v>135</v>
      </c>
      <c r="BG3" s="61" t="s">
        <v>187</v>
      </c>
      <c r="BH3" s="37" t="s">
        <v>145</v>
      </c>
      <c r="BI3" s="30" t="s">
        <v>4</v>
      </c>
      <c r="BJ3" s="2" t="s">
        <v>133</v>
      </c>
      <c r="BK3" s="2" t="s">
        <v>134</v>
      </c>
      <c r="BL3" s="6" t="s">
        <v>137</v>
      </c>
      <c r="BM3" s="6" t="s">
        <v>115</v>
      </c>
      <c r="BN3" s="6" t="s">
        <v>114</v>
      </c>
      <c r="BO3" s="6" t="s">
        <v>113</v>
      </c>
      <c r="BP3" s="6" t="s">
        <v>112</v>
      </c>
      <c r="BQ3" s="6" t="s">
        <v>111</v>
      </c>
      <c r="BR3" s="6" t="s">
        <v>110</v>
      </c>
      <c r="BS3" s="6" t="s">
        <v>109</v>
      </c>
      <c r="BT3" s="6" t="s">
        <v>135</v>
      </c>
      <c r="BU3" s="61" t="s">
        <v>187</v>
      </c>
      <c r="BV3" s="37" t="s">
        <v>145</v>
      </c>
      <c r="BW3" s="110"/>
    </row>
    <row r="4" spans="1:75" x14ac:dyDescent="0.2">
      <c r="B4" s="140" t="s">
        <v>116</v>
      </c>
      <c r="C4" s="141"/>
      <c r="D4" s="141"/>
      <c r="E4" s="143" t="s">
        <v>117</v>
      </c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7"/>
      <c r="R4" s="145"/>
      <c r="S4" s="133" t="s">
        <v>117</v>
      </c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5"/>
      <c r="AG4" s="194" t="s">
        <v>117</v>
      </c>
      <c r="AH4" s="154"/>
      <c r="AI4" s="154"/>
      <c r="AJ4" s="154"/>
      <c r="AK4" s="154"/>
      <c r="AL4" s="154"/>
      <c r="AM4" s="154"/>
      <c r="AN4" s="154"/>
      <c r="AO4" s="154"/>
      <c r="AP4" s="154"/>
      <c r="AQ4" s="154"/>
      <c r="AR4" s="154"/>
      <c r="AS4" s="154"/>
      <c r="AT4" s="155"/>
      <c r="AU4" s="156" t="s">
        <v>117</v>
      </c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91"/>
      <c r="BH4" s="158"/>
      <c r="BI4" s="143" t="s">
        <v>117</v>
      </c>
      <c r="BJ4" s="144"/>
      <c r="BK4" s="144"/>
      <c r="BL4" s="144"/>
      <c r="BM4" s="144"/>
      <c r="BN4" s="144"/>
      <c r="BO4" s="144"/>
      <c r="BP4" s="144"/>
      <c r="BQ4" s="144"/>
      <c r="BR4" s="144"/>
      <c r="BS4" s="144"/>
      <c r="BT4" s="144"/>
      <c r="BU4" s="147"/>
      <c r="BV4" s="145"/>
      <c r="BW4" s="111"/>
    </row>
    <row r="5" spans="1:75" ht="17" x14ac:dyDescent="0.2">
      <c r="A5" s="1" t="s">
        <v>151</v>
      </c>
      <c r="B5" s="39" t="s">
        <v>9</v>
      </c>
      <c r="C5" s="4" t="s">
        <v>26</v>
      </c>
      <c r="D5" s="87" t="s">
        <v>25</v>
      </c>
      <c r="E5" s="31">
        <f>'Result-NB'!D7/'Result-NB'!D$6</f>
        <v>1.0095362586116243</v>
      </c>
      <c r="F5" s="23">
        <f>'Result-NB'!E7/'Result-NB'!E$6</f>
        <v>1.0215929674468107</v>
      </c>
      <c r="G5" s="23">
        <f>'Result-NB'!F7/'Result-NB'!F$6</f>
        <v>0.92099196843736786</v>
      </c>
      <c r="H5" s="23">
        <f>'Result-NB'!G7/'Result-NB'!G$6</f>
        <v>0.99744403485124511</v>
      </c>
      <c r="I5" s="23">
        <f>'Result-NB'!H7/'Result-NB'!H$6</f>
        <v>9.0320542122487488</v>
      </c>
      <c r="J5" s="23">
        <f>'Result-NB'!I7/'Result-NB'!I$6</f>
        <v>0.89777099107936609</v>
      </c>
      <c r="K5" s="23">
        <f>'Result-NB'!J7/'Result-NB'!J$6</f>
        <v>1.00774750655592</v>
      </c>
      <c r="L5" s="23">
        <f>'Result-NB'!K7/'Result-NB'!K$6</f>
        <v>1.0182521811670107</v>
      </c>
      <c r="M5" s="23">
        <f>'Result-NB'!L7/'Result-NB'!L$6</f>
        <v>3.0895383770401539</v>
      </c>
      <c r="N5" s="23">
        <f>'Result-NB'!M7/'Result-NB'!M$6</f>
        <v>1.0467177894535322</v>
      </c>
      <c r="O5" s="74">
        <f>'Result-NB'!P7/'Result-NB'!P$6</f>
        <v>0.96809582937696292</v>
      </c>
      <c r="P5" s="74">
        <f>'Result-NB'!Q7/'Result-NB'!Q$6</f>
        <v>0.95744680851063835</v>
      </c>
      <c r="Q5" s="72">
        <f>'Result-NB'!R7/'Result-NB'!R$6</f>
        <v>0.92734033245844272</v>
      </c>
      <c r="R5" s="89">
        <f>($C$34*F5+$C$35*H5+$C$36*1/J5+$C$37*1/K5+$C$38*1/L5)</f>
        <v>1.0313652573543706</v>
      </c>
      <c r="S5" s="31">
        <f>'Result-NB'!S7/'Result-NB'!S$6</f>
        <v>1.2127354137087138</v>
      </c>
      <c r="T5" s="64">
        <f>'Result-NB'!T7/'Result-NB'!T$6</f>
        <v>0.81216337723939513</v>
      </c>
      <c r="U5" s="64">
        <f>'Result-NB'!U7/'Result-NB'!U$6</f>
        <v>4.0534507381768901</v>
      </c>
      <c r="V5" s="64">
        <f>'Result-NB'!V7/'Result-NB'!V$6</f>
        <v>1.0267641962691827</v>
      </c>
      <c r="W5" s="64">
        <f>'Result-NB'!W7/'Result-NB'!W$6</f>
        <v>0.29115399894067795</v>
      </c>
      <c r="X5" s="64">
        <f>'Result-NB'!X7/'Result-NB'!X$6</f>
        <v>0.90338826779974235</v>
      </c>
      <c r="Y5" s="64">
        <f>'Result-NB'!Y7/'Result-NB'!Y$6</f>
        <v>0.63213494863581876</v>
      </c>
      <c r="Z5" s="64">
        <f>'Result-NB'!Z7/'Result-NB'!Z$6</f>
        <v>0.65778209677054844</v>
      </c>
      <c r="AA5" s="64">
        <f>'Result-NB'!AA7/'Result-NB'!AA$6</f>
        <v>0.29020752219820384</v>
      </c>
      <c r="AB5" s="64">
        <f>'Result-NB'!AB7/'Result-NB'!AB$6</f>
        <v>0.92897581678411278</v>
      </c>
      <c r="AC5" s="23">
        <f>'Result-NB'!AE7/'Result-NB'!AE$6</f>
        <v>1.4329711576451996</v>
      </c>
      <c r="AD5" s="23">
        <f>'Result-NB'!AF7/'Result-NB'!AF$6</f>
        <v>1.5641025641025641</v>
      </c>
      <c r="AE5" s="72">
        <f>'Result-NB'!AG7/'Result-NB'!AG$6</f>
        <v>0.96714632454923721</v>
      </c>
      <c r="AF5" s="71">
        <f>($C$34*T5+$C$35*V5+$C$36*1/X5+$C$37*1/Y5+$C$38*1/Z5)</f>
        <v>1.142700972595275</v>
      </c>
      <c r="AG5" s="31">
        <f>'Result-NB'!AH7/'Result-NB'!AH$6</f>
        <v>1.0661622433361251</v>
      </c>
      <c r="AH5" s="23">
        <f>'Result-NB'!AI7/'Result-NB'!AI$6</f>
        <v>1.3488602231467737</v>
      </c>
      <c r="AI5" s="23">
        <f>'Result-NB'!AJ7/'Result-NB'!AJ$6</f>
        <v>0.95824216749685764</v>
      </c>
      <c r="AJ5" s="23">
        <f>'Result-NB'!AK7/'Result-NB'!AK$6</f>
        <v>1.1772047063595856</v>
      </c>
      <c r="AK5" s="23">
        <f>'Result-NB'!AL7/'Result-NB'!AL$6</f>
        <v>0.4122140872861334</v>
      </c>
      <c r="AL5" s="23">
        <f>'Result-NB'!AM7/'Result-NB'!AM$6</f>
        <v>1.2635366634646175</v>
      </c>
      <c r="AM5" s="23">
        <f>'Result-NB'!AN7/'Result-NB'!AN$6</f>
        <v>1.5433962923488198</v>
      </c>
      <c r="AN5" s="23">
        <f>'Result-NB'!AO7/'Result-NB'!AO$6</f>
        <v>1.5412088599674634</v>
      </c>
      <c r="AO5" s="23">
        <f>'Result-NB'!AP7/'Result-NB'!AP$6</f>
        <v>0.33710553874316623</v>
      </c>
      <c r="AP5" s="23">
        <f>'Result-NB'!AQ7/'Result-NB'!AQ$6</f>
        <v>1.1967067646097289</v>
      </c>
      <c r="AQ5" s="74">
        <f>'Result-NB'!AT7/'Result-NB'!AT$6</f>
        <v>0.68016645507123707</v>
      </c>
      <c r="AR5" s="76">
        <f>'Result-NB'!AU7/'Result-NB'!AU$6</f>
        <v>0.66153846153846152</v>
      </c>
      <c r="AS5" s="72">
        <f>'Result-NB'!AV7/'Result-NB'!AV$6</f>
        <v>1.2619890176937156</v>
      </c>
      <c r="AT5" s="71">
        <f>($C$34*AH5+$C$35*AJ5+$C$36*1/AL5+$C$37*1/AM5+$C$38*1/AN5)</f>
        <v>0.9996172970898265</v>
      </c>
      <c r="AU5" s="31">
        <f>'Result-NB'!AW7/'Result-NB'!AW$6</f>
        <v>1.0093997588959593</v>
      </c>
      <c r="AV5" s="23">
        <f>'Result-NB'!AX7/'Result-NB'!AX$6</f>
        <v>1.0204784884355322</v>
      </c>
      <c r="AW5" s="23">
        <f>'Result-NB'!AY7/'Result-NB'!AY$6</f>
        <v>0.94562655416732089</v>
      </c>
      <c r="AX5" s="23">
        <f>'Result-NB'!AZ7/'Result-NB'!AZ$6</f>
        <v>1.0031370529818691</v>
      </c>
      <c r="AY5" s="23">
        <f>'Result-NB'!BA7/'Result-NB'!BA$6</f>
        <v>1.1779890573490199</v>
      </c>
      <c r="AZ5" s="23">
        <f>'Result-NB'!BB7/'Result-NB'!BB$6</f>
        <v>1.0027079332141253</v>
      </c>
      <c r="BA5" s="23">
        <f>'Result-NB'!BC7/'Result-NB'!BC$6</f>
        <v>0.87417106601831307</v>
      </c>
      <c r="BB5" s="23">
        <f>'Result-NB'!BD7/'Result-NB'!BD$6</f>
        <v>0.87815851054609628</v>
      </c>
      <c r="BC5" s="23">
        <f>'Result-NB'!BE7/'Result-NB'!BE$6</f>
        <v>0.79999664001075199</v>
      </c>
      <c r="BD5" s="23">
        <f>'Result-NB'!BF7/'Result-NB'!BF$6</f>
        <v>0.89399921042242403</v>
      </c>
      <c r="BE5" s="23">
        <f>'Result-NB'!BI7/'Result-NB'!BI$6</f>
        <v>1.0270770597818037</v>
      </c>
      <c r="BF5" s="23">
        <f>'Result-NB'!BJ7/'Result-NB'!BJ$6</f>
        <v>1.0263157894736843</v>
      </c>
      <c r="BG5" s="72">
        <f>'Result-NB'!BK7/'Result-NB'!BK$6</f>
        <v>1.0518230233510857</v>
      </c>
      <c r="BH5" s="32">
        <f>($C$34*AV5+$C$35*AX5+$C$36*1/AZ5+$C$37*1/BA5+$C$38*1/BB5)</f>
        <v>1.0500585818986297</v>
      </c>
      <c r="BI5" s="31">
        <f>'Result-NB'!BL7/'Result-NB'!BL$6</f>
        <v>1.0414013274181808</v>
      </c>
      <c r="BJ5" s="23">
        <f>'Result-NB'!BM7/'Result-NB'!BM$6</f>
        <v>0.96195357295839001</v>
      </c>
      <c r="BK5" s="23">
        <f>'Result-NB'!BN7/'Result-NB'!BN$6</f>
        <v>1.5307452352521915</v>
      </c>
      <c r="BL5" s="23">
        <f>'Result-NB'!BO7/'Result-NB'!BO$6</f>
        <v>1.0026109996549082</v>
      </c>
      <c r="BM5" s="23">
        <f>'Result-NB'!BP7/'Result-NB'!BP$6</f>
        <v>0</v>
      </c>
      <c r="BN5" s="23">
        <f>'Result-NB'!BQ7/'Result-NB'!BQ$6</f>
        <v>1.2270444384468253</v>
      </c>
      <c r="BO5" s="23">
        <f>'Result-NB'!BR7/'Result-NB'!BR$6</f>
        <v>1.0670250675610371</v>
      </c>
      <c r="BP5" s="23">
        <f>'Result-NB'!BS7/'Result-NB'!BS$6</f>
        <v>1.0345091177012342</v>
      </c>
      <c r="BQ5" s="23">
        <f>'Result-NB'!BT7/'Result-NB'!BT$6</f>
        <v>0</v>
      </c>
      <c r="BR5" s="23">
        <f>'Result-NB'!BU7/'Result-NB'!BU$6</f>
        <v>1.1899811596084031</v>
      </c>
      <c r="BS5" s="23">
        <f>'Result-NB'!BX7/'Result-NB'!BX$6</f>
        <v>1.0349432330149577</v>
      </c>
      <c r="BT5" s="23">
        <f>'Result-NB'!BY7/'Result-NB'!BY$6</f>
        <v>1.0434782608695652</v>
      </c>
      <c r="BU5" s="72">
        <f>'Result-NB'!BZ7/'Result-NB'!BZ$6</f>
        <v>1.0821580479068726</v>
      </c>
      <c r="BV5" s="32">
        <f>($C$34*BJ5+$C$35*BL5+$C$36*1/BN5+$C$37*1/BO5+$C$38*1/BP5)</f>
        <v>0.93878677026110913</v>
      </c>
      <c r="BW5" s="93" t="s">
        <v>147</v>
      </c>
    </row>
    <row r="6" spans="1:75" ht="30" x14ac:dyDescent="0.2">
      <c r="A6" s="1" t="s">
        <v>152</v>
      </c>
      <c r="B6" s="39" t="s">
        <v>45</v>
      </c>
      <c r="C6" s="4" t="s">
        <v>39</v>
      </c>
      <c r="D6" s="87" t="s">
        <v>21</v>
      </c>
      <c r="E6" s="31">
        <f>'Result-NB'!D8/'Result-NB'!D$6</f>
        <v>1.3462562585215534</v>
      </c>
      <c r="F6" s="23">
        <f>'Result-NB'!E8/'Result-NB'!E$6</f>
        <v>0.97699607028459734</v>
      </c>
      <c r="G6" s="23">
        <f>'Result-NB'!F8/'Result-NB'!F$6</f>
        <v>4.0578178573106003</v>
      </c>
      <c r="H6" s="23">
        <f>'Result-NB'!G8/'Result-NB'!G$6</f>
        <v>1.0463530883284065</v>
      </c>
      <c r="I6" s="23">
        <f>'Result-NB'!H8/'Result-NB'!H$6</f>
        <v>1.0246530237606561E-2</v>
      </c>
      <c r="J6" s="23">
        <f>'Result-NB'!I8/'Result-NB'!I$6</f>
        <v>1.0935593636001348</v>
      </c>
      <c r="K6" s="23">
        <f>'Result-NB'!J8/'Result-NB'!J$6</f>
        <v>0.83835679566376631</v>
      </c>
      <c r="L6" s="23">
        <f>'Result-NB'!K8/'Result-NB'!K$6</f>
        <v>0.80401798874762442</v>
      </c>
      <c r="M6" s="23">
        <f>'Result-NB'!L8/'Result-NB'!L$6</f>
        <v>0.18956059499971711</v>
      </c>
      <c r="N6" s="23">
        <f>'Result-NB'!M8/'Result-NB'!M$6</f>
        <v>1.0438673927378699</v>
      </c>
      <c r="O6" s="23">
        <f>'Result-NB'!P8/'Result-NB'!P$6</f>
        <v>1.3147615221678475</v>
      </c>
      <c r="P6" s="23">
        <f>'Result-NB'!Q8/'Result-NB'!Q$6</f>
        <v>1.4680851063829787</v>
      </c>
      <c r="Q6" s="72">
        <f>'Result-NB'!R8/'Result-NB'!R$6</f>
        <v>0.88324584426946628</v>
      </c>
      <c r="R6" s="71">
        <f>($C$34*F6+$C$35*H6+$C$36*1/J6+$C$37*1/K6+$C$38*1/L6)</f>
        <v>1.0464618086710182</v>
      </c>
      <c r="S6" s="31">
        <f>'Result-NB'!S8/'Result-NB'!S$6</f>
        <v>1.0075296413583932</v>
      </c>
      <c r="T6" s="64">
        <f>'Result-NB'!T8/'Result-NB'!T$6</f>
        <v>1.0093289157909184</v>
      </c>
      <c r="U6" s="64">
        <f>'Result-NB'!U8/'Result-NB'!U$6</f>
        <v>0.99476044499831717</v>
      </c>
      <c r="V6" s="64">
        <f>'Result-NB'!V8/'Result-NB'!V$6</f>
        <v>0.99931551200060098</v>
      </c>
      <c r="W6" s="64">
        <f>'Result-NB'!W8/'Result-NB'!W$6</f>
        <v>0</v>
      </c>
      <c r="X6" s="64">
        <f>'Result-NB'!X8/'Result-NB'!X$6</f>
        <v>0.62698488506192063</v>
      </c>
      <c r="Y6" s="64">
        <f>'Result-NB'!Y8/'Result-NB'!Y$6</f>
        <v>0.95443248843713391</v>
      </c>
      <c r="Z6" s="64">
        <f>'Result-NB'!Z8/'Result-NB'!Z$6</f>
        <v>0.9693868787995209</v>
      </c>
      <c r="AA6" s="64">
        <f>'Result-NB'!AA8/'Result-NB'!AA$6</f>
        <v>0</v>
      </c>
      <c r="AB6" s="64">
        <f>'Result-NB'!AB8/'Result-NB'!AB$6</f>
        <v>0.80269458680333128</v>
      </c>
      <c r="AC6" s="23">
        <f>'Result-NB'!AE8/'Result-NB'!AE$6</f>
        <v>1.0063808771236666</v>
      </c>
      <c r="AD6" s="23">
        <f>'Result-NB'!AF8/'Result-NB'!AF$6</f>
        <v>1</v>
      </c>
      <c r="AE6" s="72">
        <f>'Result-NB'!AG8/'Result-NB'!AG$6</f>
        <v>0.96580270457697637</v>
      </c>
      <c r="AF6" s="71">
        <f>($C$34*T6+$C$35*V6+$C$36*1/X6+$C$37*1/Y6+$C$38*1/Z6)</f>
        <v>1.1459707341292262</v>
      </c>
      <c r="AG6" s="31">
        <f>'Result-NB'!AH8/'Result-NB'!AH$6</f>
        <v>0.83993319278790157</v>
      </c>
      <c r="AH6" s="23">
        <f>'Result-NB'!AI8/'Result-NB'!AI$6</f>
        <v>2.6144620295066656</v>
      </c>
      <c r="AI6" s="23">
        <f>'Result-NB'!AJ8/'Result-NB'!AJ$6</f>
        <v>0.16256093424754103</v>
      </c>
      <c r="AJ6" s="23">
        <f>'Result-NB'!AK8/'Result-NB'!AK$6</f>
        <v>1.1751997075955438</v>
      </c>
      <c r="AK6" s="23">
        <f>'Result-NB'!AL8/'Result-NB'!AL$6</f>
        <v>1.2511845418905938</v>
      </c>
      <c r="AL6" s="23">
        <f>'Result-NB'!AM8/'Result-NB'!AM$6</f>
        <v>1.7180969153591632</v>
      </c>
      <c r="AM6" s="23">
        <f>'Result-NB'!AN8/'Result-NB'!AN$6</f>
        <v>2.6116331487079134</v>
      </c>
      <c r="AN6" s="23">
        <f>'Result-NB'!AO8/'Result-NB'!AO$6</f>
        <v>3.0094765702324207</v>
      </c>
      <c r="AO6" s="23">
        <f>'Result-NB'!AP8/'Result-NB'!AP$6</f>
        <v>1.1131950227997987</v>
      </c>
      <c r="AP6" s="23">
        <f>'Result-NB'!AQ8/'Result-NB'!AQ$6</f>
        <v>1.1953790623352882</v>
      </c>
      <c r="AQ6" s="74">
        <f>'Result-NB'!AT8/'Result-NB'!AT$6</f>
        <v>0.27845958527295811</v>
      </c>
      <c r="AR6" s="76">
        <f>'Result-NB'!AU8/'Result-NB'!AU$6</f>
        <v>0.22564102564102564</v>
      </c>
      <c r="AS6" s="72">
        <f>'Result-NB'!AV8/'Result-NB'!AV$6</f>
        <v>0.98584502745576574</v>
      </c>
      <c r="AT6" s="89">
        <f>($C$34*AH6+$C$35*AJ6+$C$36*1/AL6+$C$37*1/AM6+$C$38*1/AN6)</f>
        <v>1.2230005872479874</v>
      </c>
      <c r="AU6" s="31">
        <f>'Result-NB'!AW8/'Result-NB'!AW$6</f>
        <v>0.99978558533703588</v>
      </c>
      <c r="AV6" s="23">
        <f>'Result-NB'!AX8/'Result-NB'!AX$6</f>
        <v>1.0051882591876891</v>
      </c>
      <c r="AW6" s="23">
        <f>'Result-NB'!AY8/'Result-NB'!AY$6</f>
        <v>0.96864469012879018</v>
      </c>
      <c r="AX6" s="23">
        <f>'Result-NB'!AZ8/'Result-NB'!AZ$6</f>
        <v>1.0037198869135309</v>
      </c>
      <c r="AY6" s="23">
        <f>'Result-NB'!BA8/'Result-NB'!BA$6</f>
        <v>2.889927996741795</v>
      </c>
      <c r="AZ6" s="23">
        <f>'Result-NB'!BB8/'Result-NB'!BB$6</f>
        <v>1.1602272309175332</v>
      </c>
      <c r="BA6" s="23">
        <f>'Result-NB'!BC8/'Result-NB'!BC$6</f>
        <v>0.99190893141818004</v>
      </c>
      <c r="BB6" s="23">
        <f>'Result-NB'!BD8/'Result-NB'!BD$6</f>
        <v>0.9991254264530921</v>
      </c>
      <c r="BC6" s="23">
        <f>'Result-NB'!BE8/'Result-NB'!BE$6</f>
        <v>2.3999899200322559</v>
      </c>
      <c r="BD6" s="23">
        <f>'Result-NB'!BF8/'Result-NB'!BF$6</f>
        <v>0.95274549854958024</v>
      </c>
      <c r="BE6" s="23">
        <f>'Result-NB'!BI8/'Result-NB'!BI$6</f>
        <v>1.0096016191933652</v>
      </c>
      <c r="BF6" s="23">
        <f>'Result-NB'!BJ8/'Result-NB'!BJ$6</f>
        <v>1</v>
      </c>
      <c r="BG6" s="72">
        <f>'Result-NB'!BK8/'Result-NB'!BK$6</f>
        <v>1.019561655059402</v>
      </c>
      <c r="BH6" s="32">
        <f>($C$34*AV6+$C$35*AX6+$C$36*1/AZ6+$C$37*1/BA6+$C$38*1/BB6)</f>
        <v>0.97938562882970237</v>
      </c>
      <c r="BI6" s="31">
        <f>'Result-NB'!BL8/'Result-NB'!BL$6</f>
        <v>0.95751641170393376</v>
      </c>
      <c r="BJ6" s="23">
        <f>'Result-NB'!BM8/'Result-NB'!BM$6</f>
        <v>0.97775439809422182</v>
      </c>
      <c r="BK6" s="23">
        <f>'Result-NB'!BN8/'Result-NB'!BN$6</f>
        <v>0.83293160423204016</v>
      </c>
      <c r="BL6" s="23">
        <f>'Result-NB'!BO8/'Result-NB'!BO$6</f>
        <v>0.99184413548655015</v>
      </c>
      <c r="BM6" s="23">
        <f>'Result-NB'!BP8/'Result-NB'!BP$6</f>
        <v>0</v>
      </c>
      <c r="BN6" s="23">
        <f>'Result-NB'!BQ8/'Result-NB'!BQ$6</f>
        <v>0.73455841224765994</v>
      </c>
      <c r="BO6" s="23">
        <f>'Result-NB'!BR8/'Result-NB'!BR$6</f>
        <v>1.084927957905677</v>
      </c>
      <c r="BP6" s="23">
        <f>'Result-NB'!BS8/'Result-NB'!BS$6</f>
        <v>1.0737327316264504</v>
      </c>
      <c r="BQ6" s="23">
        <f>'Result-NB'!BT8/'Result-NB'!BT$6</f>
        <v>0</v>
      </c>
      <c r="BR6" s="23">
        <f>'Result-NB'!BU8/'Result-NB'!BU$6</f>
        <v>0.92868970779693294</v>
      </c>
      <c r="BS6" s="74">
        <f>'Result-NB'!BX8/'Result-NB'!BX$6</f>
        <v>0.96738151018201479</v>
      </c>
      <c r="BT6" s="74">
        <f>'Result-NB'!BY8/'Result-NB'!BY$6</f>
        <v>0.95652173913043481</v>
      </c>
      <c r="BU6" s="72">
        <f>'Result-NB'!BZ8/'Result-NB'!BZ$6</f>
        <v>0.96474143720617866</v>
      </c>
      <c r="BV6" s="89">
        <f>($C$34*BJ6+$C$35*BL6+$C$36*1/BN6+$C$37*1/BO6+$C$38*1/BP6)</f>
        <v>1.0516601194852826</v>
      </c>
      <c r="BW6" s="93" t="s">
        <v>148</v>
      </c>
    </row>
    <row r="7" spans="1:75" x14ac:dyDescent="0.2">
      <c r="A7" s="105" t="s">
        <v>153</v>
      </c>
      <c r="B7" s="113" t="s">
        <v>44</v>
      </c>
      <c r="C7" s="4" t="s">
        <v>41</v>
      </c>
      <c r="D7" s="142" t="s">
        <v>22</v>
      </c>
      <c r="E7" s="31">
        <f>'Result-NB'!D9/'Result-NB'!D$6</f>
        <v>1.3033937596615133</v>
      </c>
      <c r="F7" s="23">
        <f>'Result-NB'!E9/'Result-NB'!E$6</f>
        <v>0.97428671571988501</v>
      </c>
      <c r="G7" s="23">
        <f>'Result-NB'!F9/'Result-NB'!F$6</f>
        <v>3.7201728429852987</v>
      </c>
      <c r="H7" s="23">
        <f>'Result-NB'!G9/'Result-NB'!G$6</f>
        <v>1.0442451292290282</v>
      </c>
      <c r="I7" s="23">
        <f>'Result-NB'!H9/'Result-NB'!H$6</f>
        <v>0.16394433810901821</v>
      </c>
      <c r="J7" s="23">
        <f>'Result-NB'!I9/'Result-NB'!I$6</f>
        <v>0.85617585297814292</v>
      </c>
      <c r="K7" s="23">
        <f>'Result-NB'!J9/'Result-NB'!J$6</f>
        <v>1.0794917653254918</v>
      </c>
      <c r="L7" s="23">
        <f>'Result-NB'!K9/'Result-NB'!K$6</f>
        <v>0.94098461422666579</v>
      </c>
      <c r="M7" s="23">
        <f>'Result-NB'!L9/'Result-NB'!L$6</f>
        <v>0.18956059499971711</v>
      </c>
      <c r="N7" s="23">
        <f>'Result-NB'!M9/'Result-NB'!M$6</f>
        <v>0.96788517580991684</v>
      </c>
      <c r="O7" s="23">
        <f>'Result-NB'!P9/'Result-NB'!P$6</f>
        <v>1.3091227813892339</v>
      </c>
      <c r="P7" s="23">
        <f>'Result-NB'!Q9/'Result-NB'!Q$6</f>
        <v>1.4680851063829787</v>
      </c>
      <c r="Q7" s="72">
        <f>'Result-NB'!R9/'Result-NB'!R$6</f>
        <v>0.88639545056867897</v>
      </c>
      <c r="R7" s="71">
        <f>($C$34*F7+$C$35*H7+$C$36*1/J7+$C$37*1/K7+$C$38*1/L7)</f>
        <v>1.0275689736997502</v>
      </c>
      <c r="S7" s="31">
        <f>'Result-NB'!S9/'Result-NB'!S$6</f>
        <v>1.2596129957697761</v>
      </c>
      <c r="T7" s="64">
        <f>'Result-NB'!T9/'Result-NB'!T$6</f>
        <v>0.90342846954730449</v>
      </c>
      <c r="U7" s="64">
        <f>'Result-NB'!U9/'Result-NB'!U$6</f>
        <v>3.7855693922661993</v>
      </c>
      <c r="V7" s="64">
        <f>'Result-NB'!V9/'Result-NB'!V$6</f>
        <v>1.0338284940190774</v>
      </c>
      <c r="W7" s="64">
        <f>'Result-NB'!W9/'Result-NB'!W$6</f>
        <v>7.8605005296610159E-3</v>
      </c>
      <c r="X7" s="64">
        <f>'Result-NB'!X9/'Result-NB'!X$6</f>
        <v>0.99179954533526249</v>
      </c>
      <c r="Y7" s="64">
        <f>'Result-NB'!Y9/'Result-NB'!Y$6</f>
        <v>0.58691550812278648</v>
      </c>
      <c r="Z7" s="64">
        <f>'Result-NB'!Z9/'Result-NB'!Z$6</f>
        <v>0.64336956767384579</v>
      </c>
      <c r="AA7" s="64">
        <f>'Result-NB'!AA9/'Result-NB'!AA$6</f>
        <v>2.7912036102607084E-2</v>
      </c>
      <c r="AB7" s="64">
        <f>'Result-NB'!AB9/'Result-NB'!AB$6</f>
        <v>0.93350816784112756</v>
      </c>
      <c r="AC7" s="23">
        <f>'Result-NB'!AE9/'Result-NB'!AE$6</f>
        <v>1.3411299881469774</v>
      </c>
      <c r="AD7" s="23">
        <f>'Result-NB'!AF9/'Result-NB'!AF$6</f>
        <v>1.4358974358974359</v>
      </c>
      <c r="AE7" s="72">
        <f>'Result-NB'!AG9/'Result-NB'!AG$6</f>
        <v>0.9640690013869625</v>
      </c>
      <c r="AF7" s="71">
        <f>($C$34*T7+$C$35*V7+$C$36*1/X7+$C$37*1/Y7+$C$38*1/Z7)</f>
        <v>1.1794157561995138</v>
      </c>
      <c r="AG7" s="31">
        <f>'Result-NB'!AH9/'Result-NB'!AH$6</f>
        <v>1.6226355156380861</v>
      </c>
      <c r="AH7" s="23">
        <f>'Result-NB'!AI9/'Result-NB'!AI$6</f>
        <v>1.9343173534597506</v>
      </c>
      <c r="AI7" s="23">
        <f>'Result-NB'!AJ9/'Result-NB'!AJ$6</f>
        <v>1.5036410914628875</v>
      </c>
      <c r="AJ7" s="23">
        <f>'Result-NB'!AK9/'Result-NB'!AK$6</f>
        <v>1.3675485985079767</v>
      </c>
      <c r="AK7" s="23">
        <f>'Result-NB'!AL9/'Result-NB'!AL$6</f>
        <v>0.91106199859802162</v>
      </c>
      <c r="AL7" s="23">
        <f>'Result-NB'!AM9/'Result-NB'!AM$6</f>
        <v>1.5138968940121678</v>
      </c>
      <c r="AM7" s="23">
        <f>'Result-NB'!AN9/'Result-NB'!AN$6</f>
        <v>2.5098911467160554</v>
      </c>
      <c r="AN7" s="23">
        <f>'Result-NB'!AO9/'Result-NB'!AO$6</f>
        <v>2.305912333193024</v>
      </c>
      <c r="AO7" s="23">
        <f>'Result-NB'!AP9/'Result-NB'!AP$6</f>
        <v>0.94556496499633047</v>
      </c>
      <c r="AP7" s="23">
        <f>'Result-NB'!AQ9/'Result-NB'!AQ$6</f>
        <v>1.2672284381817815</v>
      </c>
      <c r="AQ7" s="74">
        <f>'Result-NB'!AT9/'Result-NB'!AT$6</f>
        <v>0.54835660883058257</v>
      </c>
      <c r="AR7" s="76">
        <f>'Result-NB'!AU9/'Result-NB'!AU$6</f>
        <v>0.52307692307692311</v>
      </c>
      <c r="AS7" s="72">
        <f>'Result-NB'!AV9/'Result-NB'!AV$6</f>
        <v>0.99481391092129345</v>
      </c>
      <c r="AT7" s="89">
        <f>($C$34*AH7+$C$35*AJ7+$C$36*1/AL7+$C$37*1/AM7+$C$38*1/AN7)</f>
        <v>1.1084334250072636</v>
      </c>
      <c r="AU7" s="31">
        <f>'Result-NB'!AW9/'Result-NB'!AW$6</f>
        <v>1.0080173091109739</v>
      </c>
      <c r="AV7" s="23">
        <f>'Result-NB'!AX9/'Result-NB'!AX$6</f>
        <v>1.0162705075271996</v>
      </c>
      <c r="AW7" s="23">
        <f>'Result-NB'!AY9/'Result-NB'!AY$6</f>
        <v>0.96052630246185167</v>
      </c>
      <c r="AX7" s="23">
        <f>'Result-NB'!AZ9/'Result-NB'!AZ$6</f>
        <v>1.0013778241820064</v>
      </c>
      <c r="AY7" s="23">
        <f>'Result-NB'!BA9/'Result-NB'!BA$6</f>
        <v>0.46136068483781983</v>
      </c>
      <c r="AZ7" s="23">
        <f>'Result-NB'!BB9/'Result-NB'!BB$6</f>
        <v>1.4417006997946975</v>
      </c>
      <c r="BA7" s="23">
        <f>'Result-NB'!BC9/'Result-NB'!BC$6</f>
        <v>0.87714393290020753</v>
      </c>
      <c r="BB7" s="23">
        <f>'Result-NB'!BD9/'Result-NB'!BD$6</f>
        <v>0.88244076930955961</v>
      </c>
      <c r="BC7" s="23">
        <f>'Result-NB'!BE9/'Result-NB'!BE$6</f>
        <v>0.59999664001075204</v>
      </c>
      <c r="BD7" s="23">
        <f>'Result-NB'!BF9/'Result-NB'!BF$6</f>
        <v>1.1749686743679089</v>
      </c>
      <c r="BE7" s="23">
        <f>'Result-NB'!BI9/'Result-NB'!BI$6</f>
        <v>1.0256948215431703</v>
      </c>
      <c r="BF7" s="23">
        <f>'Result-NB'!BJ9/'Result-NB'!BJ$6</f>
        <v>1.0263157894736843</v>
      </c>
      <c r="BG7" s="72">
        <f>'Result-NB'!BK9/'Result-NB'!BK$6</f>
        <v>1.0362556329373207</v>
      </c>
      <c r="BH7" s="32">
        <f>($C$34*AV7+$C$35*AX7+$C$36*1/AZ7+$C$37*1/BA7+$C$38*1/BB7)</f>
        <v>0.9828243129245432</v>
      </c>
      <c r="BI7" s="31">
        <f>'Result-NB'!BL9/'Result-NB'!BL$6</f>
        <v>0.95552386210677531</v>
      </c>
      <c r="BJ7" s="23">
        <f>'Result-NB'!BM9/'Result-NB'!BM$6</f>
        <v>0.97147044014759254</v>
      </c>
      <c r="BK7" s="23">
        <f>'Result-NB'!BN9/'Result-NB'!BN$6</f>
        <v>0.85732322531078464</v>
      </c>
      <c r="BL7" s="23">
        <f>'Result-NB'!BO9/'Result-NB'!BO$6</f>
        <v>0.99522954453731383</v>
      </c>
      <c r="BM7" s="23">
        <f>'Result-NB'!BP9/'Result-NB'!BP$6</f>
        <v>1.2814068142220365</v>
      </c>
      <c r="BN7" s="23">
        <f>'Result-NB'!BQ9/'Result-NB'!BQ$6</f>
        <v>0.56991496419030185</v>
      </c>
      <c r="BO7" s="23">
        <f>'Result-NB'!BR9/'Result-NB'!BR$6</f>
        <v>1.0402981346501199</v>
      </c>
      <c r="BP7" s="23">
        <f>'Result-NB'!BS9/'Result-NB'!BS$6</f>
        <v>1.0383772333763124</v>
      </c>
      <c r="BQ7" s="23">
        <f>'Result-NB'!BT9/'Result-NB'!BT$6</f>
        <v>0.66666293334528004</v>
      </c>
      <c r="BR7" s="23">
        <f>'Result-NB'!BU9/'Result-NB'!BU$6</f>
        <v>0.82704205851927892</v>
      </c>
      <c r="BS7" s="23">
        <f>'Result-NB'!BX9/'Result-NB'!BX$6</f>
        <v>1.0006307442782483</v>
      </c>
      <c r="BT7" s="74">
        <f>'Result-NB'!BY9/'Result-NB'!BY$6</f>
        <v>0.97826086956521741</v>
      </c>
      <c r="BU7" s="72">
        <f>'Result-NB'!BZ9/'Result-NB'!BZ$6</f>
        <v>0.9776136109245579</v>
      </c>
      <c r="BV7" s="89">
        <f>($C$34*BJ7+$C$35*BL7+$C$36*1/BN7+$C$37*1/BO7+$C$38*1/BP7)</f>
        <v>1.1451164648578132</v>
      </c>
      <c r="BW7" s="106" t="s">
        <v>149</v>
      </c>
    </row>
    <row r="8" spans="1:75" s="10" customFormat="1" x14ac:dyDescent="0.2">
      <c r="A8" s="105"/>
      <c r="B8" s="113"/>
      <c r="C8" s="11" t="s">
        <v>42</v>
      </c>
      <c r="D8" s="142"/>
      <c r="E8" s="31">
        <f>'Result-NB'!D10/'Result-NB'!D$6</f>
        <v>1.084171274357147</v>
      </c>
      <c r="F8" s="23">
        <f>'Result-NB'!E10/'Result-NB'!E$6</f>
        <v>1.0192763285815161</v>
      </c>
      <c r="G8" s="23">
        <f>'Result-NB'!F10/'Result-NB'!F$6</f>
        <v>1.5607533699685312</v>
      </c>
      <c r="H8" s="23">
        <f>'Result-NB'!G10/'Result-NB'!G$6</f>
        <v>1.0230114552298233</v>
      </c>
      <c r="I8" s="23">
        <f>'Result-NB'!H10/'Result-NB'!H$6</f>
        <v>1.2773059965288717E-2</v>
      </c>
      <c r="J8" s="23">
        <f>'Result-NB'!I10/'Result-NB'!I$6</f>
        <v>0.89475912755586895</v>
      </c>
      <c r="K8" s="23">
        <f>'Result-NB'!J10/'Result-NB'!J$6</f>
        <v>0.95310020956999753</v>
      </c>
      <c r="L8" s="23">
        <f>'Result-NB'!K10/'Result-NB'!K$6</f>
        <v>0.95006052699252974</v>
      </c>
      <c r="M8" s="23">
        <f>'Result-NB'!L10/'Result-NB'!L$6</f>
        <v>0.23630110993197992</v>
      </c>
      <c r="N8" s="23">
        <f>'Result-NB'!M10/'Result-NB'!M$6</f>
        <v>0.92972389440769176</v>
      </c>
      <c r="O8" s="23">
        <f>'Result-NB'!P10/'Result-NB'!P$6</f>
        <v>1.056752611204441</v>
      </c>
      <c r="P8" s="23">
        <f>'Result-NB'!Q10/'Result-NB'!Q$6</f>
        <v>1.0851063829787233</v>
      </c>
      <c r="Q8" s="72">
        <f>'Result-NB'!R10/'Result-NB'!R$6</f>
        <v>0.87782152230971133</v>
      </c>
      <c r="R8" s="71">
        <f>($C$34*F8+$C$35*H8+$C$36*1/J8+$C$37*1/K8+$C$38*1/L8)</f>
        <v>1.0539871440665456</v>
      </c>
      <c r="S8" s="31">
        <f>'Result-NB'!S10/'Result-NB'!S$6</f>
        <v>0.97113037925874968</v>
      </c>
      <c r="T8" s="64">
        <f>'Result-NB'!T10/'Result-NB'!T$6</f>
        <v>0.97408734266353181</v>
      </c>
      <c r="U8" s="64">
        <f>'Result-NB'!U10/'Result-NB'!U$6</f>
        <v>0.95010597363848903</v>
      </c>
      <c r="V8" s="64">
        <f>'Result-NB'!V10/'Result-NB'!V$6</f>
        <v>1.0025304591197293</v>
      </c>
      <c r="W8" s="64">
        <f>'Result-NB'!W10/'Result-NB'!W$6</f>
        <v>1.0477688029661017E-2</v>
      </c>
      <c r="X8" s="64">
        <f>'Result-NB'!X10/'Result-NB'!X$6</f>
        <v>0.52347576210637869</v>
      </c>
      <c r="Y8" s="64">
        <f>'Result-NB'!Y10/'Result-NB'!Y$6</f>
        <v>0.57596142776848536</v>
      </c>
      <c r="Z8" s="64">
        <f>'Result-NB'!Z10/'Result-NB'!Z$6</f>
        <v>0.70067572148523127</v>
      </c>
      <c r="AA8" s="64">
        <f>'Result-NB'!AA10/'Result-NB'!AA$6</f>
        <v>7.0033541898098572E-2</v>
      </c>
      <c r="AB8" s="64">
        <f>'Result-NB'!AB10/'Result-NB'!AB$6</f>
        <v>0.6852017937219731</v>
      </c>
      <c r="AC8" s="23">
        <f>'Result-NB'!AE10/'Result-NB'!AE$6</f>
        <v>1.0594626629790596</v>
      </c>
      <c r="AD8" s="23">
        <f>'Result-NB'!AF10/'Result-NB'!AF$6</f>
        <v>1.0769230769230769</v>
      </c>
      <c r="AE8" s="72">
        <f>'Result-NB'!AG10/'Result-NB'!AG$6</f>
        <v>0.980755894590846</v>
      </c>
      <c r="AF8" s="71">
        <f>($C$34*T8+$C$35*V8+$C$36*1/X8+$C$37*1/Y8+$C$38*1/Z8)</f>
        <v>1.3867455510938265</v>
      </c>
      <c r="AG8" s="31">
        <f>'Result-NB'!AH10/'Result-NB'!AH$6</f>
        <v>0.86390292738806895</v>
      </c>
      <c r="AH8" s="23">
        <f>'Result-NB'!AI10/'Result-NB'!AI$6</f>
        <v>2.6447666436690289</v>
      </c>
      <c r="AI8" s="23">
        <f>'Result-NB'!AJ10/'Result-NB'!AJ$6</f>
        <v>0.1841055550752492</v>
      </c>
      <c r="AJ8" s="23">
        <f>'Result-NB'!AK10/'Result-NB'!AK$6</f>
        <v>1.2813484408969043</v>
      </c>
      <c r="AK8" s="23">
        <f>'Result-NB'!AL10/'Result-NB'!AL$6</f>
        <v>2.4783212607420099E-2</v>
      </c>
      <c r="AL8" s="23">
        <f>'Result-NB'!AM10/'Result-NB'!AM$6</f>
        <v>1.6941882804995196</v>
      </c>
      <c r="AM8" s="23">
        <f>'Result-NB'!AN10/'Result-NB'!AN$6</f>
        <v>3.0101305191061103</v>
      </c>
      <c r="AN8" s="23">
        <f>'Result-NB'!AO10/'Result-NB'!AO$6</f>
        <v>3.2904062524885953</v>
      </c>
      <c r="AO8" s="23">
        <f>'Result-NB'!AP10/'Result-NB'!AP$6</f>
        <v>3.7560545216165184E-2</v>
      </c>
      <c r="AP8" s="23">
        <f>'Result-NB'!AQ10/'Result-NB'!AQ$6</f>
        <v>1.3244797608801531</v>
      </c>
      <c r="AQ8" s="74">
        <f>'Result-NB'!AT10/'Result-NB'!AT$6</f>
        <v>0.27214463723139137</v>
      </c>
      <c r="AR8" s="76">
        <f>'Result-NB'!AU10/'Result-NB'!AU$6</f>
        <v>0.22564102564102564</v>
      </c>
      <c r="AS8" s="72">
        <f>'Result-NB'!AV10/'Result-NB'!AV$6</f>
        <v>0.99499694935936545</v>
      </c>
      <c r="AT8" s="89">
        <f>($C$34*AH8+$C$35*AJ8+$C$36*1/AL8+$C$37*1/AM8+$C$38*1/AN8)</f>
        <v>1.2452159728614989</v>
      </c>
      <c r="AU8" s="31">
        <f>'Result-NB'!AW10/'Result-NB'!AW$6</f>
        <v>0.98634643411922063</v>
      </c>
      <c r="AV8" s="23">
        <f>'Result-NB'!AX10/'Result-NB'!AX$6</f>
        <v>0.99175299099270342</v>
      </c>
      <c r="AW8" s="23">
        <f>'Result-NB'!AY10/'Result-NB'!AY$6</f>
        <v>0.9552318779658957</v>
      </c>
      <c r="AX8" s="23">
        <f>'Result-NB'!AZ10/'Result-NB'!AZ$6</f>
        <v>1.0039797188094455</v>
      </c>
      <c r="AY8" s="23">
        <f>'Result-NB'!BA10/'Result-NB'!BA$6</f>
        <v>0</v>
      </c>
      <c r="AZ8" s="23">
        <f>'Result-NB'!BB10/'Result-NB'!BB$6</f>
        <v>1.147386623692944</v>
      </c>
      <c r="BA8" s="23">
        <f>'Result-NB'!BC10/'Result-NB'!BC$6</f>
        <v>0.96922189555311666</v>
      </c>
      <c r="BB8" s="23">
        <f>'Result-NB'!BD10/'Result-NB'!BD$6</f>
        <v>0.97129665377130292</v>
      </c>
      <c r="BC8" s="23">
        <f>'Result-NB'!BE10/'Result-NB'!BE$6</f>
        <v>0</v>
      </c>
      <c r="BD8" s="23">
        <f>'Result-NB'!BF10/'Result-NB'!BF$6</f>
        <v>1.0341277742494721</v>
      </c>
      <c r="BE8" s="23">
        <f>'Result-NB'!BI10/'Result-NB'!BI$6</f>
        <v>1.024682825689885</v>
      </c>
      <c r="BF8" s="23">
        <f>'Result-NB'!BJ10/'Result-NB'!BJ$6</f>
        <v>1.0263157894736843</v>
      </c>
      <c r="BG8" s="72">
        <f>'Result-NB'!BK10/'Result-NB'!BK$6</f>
        <v>1.0290864399836133</v>
      </c>
      <c r="BH8" s="32">
        <f>($C$34*AV8+$C$35*AX8+$C$36*1/AZ8+$C$37*1/BA8+$C$38*1/BB8)</f>
        <v>0.98458129882434087</v>
      </c>
      <c r="BI8" s="31">
        <f>'Result-NB'!BL10/'Result-NB'!BL$6</f>
        <v>0.98266572362134574</v>
      </c>
      <c r="BJ8" s="23">
        <f>'Result-NB'!BM10/'Result-NB'!BM$6</f>
        <v>0.99217548790477117</v>
      </c>
      <c r="BK8" s="23">
        <f>'Result-NB'!BN10/'Result-NB'!BN$6</f>
        <v>0.92416761545083448</v>
      </c>
      <c r="BL8" s="23">
        <f>'Result-NB'!BO10/'Result-NB'!BO$6</f>
        <v>0.99730477454977218</v>
      </c>
      <c r="BM8" s="23">
        <f>'Result-NB'!BP10/'Result-NB'!BP$6</f>
        <v>1.140975470339612</v>
      </c>
      <c r="BN8" s="23">
        <f>'Result-NB'!BQ10/'Result-NB'!BQ$6</f>
        <v>0.71771748866645546</v>
      </c>
      <c r="BO8" s="23">
        <f>'Result-NB'!BR10/'Result-NB'!BR$6</f>
        <v>1.0045864938175217</v>
      </c>
      <c r="BP8" s="23">
        <f>'Result-NB'!BS10/'Result-NB'!BS$6</f>
        <v>1.0163971265426415</v>
      </c>
      <c r="BQ8" s="23">
        <f>'Result-NB'!BT10/'Result-NB'!BT$6</f>
        <v>0.59393783273226863</v>
      </c>
      <c r="BR8" s="23">
        <f>'Result-NB'!BU10/'Result-NB'!BU$6</f>
        <v>0.86441997946829974</v>
      </c>
      <c r="BS8" s="74">
        <f>'Result-NB'!BX10/'Result-NB'!BX$6</f>
        <v>0.98023067219318794</v>
      </c>
      <c r="BT8" s="74">
        <f>'Result-NB'!BY10/'Result-NB'!BY$6</f>
        <v>0.97826086956521741</v>
      </c>
      <c r="BU8" s="72">
        <f>'Result-NB'!BZ10/'Result-NB'!BZ$6</f>
        <v>0.97044996642041637</v>
      </c>
      <c r="BV8" s="89">
        <f>($C$34*BJ8+$C$35*BL8+$C$36*1/BN8+$C$37*1/BO8+$C$38*1/BP8)</f>
        <v>1.0835514083846041</v>
      </c>
      <c r="BW8" s="107"/>
    </row>
    <row r="9" spans="1:75" s="10" customFormat="1" ht="39" customHeight="1" x14ac:dyDescent="0.2">
      <c r="A9" s="105"/>
      <c r="B9" s="114"/>
      <c r="C9" s="11" t="s">
        <v>43</v>
      </c>
      <c r="D9" s="142"/>
      <c r="E9" s="31">
        <f>'Result-NB'!D11/'Result-NB'!D$6</f>
        <v>0.99258828920421216</v>
      </c>
      <c r="F9" s="23">
        <f>'Result-NB'!E11/'Result-NB'!E$6</f>
        <v>1.0036751537603488</v>
      </c>
      <c r="G9" s="23">
        <f>'Result-NB'!F11/'Result-NB'!F$6</f>
        <v>0.91114179700342868</v>
      </c>
      <c r="H9" s="23">
        <f>'Result-NB'!G11/'Result-NB'!G$6</f>
        <v>1.0100296383192782</v>
      </c>
      <c r="I9" s="23">
        <f>'Result-NB'!H11/'Result-NB'!H$6</f>
        <v>1.3916911460733089E-2</v>
      </c>
      <c r="J9" s="23">
        <f>'Result-NB'!I11/'Result-NB'!I$6</f>
        <v>1.2569682872995922</v>
      </c>
      <c r="K9" s="23">
        <f>'Result-NB'!J11/'Result-NB'!J$6</f>
        <v>1.0626329013923788</v>
      </c>
      <c r="L9" s="23">
        <f>'Result-NB'!K11/'Result-NB'!K$6</f>
        <v>1.0529877754291772</v>
      </c>
      <c r="M9" s="23">
        <f>'Result-NB'!L11/'Result-NB'!L$6</f>
        <v>0.25746337141666403</v>
      </c>
      <c r="N9" s="23">
        <f>'Result-NB'!M11/'Result-NB'!M$6</f>
        <v>1.1300599859607328</v>
      </c>
      <c r="O9" s="74">
        <f>'Result-NB'!P11/'Result-NB'!P$6</f>
        <v>0.97648089986122266</v>
      </c>
      <c r="P9" s="74">
        <f>'Result-NB'!Q11/'Result-NB'!Q$6</f>
        <v>0.97872340425531912</v>
      </c>
      <c r="Q9" s="72">
        <f>'Result-NB'!R11/'Result-NB'!R$6</f>
        <v>0.8901137357830271</v>
      </c>
      <c r="R9" s="71">
        <f>($C$34*F9+$C$35*H9+$C$36*1/J9+$C$37*1/K9+$C$38*1/L9)</f>
        <v>0.94821373204194404</v>
      </c>
      <c r="S9" s="31">
        <f>'Result-NB'!S11/'Result-NB'!S$6</f>
        <v>1.1594725878561207</v>
      </c>
      <c r="T9" s="64">
        <f>'Result-NB'!T11/'Result-NB'!T$6</f>
        <v>1.0001333984933667</v>
      </c>
      <c r="U9" s="64">
        <f>'Result-NB'!U11/'Result-NB'!U$6</f>
        <v>2.2894308351450432</v>
      </c>
      <c r="V9" s="64">
        <f>'Result-NB'!V11/'Result-NB'!V$6</f>
        <v>1.0300411527541102</v>
      </c>
      <c r="W9" s="64">
        <f>'Result-NB'!W11/'Result-NB'!W$6</f>
        <v>5.4674655720338985E-4</v>
      </c>
      <c r="X9" s="64">
        <f>'Result-NB'!X11/'Result-NB'!X$6</f>
        <v>0.93348240813449712</v>
      </c>
      <c r="Y9" s="64">
        <f>'Result-NB'!Y11/'Result-NB'!Y$6</f>
        <v>0.7991616498838634</v>
      </c>
      <c r="Z9" s="64">
        <f>'Result-NB'!Z11/'Result-NB'!Z$6</f>
        <v>0.81208614883952179</v>
      </c>
      <c r="AA9" s="64">
        <f>'Result-NB'!AA11/'Result-NB'!AA$6</f>
        <v>3.106331052525349E-2</v>
      </c>
      <c r="AB9" s="64">
        <f>'Result-NB'!AB11/'Result-NB'!AB$6</f>
        <v>1.0017616912235747</v>
      </c>
      <c r="AC9" s="23">
        <f>'Result-NB'!AE11/'Result-NB'!AE$6</f>
        <v>1.2164164361912289</v>
      </c>
      <c r="AD9" s="23">
        <f>'Result-NB'!AF11/'Result-NB'!AF$6</f>
        <v>1.2820512820512822</v>
      </c>
      <c r="AE9" s="72">
        <f>'Result-NB'!AG11/'Result-NB'!AG$6</f>
        <v>0.99475554785020803</v>
      </c>
      <c r="AF9" s="71">
        <f>($C$34*T9+$C$35*V9+$C$36*1/X9+$C$37*1/Y9+$C$38*1/Z9)</f>
        <v>1.0961941742616066</v>
      </c>
      <c r="AG9" s="31">
        <f>'Result-NB'!AH11/'Result-NB'!AH$6</f>
        <v>0.88908366303751407</v>
      </c>
      <c r="AH9" s="23">
        <f>'Result-NB'!AI11/'Result-NB'!AI$6</f>
        <v>2.5533301276020435</v>
      </c>
      <c r="AI9" s="23">
        <f>'Result-NB'!AJ11/'Result-NB'!AJ$6</f>
        <v>0.2538123391435621</v>
      </c>
      <c r="AJ9" s="23">
        <f>'Result-NB'!AK11/'Result-NB'!AK$6</f>
        <v>1.3214251759391697</v>
      </c>
      <c r="AK9" s="23">
        <f>'Result-NB'!AL11/'Result-NB'!AL$6</f>
        <v>0.14506062258223643</v>
      </c>
      <c r="AL9" s="23">
        <f>'Result-NB'!AM11/'Result-NB'!AM$6</f>
        <v>1.7541653324794535</v>
      </c>
      <c r="AM9" s="23">
        <f>'Result-NB'!AN11/'Result-NB'!AN$6</f>
        <v>3.77677214194608</v>
      </c>
      <c r="AN9" s="23">
        <f>'Result-NB'!AO11/'Result-NB'!AO$6</f>
        <v>3.6938828909796246</v>
      </c>
      <c r="AO9" s="23">
        <f>'Result-NB'!AP11/'Result-NB'!AP$6</f>
        <v>0.17424282404162508</v>
      </c>
      <c r="AP9" s="23">
        <f>'Result-NB'!AQ11/'Result-NB'!AQ$6</f>
        <v>1.3290766798102518</v>
      </c>
      <c r="AQ9" s="74">
        <f>'Result-NB'!AT11/'Result-NB'!AT$6</f>
        <v>0.29021488691399822</v>
      </c>
      <c r="AR9" s="76">
        <f>'Result-NB'!AU11/'Result-NB'!AU$6</f>
        <v>0.24615384615384617</v>
      </c>
      <c r="AS9" s="72">
        <f>'Result-NB'!AV11/'Result-NB'!AV$6</f>
        <v>0.99145820622330694</v>
      </c>
      <c r="AT9" s="89">
        <f>($C$34*AH9+$C$35*AJ9+$C$36*1/AL9+$C$37*1/AM9+$C$38*1/AN9)</f>
        <v>1.2080683796309146</v>
      </c>
      <c r="AU9" s="31">
        <f>'Result-NB'!AW11/'Result-NB'!AW$6</f>
        <v>1.0054713224136793</v>
      </c>
      <c r="AV9" s="23">
        <f>'Result-NB'!AX11/'Result-NB'!AX$6</f>
        <v>1.0221873757052899</v>
      </c>
      <c r="AW9" s="23">
        <f>'Result-NB'!AY11/'Result-NB'!AY$6</f>
        <v>0.90925840579783546</v>
      </c>
      <c r="AX9" s="23">
        <f>'Result-NB'!AZ11/'Result-NB'!AZ$6</f>
        <v>1.0029880668030189</v>
      </c>
      <c r="AY9" s="23">
        <f>'Result-NB'!BA11/'Result-NB'!BA$6</f>
        <v>0</v>
      </c>
      <c r="AZ9" s="23">
        <f>'Result-NB'!BB11/'Result-NB'!BB$6</f>
        <v>1.1132122121901147</v>
      </c>
      <c r="BA9" s="23">
        <f>'Result-NB'!BC11/'Result-NB'!BC$6</f>
        <v>0.86148250807104121</v>
      </c>
      <c r="BB9" s="23">
        <f>'Result-NB'!BD11/'Result-NB'!BD$6</f>
        <v>0.86918428288908678</v>
      </c>
      <c r="BC9" s="23">
        <f>'Result-NB'!BE11/'Result-NB'!BE$6</f>
        <v>0</v>
      </c>
      <c r="BD9" s="23">
        <f>'Result-NB'!BF11/'Result-NB'!BF$6</f>
        <v>1.0544765615613039</v>
      </c>
      <c r="BE9" s="74">
        <f>'Result-NB'!BI11/'Result-NB'!BI$6</f>
        <v>0.98242582810880186</v>
      </c>
      <c r="BF9" s="74">
        <f>'Result-NB'!BJ11/'Result-NB'!BJ$6</f>
        <v>0.97368421052631582</v>
      </c>
      <c r="BG9" s="72">
        <f>'Result-NB'!BK11/'Result-NB'!BK$6</f>
        <v>1.048136009832036</v>
      </c>
      <c r="BH9" s="89">
        <f>($C$34*AV9+$C$35*AX9+$C$36*1/AZ9+$C$37*1/BA9+$C$38*1/BB9)</f>
        <v>1.0339813664880084</v>
      </c>
      <c r="BI9" s="31">
        <f>'Result-NB'!BL11/'Result-NB'!BL$6</f>
        <v>1.1738483360723886</v>
      </c>
      <c r="BJ9" s="23">
        <f>'Result-NB'!BM11/'Result-NB'!BM$6</f>
        <v>1.0003020989110911</v>
      </c>
      <c r="BK9" s="23">
        <f>'Result-NB'!BN11/'Result-NB'!BN$6</f>
        <v>2.2426388233225034</v>
      </c>
      <c r="BL9" s="23">
        <f>'Result-NB'!BO11/'Result-NB'!BO$6</f>
        <v>1.0108066374605922</v>
      </c>
      <c r="BM9" s="23">
        <f>'Result-NB'!BP11/'Result-NB'!BP$6</f>
        <v>3.4041155746579968E-2</v>
      </c>
      <c r="BN9" s="23">
        <f>'Result-NB'!BQ11/'Result-NB'!BQ$6</f>
        <v>1.2866164431249683</v>
      </c>
      <c r="BO9" s="23">
        <f>'Result-NB'!BR11/'Result-NB'!BR$6</f>
        <v>1.3717934395816676</v>
      </c>
      <c r="BP9" s="23">
        <f>'Result-NB'!BS11/'Result-NB'!BS$6</f>
        <v>1.2494750414440965</v>
      </c>
      <c r="BQ9" s="23">
        <f>'Result-NB'!BT11/'Result-NB'!BT$6</f>
        <v>0.37634119570817376</v>
      </c>
      <c r="BR9" s="23">
        <f>'Result-NB'!BU11/'Result-NB'!BU$6</f>
        <v>1.1117837012912946</v>
      </c>
      <c r="BS9" s="23">
        <f>'Result-NB'!BX11/'Result-NB'!BX$6</f>
        <v>1.1019282753649307</v>
      </c>
      <c r="BT9" s="23">
        <f>'Result-NB'!BY11/'Result-NB'!BY$6</f>
        <v>1.1304347826086956</v>
      </c>
      <c r="BU9" s="72">
        <f>'Result-NB'!BZ11/'Result-NB'!BZ$6</f>
        <v>0.96865905529438101</v>
      </c>
      <c r="BV9" s="71">
        <f>($C$34*BJ9+$C$35*BL9+$C$36*1/BN9+$C$37*1/BO9+$C$38*1/BP9)</f>
        <v>0.88649032789151327</v>
      </c>
      <c r="BW9" s="108"/>
    </row>
    <row r="10" spans="1:75" ht="17" x14ac:dyDescent="0.2">
      <c r="A10" s="1" t="s">
        <v>154</v>
      </c>
      <c r="B10" s="39" t="s">
        <v>10</v>
      </c>
      <c r="C10" s="4" t="s">
        <v>26</v>
      </c>
      <c r="D10" s="87" t="s">
        <v>25</v>
      </c>
      <c r="E10" s="31">
        <f>'Result-NB'!D12/'Result-NB'!D$6</f>
        <v>0.99874125889872545</v>
      </c>
      <c r="F10" s="23">
        <f>'Result-NB'!E12/'Result-NB'!E$6</f>
        <v>1.0107107770398192</v>
      </c>
      <c r="G10" s="23">
        <f>'Result-NB'!F12/'Result-NB'!F$6</f>
        <v>0.91081771640599307</v>
      </c>
      <c r="H10" s="23">
        <f>'Result-NB'!G12/'Result-NB'!G$6</f>
        <v>1.0144488424999774</v>
      </c>
      <c r="I10" s="23">
        <f>'Result-NB'!H12/'Result-NB'!H$6</f>
        <v>2.7027086091629772E-2</v>
      </c>
      <c r="J10" s="23">
        <f>'Result-NB'!I12/'Result-NB'!I$6</f>
        <v>1.2775857576407836</v>
      </c>
      <c r="K10" s="23">
        <f>'Result-NB'!J12/'Result-NB'!J$6</f>
        <v>1.0507005782376371</v>
      </c>
      <c r="L10" s="23">
        <f>'Result-NB'!K12/'Result-NB'!K$6</f>
        <v>1.030316182973412</v>
      </c>
      <c r="M10" s="23">
        <f>'Result-NB'!L12/'Result-NB'!L$6</f>
        <v>0.50000068999874425</v>
      </c>
      <c r="N10" s="23">
        <f>'Result-NB'!M12/'Result-NB'!M$6</f>
        <v>1.0963391546659293</v>
      </c>
      <c r="O10" s="23">
        <f>'Result-NB'!P12/'Result-NB'!P$6</f>
        <v>0.99472646263969033</v>
      </c>
      <c r="P10" s="23">
        <f>'Result-NB'!Q12/'Result-NB'!Q$6</f>
        <v>1</v>
      </c>
      <c r="Q10" s="72">
        <f>'Result-NB'!R12/'Result-NB'!R$6</f>
        <v>0.88158355205599304</v>
      </c>
      <c r="R10" s="71">
        <f>($C$34*F10+$C$35*H10+$C$36*1/J10+$C$37*1/K10+$C$38*1/L10)</f>
        <v>0.95176271651994682</v>
      </c>
      <c r="S10" s="31">
        <f>'Result-NB'!S12/'Result-NB'!S$6</f>
        <v>0.96745211910278339</v>
      </c>
      <c r="T10" s="64">
        <f>'Result-NB'!T12/'Result-NB'!T$6</f>
        <v>0.96610780394012963</v>
      </c>
      <c r="U10" s="64">
        <f>'Result-NB'!U12/'Result-NB'!U$6</f>
        <v>0.97690411432417923</v>
      </c>
      <c r="V10" s="64">
        <f>'Result-NB'!V12/'Result-NB'!V$6</f>
        <v>1.0049261671176257</v>
      </c>
      <c r="W10" s="64">
        <f>'Result-NB'!W12/'Result-NB'!W$6</f>
        <v>6.2774695444915262E-4</v>
      </c>
      <c r="X10" s="64">
        <f>'Result-NB'!X12/'Result-NB'!X$6</f>
        <v>0.89930111132449009</v>
      </c>
      <c r="Y10" s="64">
        <f>'Result-NB'!Y12/'Result-NB'!Y$6</f>
        <v>0.79707593230898421</v>
      </c>
      <c r="Z10" s="64">
        <f>'Result-NB'!Z12/'Result-NB'!Z$6</f>
        <v>0.8536373703360528</v>
      </c>
      <c r="AA10" s="64">
        <f>'Result-NB'!AA12/'Result-NB'!AA$6</f>
        <v>3.5665191151841413E-2</v>
      </c>
      <c r="AB10" s="64">
        <f>'Result-NB'!AB12/'Result-NB'!AB$6</f>
        <v>0.98612668161434991</v>
      </c>
      <c r="AC10" s="23">
        <f>'Result-NB'!AE12/'Result-NB'!AE$6</f>
        <v>1.0595021730541287</v>
      </c>
      <c r="AD10" s="23">
        <f>'Result-NB'!AF12/'Result-NB'!AF$6</f>
        <v>1.0769230769230769</v>
      </c>
      <c r="AE10" s="72">
        <f>'Result-NB'!AG12/'Result-NB'!AG$6</f>
        <v>0.9809726074895978</v>
      </c>
      <c r="AF10" s="71">
        <f>($C$34*T10+$C$35*V10+$C$36*1/X10+$C$37*1/Y10+$C$38*1/Z10)</f>
        <v>1.0884567584999627</v>
      </c>
      <c r="AG10" s="31">
        <f>'Result-NB'!AH12/'Result-NB'!AH$6</f>
        <v>0.88236732414974828</v>
      </c>
      <c r="AH10" s="23">
        <f>'Result-NB'!AI12/'Result-NB'!AI$6</f>
        <v>2.4681413030600794</v>
      </c>
      <c r="AI10" s="23">
        <f>'Result-NB'!AJ12/'Result-NB'!AJ$6</f>
        <v>0.27703684984072308</v>
      </c>
      <c r="AJ10" s="23">
        <f>'Result-NB'!AK12/'Result-NB'!AK$6</f>
        <v>1.3331868494053669</v>
      </c>
      <c r="AK10" s="23">
        <f>'Result-NB'!AL12/'Result-NB'!AL$6</f>
        <v>0.19316146117298855</v>
      </c>
      <c r="AL10" s="23">
        <f>'Result-NB'!AM12/'Result-NB'!AM$6</f>
        <v>1.6759739566655993</v>
      </c>
      <c r="AM10" s="23">
        <f>'Result-NB'!AN12/'Result-NB'!AN$6</f>
        <v>2.9298900983698215</v>
      </c>
      <c r="AN10" s="23">
        <f>'Result-NB'!AO12/'Result-NB'!AO$6</f>
        <v>3.1388721402486888</v>
      </c>
      <c r="AO10" s="23">
        <f>'Result-NB'!AP12/'Result-NB'!AP$6</f>
        <v>0.20373042639334393</v>
      </c>
      <c r="AP10" s="23">
        <f>'Result-NB'!AQ12/'Result-NB'!AQ$6</f>
        <v>1.4255852898594235</v>
      </c>
      <c r="AQ10" s="74">
        <f>'Result-NB'!AT12/'Result-NB'!AT$6</f>
        <v>0.29385903042272066</v>
      </c>
      <c r="AR10" s="76">
        <f>'Result-NB'!AU12/'Result-NB'!AU$6</f>
        <v>0.24615384615384617</v>
      </c>
      <c r="AS10" s="72">
        <f>'Result-NB'!AV12/'Result-NB'!AV$6</f>
        <v>1.0035997559487493</v>
      </c>
      <c r="AT10" s="89">
        <f>($C$34*AH10+$C$35*AJ10+$C$36*1/AL10+$C$37*1/AM10+$C$38*1/AN10)</f>
        <v>1.2138363353437529</v>
      </c>
      <c r="AU10" s="31">
        <f>'Result-NB'!AW12/'Result-NB'!AW$6</f>
        <v>0.99052826974864017</v>
      </c>
      <c r="AV10" s="23">
        <f>'Result-NB'!AX12/'Result-NB'!AX$6</f>
        <v>0.99078327226393248</v>
      </c>
      <c r="AW10" s="23">
        <f>'Result-NB'!AY12/'Result-NB'!AY$6</f>
        <v>0.98906372655771257</v>
      </c>
      <c r="AX10" s="23">
        <f>'Result-NB'!AZ12/'Result-NB'!AZ$6</f>
        <v>1.0028212022827065</v>
      </c>
      <c r="AY10" s="23">
        <f>'Result-NB'!BA12/'Result-NB'!BA$6</f>
        <v>0</v>
      </c>
      <c r="AZ10" s="23">
        <f>'Result-NB'!BB12/'Result-NB'!BB$6</f>
        <v>0.8938916973884633</v>
      </c>
      <c r="BA10" s="23">
        <f>'Result-NB'!BC12/'Result-NB'!BC$6</f>
        <v>0.86778713279766717</v>
      </c>
      <c r="BB10" s="23">
        <f>'Result-NB'!BD12/'Result-NB'!BD$6</f>
        <v>0.87549539470055704</v>
      </c>
      <c r="BC10" s="23">
        <f>'Result-NB'!BE12/'Result-NB'!BE$6</f>
        <v>0</v>
      </c>
      <c r="BD10" s="23">
        <f>'Result-NB'!BF12/'Result-NB'!BF$6</f>
        <v>0.83952694004359829</v>
      </c>
      <c r="BE10" s="23">
        <f>'Result-NB'!BI12/'Result-NB'!BI$6</f>
        <v>1.0214987411758898</v>
      </c>
      <c r="BF10" s="23">
        <f>'Result-NB'!BJ12/'Result-NB'!BJ$6</f>
        <v>1.0263157894736843</v>
      </c>
      <c r="BG10" s="72">
        <f>'Result-NB'!BK12/'Result-NB'!BK$6</f>
        <v>1.024170421958214</v>
      </c>
      <c r="BH10" s="32">
        <f>($C$34*AV10+$C$35*AX10+$C$36*1/AZ10+$C$37*1/BA10+$C$38*1/BB10)</f>
        <v>1.0699034298627819</v>
      </c>
      <c r="BI10" s="31">
        <f>'Result-NB'!BL12/'Result-NB'!BL$6</f>
        <v>1.0439227237286666</v>
      </c>
      <c r="BJ10" s="23">
        <f>'Result-NB'!BM12/'Result-NB'!BM$6</f>
        <v>1.0176509930938085</v>
      </c>
      <c r="BK10" s="23">
        <f>'Result-NB'!BN12/'Result-NB'!BN$6</f>
        <v>1.2057334333027869</v>
      </c>
      <c r="BL10" s="23">
        <f>'Result-NB'!BO12/'Result-NB'!BO$6</f>
        <v>1.0018482882861806</v>
      </c>
      <c r="BM10" s="23">
        <f>'Result-NB'!BP12/'Result-NB'!BP$6</f>
        <v>0</v>
      </c>
      <c r="BN10" s="23">
        <f>'Result-NB'!BQ12/'Result-NB'!BQ$6</f>
        <v>0.96826314163116989</v>
      </c>
      <c r="BO10" s="23">
        <f>'Result-NB'!BR12/'Result-NB'!BR$6</f>
        <v>1.3580151301577659</v>
      </c>
      <c r="BP10" s="23">
        <f>'Result-NB'!BS12/'Result-NB'!BS$6</f>
        <v>1.25571928531958</v>
      </c>
      <c r="BQ10" s="23">
        <f>'Result-NB'!BT12/'Result-NB'!BT$6</f>
        <v>0</v>
      </c>
      <c r="BR10" s="23">
        <f>'Result-NB'!BU12/'Result-NB'!BU$6</f>
        <v>1.0511404533493811</v>
      </c>
      <c r="BS10" s="23">
        <f>'Result-NB'!BX12/'Result-NB'!BX$6</f>
        <v>1.0181834564786447</v>
      </c>
      <c r="BT10" s="23">
        <f>'Result-NB'!BY12/'Result-NB'!BY$6</f>
        <v>1.0217391304347827</v>
      </c>
      <c r="BU10" s="72">
        <f>'Result-NB'!BZ12/'Result-NB'!BZ$6</f>
        <v>0.9635101858070293</v>
      </c>
      <c r="BV10" s="71">
        <f>($C$34*BJ10+$C$35*BL10+$C$36*1/BN10+$C$37*1/BO10+$C$38*1/BP10)</f>
        <v>0.94504635279238502</v>
      </c>
      <c r="BW10" s="93" t="s">
        <v>150</v>
      </c>
    </row>
    <row r="11" spans="1:75" x14ac:dyDescent="0.2">
      <c r="A11" s="105" t="s">
        <v>155</v>
      </c>
      <c r="B11" s="113" t="s">
        <v>46</v>
      </c>
      <c r="C11" s="4" t="s">
        <v>41</v>
      </c>
      <c r="D11" s="119" t="s">
        <v>22</v>
      </c>
      <c r="E11" s="31">
        <f>'Result-NB'!D13/'Result-NB'!D$6</f>
        <v>0.96891539976288832</v>
      </c>
      <c r="F11" s="23">
        <f>'Result-NB'!E13/'Result-NB'!E$6</f>
        <v>0.98112406234329752</v>
      </c>
      <c r="G11" s="23">
        <f>'Result-NB'!F13/'Result-NB'!F$6</f>
        <v>0.87925038748767081</v>
      </c>
      <c r="H11" s="23">
        <f>'Result-NB'!G13/'Result-NB'!G$6</f>
        <v>1.0176612789407375</v>
      </c>
      <c r="I11" s="23">
        <f>'Result-NB'!H13/'Result-NB'!H$6</f>
        <v>4.9729649008105975E-2</v>
      </c>
      <c r="J11" s="23">
        <f>'Result-NB'!I13/'Result-NB'!I$6</f>
        <v>1.2024386131632998</v>
      </c>
      <c r="K11" s="23">
        <f>'Result-NB'!J13/'Result-NB'!J$6</f>
        <v>0.98163354875519815</v>
      </c>
      <c r="L11" s="23">
        <f>'Result-NB'!K13/'Result-NB'!K$6</f>
        <v>0.95314019055026244</v>
      </c>
      <c r="M11" s="23">
        <f>'Result-NB'!L13/'Result-NB'!L$6</f>
        <v>0.91999740560472176</v>
      </c>
      <c r="N11" s="23">
        <f>'Result-NB'!M13/'Result-NB'!M$6</f>
        <v>1.142466656739912</v>
      </c>
      <c r="O11" s="23">
        <f>'Result-NB'!P13/'Result-NB'!P$6</f>
        <v>1.0812650646410051</v>
      </c>
      <c r="P11" s="23">
        <f>'Result-NB'!Q13/'Result-NB'!Q$6</f>
        <v>1.0851063829787233</v>
      </c>
      <c r="Q11" s="72">
        <f>'Result-NB'!R13/'Result-NB'!R$6</f>
        <v>0.94903762029746286</v>
      </c>
      <c r="R11" s="71">
        <f>($C$34*F11+$C$35*H11+$C$36*1/J11+$C$37*1/K11+$C$38*1/L11)</f>
        <v>0.97391487119532116</v>
      </c>
      <c r="S11" s="31">
        <f>'Result-NB'!S13/'Result-NB'!S$6</f>
        <v>0.94703395308419647</v>
      </c>
      <c r="T11" s="64">
        <f>'Result-NB'!T13/'Result-NB'!T$6</f>
        <v>0.94875060766861752</v>
      </c>
      <c r="U11" s="64">
        <f>'Result-NB'!U13/'Result-NB'!U$6</f>
        <v>0.9348694204651925</v>
      </c>
      <c r="V11" s="64">
        <f>'Result-NB'!V13/'Result-NB'!V$6</f>
        <v>1.0040938106305517</v>
      </c>
      <c r="W11" s="64">
        <f>'Result-NB'!W13/'Result-NB'!W$6</f>
        <v>6.1633275953389827E-4</v>
      </c>
      <c r="X11" s="64">
        <f>'Result-NB'!X13/'Result-NB'!X$6</f>
        <v>0.81836837496066173</v>
      </c>
      <c r="Y11" s="64">
        <f>'Result-NB'!Y13/'Result-NB'!Y$6</f>
        <v>0.76587887940083021</v>
      </c>
      <c r="Z11" s="64">
        <f>'Result-NB'!Z13/'Result-NB'!Z$6</f>
        <v>0.82742660851092675</v>
      </c>
      <c r="AA11" s="64">
        <f>'Result-NB'!AA13/'Result-NB'!AA$6</f>
        <v>3.5016847986022413E-2</v>
      </c>
      <c r="AB11" s="64">
        <f>'Result-NB'!AB13/'Result-NB'!AB$6</f>
        <v>0.96820547725816797</v>
      </c>
      <c r="AC11" s="23">
        <f>'Result-NB'!AE13/'Result-NB'!AE$6</f>
        <v>1.0562425918609246</v>
      </c>
      <c r="AD11" s="23">
        <f>'Result-NB'!AF13/'Result-NB'!AF$6</f>
        <v>1.0769230769230769</v>
      </c>
      <c r="AE11" s="72">
        <f>'Result-NB'!AG13/'Result-NB'!AG$6</f>
        <v>0.9757714979195562</v>
      </c>
      <c r="AF11" s="71">
        <f>($C$34*T11+$C$35*V11+$C$36*1/X11+$C$37*1/Y11+$C$38*1/Z11)</f>
        <v>1.1207039341780896</v>
      </c>
      <c r="AG11" s="31">
        <f>'Result-NB'!AH13/'Result-NB'!AH$6</f>
        <v>0.83843628767532075</v>
      </c>
      <c r="AH11" s="23">
        <f>'Result-NB'!AI13/'Result-NB'!AI$6</f>
        <v>2.6062316628685718</v>
      </c>
      <c r="AI11" s="23">
        <f>'Result-NB'!AJ13/'Result-NB'!AJ$6</f>
        <v>0.16363297798054097</v>
      </c>
      <c r="AJ11" s="23">
        <f>'Result-NB'!AK13/'Result-NB'!AK$6</f>
        <v>1.3383926628454081</v>
      </c>
      <c r="AK11" s="23">
        <f>'Result-NB'!AL13/'Result-NB'!AL$6</f>
        <v>2.8162759301087836E-4</v>
      </c>
      <c r="AL11" s="23">
        <f>'Result-NB'!AM13/'Result-NB'!AM$6</f>
        <v>1.5391103639662718</v>
      </c>
      <c r="AM11" s="23">
        <f>'Result-NB'!AN13/'Result-NB'!AN$6</f>
        <v>2.489752415564447</v>
      </c>
      <c r="AN11" s="23">
        <f>'Result-NB'!AO13/'Result-NB'!AO$6</f>
        <v>2.951001695088793</v>
      </c>
      <c r="AO11" s="23">
        <f>'Result-NB'!AP13/'Result-NB'!AP$6</f>
        <v>8.7350440741137763E-4</v>
      </c>
      <c r="AP11" s="23">
        <f>'Result-NB'!AQ13/'Result-NB'!AQ$6</f>
        <v>1.314585376593743</v>
      </c>
      <c r="AQ11" s="74">
        <f>'Result-NB'!AT13/'Result-NB'!AT$6</f>
        <v>0.27253961536653032</v>
      </c>
      <c r="AR11" s="76">
        <f>'Result-NB'!AU13/'Result-NB'!AU$6</f>
        <v>0.22564102564102564</v>
      </c>
      <c r="AS11" s="72">
        <f>'Result-NB'!AV13/'Result-NB'!AV$6</f>
        <v>1.0456985967053081</v>
      </c>
      <c r="AT11" s="89">
        <f>($C$34*AH11+$C$35*AJ11+$C$36*1/AL11+$C$37*1/AM11+$C$38*1/AN11)</f>
        <v>1.2794280158946172</v>
      </c>
      <c r="AU11" s="31">
        <f>'Result-NB'!AW13/'Result-NB'!AW$6</f>
        <v>1.0226784739673611</v>
      </c>
      <c r="AV11" s="23">
        <f>'Result-NB'!AX13/'Result-NB'!AX$6</f>
        <v>1.0379844633812385</v>
      </c>
      <c r="AW11" s="23">
        <f>'Result-NB'!AY13/'Result-NB'!AY$6</f>
        <v>0.93456164251745999</v>
      </c>
      <c r="AX11" s="23">
        <f>'Result-NB'!AZ13/'Result-NB'!AZ$6</f>
        <v>1.0022705493656765</v>
      </c>
      <c r="AY11" s="23">
        <f>'Result-NB'!BA13/'Result-NB'!BA$6</f>
        <v>3.3586599863216868E-2</v>
      </c>
      <c r="AZ11" s="23">
        <f>'Result-NB'!BB13/'Result-NB'!BB$6</f>
        <v>1.1103085424990986</v>
      </c>
      <c r="BA11" s="23">
        <f>'Result-NB'!BC13/'Result-NB'!BC$6</f>
        <v>0.97071994488460212</v>
      </c>
      <c r="BB11" s="23">
        <f>'Result-NB'!BD13/'Result-NB'!BD$6</f>
        <v>0.97442463303366711</v>
      </c>
      <c r="BC11" s="23">
        <f>'Result-NB'!BE13/'Result-NB'!BE$6</f>
        <v>0.40975404878704391</v>
      </c>
      <c r="BD11" s="23">
        <f>'Result-NB'!BF13/'Result-NB'!BF$6</f>
        <v>0.93804390737911725</v>
      </c>
      <c r="BE11" s="23">
        <f>'Result-NB'!BI13/'Result-NB'!BI$6</f>
        <v>1.0011600928074247</v>
      </c>
      <c r="BF11" s="23">
        <f>'Result-NB'!BJ13/'Result-NB'!BJ$6</f>
        <v>1</v>
      </c>
      <c r="BG11" s="72">
        <f>'Result-NB'!BK13/'Result-NB'!BK$6</f>
        <v>0.99078246620237609</v>
      </c>
      <c r="BH11" s="71">
        <f>($C$34*AV11+$C$35*AX11+$C$36*1/AZ11+$C$37*1/BA11+$C$38*1/BB11)</f>
        <v>1.00241484603914</v>
      </c>
      <c r="BI11" s="31">
        <f>'Result-NB'!BL13/'Result-NB'!BL$6</f>
        <v>0.95599710879889732</v>
      </c>
      <c r="BJ11" s="23">
        <f>'Result-NB'!BM13/'Result-NB'!BM$6</f>
        <v>0.97740570681375827</v>
      </c>
      <c r="BK11" s="23">
        <f>'Result-NB'!BN13/'Result-NB'!BN$6</f>
        <v>0.82414540001666148</v>
      </c>
      <c r="BL11" s="23">
        <f>'Result-NB'!BO13/'Result-NB'!BO$6</f>
        <v>0.99303031543730147</v>
      </c>
      <c r="BM11" s="23">
        <f>'Result-NB'!BP13/'Result-NB'!BP$6</f>
        <v>0</v>
      </c>
      <c r="BN11" s="23">
        <f>'Result-NB'!BQ13/'Result-NB'!BQ$6</f>
        <v>1.074466961593072</v>
      </c>
      <c r="BO11" s="23">
        <f>'Result-NB'!BR13/'Result-NB'!BR$6</f>
        <v>1.5690277361121745</v>
      </c>
      <c r="BP11" s="23">
        <f>'Result-NB'!BS13/'Result-NB'!BS$6</f>
        <v>1.4336249769755018</v>
      </c>
      <c r="BQ11" s="23">
        <f>'Result-NB'!BT13/'Result-NB'!BT$6</f>
        <v>0</v>
      </c>
      <c r="BR11" s="23">
        <f>'Result-NB'!BU13/'Result-NB'!BU$6</f>
        <v>1.0880227815340564</v>
      </c>
      <c r="BS11" s="74">
        <f>'Result-NB'!BX13/'Result-NB'!BX$6</f>
        <v>0.94699945936204721</v>
      </c>
      <c r="BT11" s="74">
        <f>'Result-NB'!BY13/'Result-NB'!BY$6</f>
        <v>0.93478260869565222</v>
      </c>
      <c r="BU11" s="72">
        <f>'Result-NB'!BZ13/'Result-NB'!BZ$6</f>
        <v>0.95377210655921196</v>
      </c>
      <c r="BV11" s="71">
        <f>($C$34*BJ11+$C$35*BL11+$C$36*1/BN11+$C$37*1/BO11+$C$38*1/BP11)</f>
        <v>0.88271139444654401</v>
      </c>
      <c r="BW11" s="106" t="s">
        <v>166</v>
      </c>
    </row>
    <row r="12" spans="1:75" x14ac:dyDescent="0.2">
      <c r="A12" s="105"/>
      <c r="B12" s="113"/>
      <c r="C12" s="4" t="s">
        <v>42</v>
      </c>
      <c r="D12" s="119"/>
      <c r="E12" s="31">
        <f>'Result-NB'!D14/'Result-NB'!D$6</f>
        <v>1.4033499626768626</v>
      </c>
      <c r="F12" s="23">
        <f>'Result-NB'!E14/'Result-NB'!E$6</f>
        <v>0.90257964325552364</v>
      </c>
      <c r="G12" s="23">
        <f>'Result-NB'!F14/'Result-NB'!F$6</f>
        <v>5.0805880418956368</v>
      </c>
      <c r="H12" s="23">
        <f>'Result-NB'!G14/'Result-NB'!G$6</f>
        <v>1.0820148877848432</v>
      </c>
      <c r="I12" s="23">
        <f>'Result-NB'!H14/'Result-NB'!H$6</f>
        <v>0.21445963493055012</v>
      </c>
      <c r="J12" s="23">
        <f>'Result-NB'!I14/'Result-NB'!I$6</f>
        <v>0.9789533582661476</v>
      </c>
      <c r="K12" s="23">
        <f>'Result-NB'!J14/'Result-NB'!J$6</f>
        <v>0.82849932520655267</v>
      </c>
      <c r="L12" s="23">
        <f>'Result-NB'!K14/'Result-NB'!K$6</f>
        <v>0.76943920016558676</v>
      </c>
      <c r="M12" s="23">
        <f>'Result-NB'!L14/'Result-NB'!L$6</f>
        <v>1.3799974884045711</v>
      </c>
      <c r="N12" s="23">
        <f>'Result-NB'!M14/'Result-NB'!M$6</f>
        <v>1.0516155793324968</v>
      </c>
      <c r="O12" s="23">
        <f>'Result-NB'!P14/'Result-NB'!P$6</f>
        <v>1.4381856694178659</v>
      </c>
      <c r="P12" s="23">
        <f>'Result-NB'!Q14/'Result-NB'!Q$6</f>
        <v>1.6595744680851063</v>
      </c>
      <c r="Q12" s="72">
        <f>'Result-NB'!R14/'Result-NB'!R$6</f>
        <v>0.92642169728783907</v>
      </c>
      <c r="R12" s="71">
        <f>($C$34*F12+$C$35*H12+$C$36*1/J12+$C$37*1/K12+$C$38*1/L12)</f>
        <v>1.0628806856152184</v>
      </c>
      <c r="S12" s="31">
        <f>'Result-NB'!S14/'Result-NB'!S$6</f>
        <v>0.96044071672113229</v>
      </c>
      <c r="T12" s="64">
        <f>'Result-NB'!T14/'Result-NB'!T$6</f>
        <v>0.959676457346473</v>
      </c>
      <c r="U12" s="64">
        <f>'Result-NB'!U14/'Result-NB'!U$6</f>
        <v>0.96587921734147164</v>
      </c>
      <c r="V12" s="64">
        <f>'Result-NB'!V14/'Result-NB'!V$6</f>
        <v>1.006899734432966</v>
      </c>
      <c r="W12" s="64">
        <f>'Result-NB'!W14/'Result-NB'!W$6</f>
        <v>0</v>
      </c>
      <c r="X12" s="64">
        <f>'Result-NB'!X14/'Result-NB'!X$6</f>
        <v>0.79012727998479759</v>
      </c>
      <c r="Y12" s="64">
        <f>'Result-NB'!Y14/'Result-NB'!Y$6</f>
        <v>0.8502346432271739</v>
      </c>
      <c r="Z12" s="64">
        <f>'Result-NB'!Z14/'Result-NB'!Z$6</f>
        <v>0.88939863047752488</v>
      </c>
      <c r="AA12" s="64">
        <f>'Result-NB'!AA14/'Result-NB'!AA$6</f>
        <v>0</v>
      </c>
      <c r="AB12" s="64">
        <f>'Result-NB'!AB14/'Result-NB'!AB$6</f>
        <v>0.78037716207559271</v>
      </c>
      <c r="AC12" s="23">
        <f>'Result-NB'!AE14/'Result-NB'!AE$6</f>
        <v>1.06106282101936</v>
      </c>
      <c r="AD12" s="23">
        <f>'Result-NB'!AF14/'Result-NB'!AF$6</f>
        <v>1.0769230769230769</v>
      </c>
      <c r="AE12" s="72">
        <f>'Result-NB'!AG14/'Result-NB'!AG$6</f>
        <v>1.0030339805825244</v>
      </c>
      <c r="AF12" s="71">
        <f>($C$34*T12+$C$35*V12+$C$36*1/X12+$C$37*1/Y12+$C$38*1/Z12)</f>
        <v>1.0989756971012412</v>
      </c>
      <c r="AG12" s="31">
        <f>'Result-NB'!AH14/'Result-NB'!AH$6</f>
        <v>0.83847960647279096</v>
      </c>
      <c r="AH12" s="23">
        <f>'Result-NB'!AI14/'Result-NB'!AI$6</f>
        <v>2.6683113461980725</v>
      </c>
      <c r="AI12" s="23">
        <f>'Result-NB'!AJ14/'Result-NB'!AJ$6</f>
        <v>0.13999614277068773</v>
      </c>
      <c r="AJ12" s="23">
        <f>'Result-NB'!AK14/'Result-NB'!AK$6</f>
        <v>1.3538431959976083</v>
      </c>
      <c r="AK12" s="23">
        <f>'Result-NB'!AL14/'Result-NB'!AL$6</f>
        <v>1.0026903704857594E-2</v>
      </c>
      <c r="AL12" s="23">
        <f>'Result-NB'!AM14/'Result-NB'!AM$6</f>
        <v>1.6877601665065642</v>
      </c>
      <c r="AM12" s="23">
        <f>'Result-NB'!AN14/'Result-NB'!AN$6</f>
        <v>4.0663253717261023</v>
      </c>
      <c r="AN12" s="23">
        <f>'Result-NB'!AO14/'Result-NB'!AO$6</f>
        <v>4.0097382282340357</v>
      </c>
      <c r="AO12" s="23">
        <f>'Result-NB'!AP14/'Result-NB'!AP$6</f>
        <v>4.4428273399685003E-3</v>
      </c>
      <c r="AP12" s="23">
        <f>'Result-NB'!AQ14/'Result-NB'!AQ$6</f>
        <v>1.3530620550696209</v>
      </c>
      <c r="AQ12" s="74">
        <f>'Result-NB'!AT14/'Result-NB'!AT$6</f>
        <v>0.26956317299101895</v>
      </c>
      <c r="AR12" s="76">
        <f>'Result-NB'!AU14/'Result-NB'!AU$6</f>
        <v>0.22051282051282051</v>
      </c>
      <c r="AS12" s="72">
        <f>'Result-NB'!AV14/'Result-NB'!AV$6</f>
        <v>0.99011592434411222</v>
      </c>
      <c r="AT12" s="89">
        <f>($C$34*AH12+$C$35*AJ12+$C$36*1/AL12+$C$37*1/AM12+$C$38*1/AN12)</f>
        <v>1.2465754943987155</v>
      </c>
      <c r="AU12" s="31">
        <f>'Result-NB'!AW14/'Result-NB'!AW$6</f>
        <v>0.98419928868310413</v>
      </c>
      <c r="AV12" s="23">
        <f>'Result-NB'!AX14/'Result-NB'!AX$6</f>
        <v>0.99935586741428284</v>
      </c>
      <c r="AW12" s="23">
        <f>'Result-NB'!AY14/'Result-NB'!AY$6</f>
        <v>0.89697092472639062</v>
      </c>
      <c r="AX12" s="23">
        <f>'Result-NB'!AZ14/'Result-NB'!AZ$6</f>
        <v>1.0019356284356213</v>
      </c>
      <c r="AY12" s="23">
        <f>'Result-NB'!BA14/'Result-NB'!BA$6</f>
        <v>0</v>
      </c>
      <c r="AZ12" s="23">
        <f>'Result-NB'!BB14/'Result-NB'!BB$6</f>
        <v>1.0868672597629088</v>
      </c>
      <c r="BA12" s="23">
        <f>'Result-NB'!BC14/'Result-NB'!BC$6</f>
        <v>0.95150245535893097</v>
      </c>
      <c r="BB12" s="23">
        <f>'Result-NB'!BD14/'Result-NB'!BD$6</f>
        <v>0.95085054247197032</v>
      </c>
      <c r="BC12" s="23">
        <f>'Result-NB'!BE14/'Result-NB'!BE$6</f>
        <v>0</v>
      </c>
      <c r="BD12" s="23">
        <f>'Result-NB'!BF14/'Result-NB'!BF$6</f>
        <v>0.97318010951097689</v>
      </c>
      <c r="BE12" s="23">
        <f>'Result-NB'!BI14/'Result-NB'!BI$6</f>
        <v>1.0234486844053907</v>
      </c>
      <c r="BF12" s="23">
        <f>'Result-NB'!BJ14/'Result-NB'!BJ$6</f>
        <v>1.0263157894736843</v>
      </c>
      <c r="BG12" s="72">
        <f>'Result-NB'!BK14/'Result-NB'!BK$6</f>
        <v>1.0410692339205243</v>
      </c>
      <c r="BH12" s="71">
        <f>($C$34*AV12+$C$35*AX12+$C$36*1/AZ12+$C$37*1/BA12+$C$38*1/BB12)</f>
        <v>1.0019095464361982</v>
      </c>
      <c r="BI12" s="31">
        <f>'Result-NB'!BL14/'Result-NB'!BL$6</f>
        <v>1.0076521145463879</v>
      </c>
      <c r="BJ12" s="23">
        <f>'Result-NB'!BM14/'Result-NB'!BM$6</f>
        <v>1.0252410403625187</v>
      </c>
      <c r="BK12" s="23">
        <f>'Result-NB'!BN14/'Result-NB'!BN$6</f>
        <v>0.89937426527079689</v>
      </c>
      <c r="BL12" s="23">
        <f>'Result-NB'!BO14/'Result-NB'!BO$6</f>
        <v>0.99416385426597809</v>
      </c>
      <c r="BM12" s="23">
        <f>'Result-NB'!BP14/'Result-NB'!BP$6</f>
        <v>4.5999296482964441E-2</v>
      </c>
      <c r="BN12" s="23">
        <f>'Result-NB'!BQ14/'Result-NB'!BQ$6</f>
        <v>0.93264510652945154</v>
      </c>
      <c r="BO12" s="23">
        <f>'Result-NB'!BR14/'Result-NB'!BR$6</f>
        <v>1.5734284606125115</v>
      </c>
      <c r="BP12" s="23">
        <f>'Result-NB'!BS14/'Result-NB'!BS$6</f>
        <v>1.4393258426966291</v>
      </c>
      <c r="BQ12" s="23">
        <f>'Result-NB'!BT14/'Result-NB'!BT$6</f>
        <v>0.17948651897647261</v>
      </c>
      <c r="BR12" s="23">
        <f>'Result-NB'!BU14/'Result-NB'!BU$6</f>
        <v>1.0495002772959516</v>
      </c>
      <c r="BS12" s="74">
        <f>'Result-NB'!BX14/'Result-NB'!BX$6</f>
        <v>0.90569471976932781</v>
      </c>
      <c r="BT12" s="74">
        <f>'Result-NB'!BY14/'Result-NB'!BY$6</f>
        <v>0.89130434782608692</v>
      </c>
      <c r="BU12" s="72">
        <f>'Result-NB'!BZ14/'Result-NB'!BZ$6</f>
        <v>1.0167897918065816</v>
      </c>
      <c r="BV12" s="71">
        <f>($C$34*BJ12+$C$35*BL12+$C$36*1/BN12+$C$37*1/BO12+$C$38*1/BP12)</f>
        <v>0.92552831318962081</v>
      </c>
      <c r="BW12" s="107"/>
    </row>
    <row r="13" spans="1:75" s="10" customFormat="1" x14ac:dyDescent="0.2">
      <c r="A13" s="105"/>
      <c r="B13" s="114"/>
      <c r="C13" s="11" t="s">
        <v>43</v>
      </c>
      <c r="D13" s="119"/>
      <c r="E13" s="31">
        <f>'Result-NB'!D15/'Result-NB'!D$6</f>
        <v>1.3059945574646838</v>
      </c>
      <c r="F13" s="23">
        <f>'Result-NB'!E15/'Result-NB'!E$6</f>
        <v>1.0174022943807117</v>
      </c>
      <c r="G13" s="23">
        <f>'Result-NB'!F15/'Result-NB'!F$6</f>
        <v>3.4251843501949177</v>
      </c>
      <c r="H13" s="23">
        <f>'Result-NB'!G15/'Result-NB'!G$6</f>
        <v>1.0627117832065063</v>
      </c>
      <c r="I13" s="23">
        <f>'Result-NB'!H15/'Result-NB'!H$6</f>
        <v>2.1435218657405466E-2</v>
      </c>
      <c r="J13" s="23">
        <f>'Result-NB'!I15/'Result-NB'!I$6</f>
        <v>1.0009541399711841</v>
      </c>
      <c r="K13" s="23">
        <f>'Result-NB'!J15/'Result-NB'!J$6</f>
        <v>0.8206892768189249</v>
      </c>
      <c r="L13" s="23">
        <f>'Result-NB'!K15/'Result-NB'!K$6</f>
        <v>0.80768096943543688</v>
      </c>
      <c r="M13" s="23">
        <f>'Result-NB'!L15/'Result-NB'!L$6</f>
        <v>0.39655331827296075</v>
      </c>
      <c r="N13" s="23">
        <f>'Result-NB'!M15/'Result-NB'!M$6</f>
        <v>1.0391291399885134</v>
      </c>
      <c r="O13" s="23">
        <f>'Result-NB'!P15/'Result-NB'!P$6</f>
        <v>1.253933240815134</v>
      </c>
      <c r="P13" s="23">
        <f>'Result-NB'!Q15/'Result-NB'!Q$6</f>
        <v>1.4042553191489362</v>
      </c>
      <c r="Q13" s="72">
        <f>'Result-NB'!R15/'Result-NB'!R$6</f>
        <v>0.84833770778652673</v>
      </c>
      <c r="R13" s="71">
        <f>($C$34*F13+$C$35*H13+$C$36*1/J13+$C$37*1/K13+$C$38*1/L13)</f>
        <v>1.0855374581045809</v>
      </c>
      <c r="S13" s="31">
        <f>'Result-NB'!S15/'Result-NB'!S$6</f>
        <v>1.2247414706970146</v>
      </c>
      <c r="T13" s="64">
        <f>'Result-NB'!T15/'Result-NB'!T$6</f>
        <v>0.88662282473875054</v>
      </c>
      <c r="U13" s="64">
        <f>'Result-NB'!U15/'Result-NB'!U$6</f>
        <v>3.6225519179864101</v>
      </c>
      <c r="V13" s="64">
        <f>'Result-NB'!V15/'Result-NB'!V$6</f>
        <v>1.0474908267875691</v>
      </c>
      <c r="W13" s="64">
        <f>'Result-NB'!W15/'Result-NB'!W$6</f>
        <v>0</v>
      </c>
      <c r="X13" s="64">
        <f>'Result-NB'!X15/'Result-NB'!X$6</f>
        <v>0.82858475797297149</v>
      </c>
      <c r="Y13" s="64">
        <f>'Result-NB'!Y15/'Result-NB'!Y$6</f>
        <v>0.64509754792748741</v>
      </c>
      <c r="Z13" s="64">
        <f>'Result-NB'!Z15/'Result-NB'!Z$6</f>
        <v>0.67192478926077426</v>
      </c>
      <c r="AA13" s="64">
        <f>'Result-NB'!AA15/'Result-NB'!AA$6</f>
        <v>0</v>
      </c>
      <c r="AB13" s="64">
        <f>'Result-NB'!AB15/'Result-NB'!AB$6</f>
        <v>0.91685618193465734</v>
      </c>
      <c r="AC13" s="23">
        <f>'Result-NB'!AE15/'Result-NB'!AE$6</f>
        <v>1.3933227973133149</v>
      </c>
      <c r="AD13" s="23">
        <f>'Result-NB'!AF15/'Result-NB'!AF$6</f>
        <v>1.5128205128205128</v>
      </c>
      <c r="AE13" s="72">
        <f>'Result-NB'!AG15/'Result-NB'!AG$6</f>
        <v>0.96536927877947298</v>
      </c>
      <c r="AF13" s="71">
        <f>($C$34*T13+$C$35*V13+$C$36*1/X13+$C$37*1/Y13+$C$38*1/Z13)</f>
        <v>1.1803137499534544</v>
      </c>
      <c r="AG13" s="31">
        <f>'Result-NB'!AH15/'Result-NB'!AH$6</f>
        <v>0.8849789663172285</v>
      </c>
      <c r="AH13" s="23">
        <f>'Result-NB'!AI15/'Result-NB'!AI$6</f>
        <v>2.7766302188956953</v>
      </c>
      <c r="AI13" s="23">
        <f>'Result-NB'!AJ15/'Result-NB'!AJ$6</f>
        <v>0.16288148330418242</v>
      </c>
      <c r="AJ13" s="23">
        <f>'Result-NB'!AK15/'Result-NB'!AK$6</f>
        <v>1.3699782598131907</v>
      </c>
      <c r="AK13" s="23">
        <f>'Result-NB'!AL15/'Result-NB'!AL$6</f>
        <v>2.0770049588493395E-2</v>
      </c>
      <c r="AL13" s="23">
        <f>'Result-NB'!AM15/'Result-NB'!AM$6</f>
        <v>1.4379843099583733</v>
      </c>
      <c r="AM13" s="23">
        <f>'Result-NB'!AN15/'Result-NB'!AN$6</f>
        <v>3.6533468453514581</v>
      </c>
      <c r="AN13" s="23">
        <f>'Result-NB'!AO15/'Result-NB'!AO$6</f>
        <v>3.7728581017280804</v>
      </c>
      <c r="AO13" s="23">
        <f>'Result-NB'!AP15/'Result-NB'!AP$6</f>
        <v>1.5645032282536095E-2</v>
      </c>
      <c r="AP13" s="23">
        <f>'Result-NB'!AQ15/'Result-NB'!AQ$6</f>
        <v>1.3581993955285121</v>
      </c>
      <c r="AQ13" s="74">
        <f>'Result-NB'!AT15/'Result-NB'!AT$6</f>
        <v>0.25962288992335542</v>
      </c>
      <c r="AR13" s="76">
        <f>'Result-NB'!AU15/'Result-NB'!AU$6</f>
        <v>0.21025641025641026</v>
      </c>
      <c r="AS13" s="72">
        <f>'Result-NB'!AV15/'Result-NB'!AV$6</f>
        <v>1.0355704697986576</v>
      </c>
      <c r="AT13" s="89">
        <f>($C$34*AH13+$C$35*AJ13+$C$36*1/AL13+$C$37*1/AM13+$C$38*1/AN13)</f>
        <v>1.3091321986603339</v>
      </c>
      <c r="AU13" s="31">
        <f>'Result-NB'!AW15/'Result-NB'!AW$6</f>
        <v>1.0216648773788033</v>
      </c>
      <c r="AV13" s="23">
        <f>'Result-NB'!AX15/'Result-NB'!AX$6</f>
        <v>1.0294893049351819</v>
      </c>
      <c r="AW13" s="23">
        <f>'Result-NB'!AY15/'Result-NB'!AY$6</f>
        <v>0.97661823319979946</v>
      </c>
      <c r="AX13" s="23">
        <f>'Result-NB'!AZ15/'Result-NB'!AZ$6</f>
        <v>1.0025744811705308</v>
      </c>
      <c r="AY13" s="23">
        <f>'Result-NB'!BA15/'Result-NB'!BA$6</f>
        <v>0</v>
      </c>
      <c r="AZ13" s="23">
        <f>'Result-NB'!BB15/'Result-NB'!BB$6</f>
        <v>1.2325055004893413</v>
      </c>
      <c r="BA13" s="23">
        <f>'Result-NB'!BC15/'Result-NB'!BC$6</f>
        <v>1.0178163727979876</v>
      </c>
      <c r="BB13" s="23">
        <f>'Result-NB'!BD15/'Result-NB'!BD$6</f>
        <v>1.020469748422222</v>
      </c>
      <c r="BC13" s="23">
        <f>'Result-NB'!BE15/'Result-NB'!BE$6</f>
        <v>0</v>
      </c>
      <c r="BD13" s="23">
        <f>'Result-NB'!BF15/'Result-NB'!BF$6</f>
        <v>0.93804390737911725</v>
      </c>
      <c r="BE13" s="23">
        <f>'Result-NB'!BI15/'Result-NB'!BI$6</f>
        <v>0.99891395566964503</v>
      </c>
      <c r="BF13" s="23">
        <f>'Result-NB'!BJ15/'Result-NB'!BJ$6</f>
        <v>1</v>
      </c>
      <c r="BG13" s="72">
        <f>'Result-NB'!BK15/'Result-NB'!BK$6</f>
        <v>1.0103441212617779</v>
      </c>
      <c r="BH13" s="71">
        <f>($C$34*AV13+$C$35*AX13+$C$36*1/AZ13+$C$37*1/BA13+$C$38*1/BB13)</f>
        <v>0.96797003680301763</v>
      </c>
      <c r="BI13" s="31">
        <f>'Result-NB'!BL15/'Result-NB'!BL$6</f>
        <v>0.95433428025772549</v>
      </c>
      <c r="BJ13" s="23">
        <f>'Result-NB'!BM15/'Result-NB'!BM$6</f>
        <v>0.96210537390376416</v>
      </c>
      <c r="BK13" s="23">
        <f>'Result-NB'!BN15/'Result-NB'!BN$6</f>
        <v>0.90644432719631962</v>
      </c>
      <c r="BL13" s="23">
        <f>'Result-NB'!BO15/'Result-NB'!BO$6</f>
        <v>0.99541203376050624</v>
      </c>
      <c r="BM13" s="23">
        <f>'Result-NB'!BP15/'Result-NB'!BP$6</f>
        <v>3.4558900314933798E-2</v>
      </c>
      <c r="BN13" s="23">
        <f>'Result-NB'!BQ15/'Result-NB'!BQ$6</f>
        <v>1.3331925196650198</v>
      </c>
      <c r="BO13" s="23">
        <f>'Result-NB'!BR15/'Result-NB'!BR$6</f>
        <v>1.4176332737951041</v>
      </c>
      <c r="BP13" s="23">
        <f>'Result-NB'!BS15/'Result-NB'!BS$6</f>
        <v>1.3099742125621661</v>
      </c>
      <c r="BQ13" s="23">
        <f>'Result-NB'!BT15/'Result-NB'!BT$6</f>
        <v>0.32748396538464414</v>
      </c>
      <c r="BR13" s="23">
        <f>'Result-NB'!BU15/'Result-NB'!BU$6</f>
        <v>1.2343249121896154</v>
      </c>
      <c r="BS13" s="23">
        <f>'Result-NB'!BX15/'Result-NB'!BX$6</f>
        <v>1.0096593980897459</v>
      </c>
      <c r="BT13" s="23">
        <f>'Result-NB'!BY15/'Result-NB'!BY$6</f>
        <v>1</v>
      </c>
      <c r="BU13" s="72">
        <f>'Result-NB'!BZ15/'Result-NB'!BZ$6</f>
        <v>0.98209088873964634</v>
      </c>
      <c r="BV13" s="71">
        <f>($C$34*BJ13+$C$35*BL13+$C$36*1/BN13+$C$37*1/BO13+$C$38*1/BP13)</f>
        <v>0.85963616030280876</v>
      </c>
      <c r="BW13" s="108"/>
    </row>
    <row r="14" spans="1:75" x14ac:dyDescent="0.2">
      <c r="A14" s="105" t="s">
        <v>156</v>
      </c>
      <c r="B14" s="112" t="s">
        <v>11</v>
      </c>
      <c r="C14" s="4">
        <v>1</v>
      </c>
      <c r="D14" s="115" t="s">
        <v>55</v>
      </c>
      <c r="E14" s="31">
        <f>'Result-NB'!D16/'Result-NB'!D$6</f>
        <v>0.97354842268931496</v>
      </c>
      <c r="F14" s="23">
        <f>'Result-NB'!E16/'Result-NB'!E$6</f>
        <v>0.97576163820010853</v>
      </c>
      <c r="G14" s="23">
        <f>'Result-NB'!F16/'Result-NB'!F$6</f>
        <v>0.95731529754356293</v>
      </c>
      <c r="H14" s="23">
        <f>'Result-NB'!G16/'Result-NB'!G$6</f>
        <v>1.030569291386501</v>
      </c>
      <c r="I14" s="23">
        <f>'Result-NB'!H16/'Result-NB'!H$6</f>
        <v>5.328200094336015E-2</v>
      </c>
      <c r="J14" s="23">
        <f>'Result-NB'!I16/'Result-NB'!I$6</f>
        <v>1.1975759480089514</v>
      </c>
      <c r="K14" s="23">
        <f>'Result-NB'!J16/'Result-NB'!J$6</f>
        <v>1.0388121440876024</v>
      </c>
      <c r="L14" s="23">
        <f>'Result-NB'!K16/'Result-NB'!K$6</f>
        <v>1.0181769144405486</v>
      </c>
      <c r="M14" s="23">
        <f>'Result-NB'!L16/'Result-NB'!L$6</f>
        <v>0.98571150600505908</v>
      </c>
      <c r="N14" s="23">
        <f>'Result-NB'!M16/'Result-NB'!M$6</f>
        <v>1.1044170513284126</v>
      </c>
      <c r="O14" s="23">
        <f>'Result-NB'!P16/'Result-NB'!P$6</f>
        <v>1.0014900299466802</v>
      </c>
      <c r="P14" s="23">
        <f>'Result-NB'!Q16/'Result-NB'!Q$6</f>
        <v>1</v>
      </c>
      <c r="Q14" s="72">
        <f>'Result-NB'!R16/'Result-NB'!R$6</f>
        <v>0.97554680664916882</v>
      </c>
      <c r="R14" s="71">
        <f>($C$34*F14+$C$35*H14+$C$36*1/J14+$C$37*1/K14+$C$38*1/L14)</f>
        <v>0.96033291853280212</v>
      </c>
      <c r="S14" s="31">
        <f>'Result-NB'!S16/'Result-NB'!S$6</f>
        <v>0.97499300208757</v>
      </c>
      <c r="T14" s="64">
        <f>'Result-NB'!T16/'Result-NB'!T$6</f>
        <v>0.97905900189708051</v>
      </c>
      <c r="U14" s="64">
        <f>'Result-NB'!U16/'Result-NB'!U$6</f>
        <v>0.94616721093757106</v>
      </c>
      <c r="V14" s="64">
        <f>'Result-NB'!V16/'Result-NB'!V$6</f>
        <v>1.0115122772581844</v>
      </c>
      <c r="W14" s="64">
        <f>'Result-NB'!W16/'Result-NB'!W$6</f>
        <v>0</v>
      </c>
      <c r="X14" s="64">
        <f>'Result-NB'!X16/'Result-NB'!X$6</f>
        <v>0.74955433404485716</v>
      </c>
      <c r="Y14" s="64">
        <f>'Result-NB'!Y16/'Result-NB'!Y$6</f>
        <v>0.55773306878127726</v>
      </c>
      <c r="Z14" s="64">
        <f>'Result-NB'!Z16/'Result-NB'!Z$6</f>
        <v>0.69172184682139715</v>
      </c>
      <c r="AA14" s="64">
        <f>'Result-NB'!AA16/'Result-NB'!AA$6</f>
        <v>0</v>
      </c>
      <c r="AB14" s="64">
        <f>'Result-NB'!AB16/'Result-NB'!AB$6</f>
        <v>0.7914998398462525</v>
      </c>
      <c r="AC14" s="23">
        <f>'Result-NB'!AE16/'Result-NB'!AE$6</f>
        <v>1.0535361517186883</v>
      </c>
      <c r="AD14" s="23">
        <f>'Result-NB'!AF16/'Result-NB'!AF$6</f>
        <v>1.0769230769230769</v>
      </c>
      <c r="AE14" s="72">
        <f>'Result-NB'!AG16/'Result-NB'!AG$6</f>
        <v>0.9814060332871013</v>
      </c>
      <c r="AF14" s="71">
        <f>($C$34*T14+$C$35*V14+$C$36*1/X14+$C$37*1/Y14+$C$38*1/Z14)</f>
        <v>1.2824228266066213</v>
      </c>
      <c r="AG14" s="31">
        <f>'Result-NB'!AH16/'Result-NB'!AH$6</f>
        <v>0.98302865779112647</v>
      </c>
      <c r="AH14" s="23">
        <f>'Result-NB'!AI16/'Result-NB'!AI$6</f>
        <v>2.6852564236582968</v>
      </c>
      <c r="AI14" s="23">
        <f>'Result-NB'!AJ16/'Result-NB'!AJ$6</f>
        <v>0.33323801099975392</v>
      </c>
      <c r="AJ14" s="23">
        <f>'Result-NB'!AK16/'Result-NB'!AK$6</f>
        <v>1.4001187364916112</v>
      </c>
      <c r="AK14" s="23">
        <f>'Result-NB'!AL16/'Result-NB'!AL$6</f>
        <v>0</v>
      </c>
      <c r="AL14" s="23">
        <f>'Result-NB'!AM16/'Result-NB'!AM$6</f>
        <v>1.8026897214217099</v>
      </c>
      <c r="AM14" s="23">
        <f>'Result-NB'!AN16/'Result-NB'!AN$6</f>
        <v>3.2339035172016146</v>
      </c>
      <c r="AN14" s="23">
        <f>'Result-NB'!AO16/'Result-NB'!AO$6</f>
        <v>3.2890183274365481</v>
      </c>
      <c r="AO14" s="23">
        <f>'Result-NB'!AP16/'Result-NB'!AP$6</f>
        <v>0</v>
      </c>
      <c r="AP14" s="23">
        <f>'Result-NB'!AQ16/'Result-NB'!AQ$6</f>
        <v>1.4013530553831988</v>
      </c>
      <c r="AQ14" s="74">
        <f>'Result-NB'!AT16/'Result-NB'!AT$6</f>
        <v>0.30907509286688295</v>
      </c>
      <c r="AR14" s="76">
        <f>'Result-NB'!AU16/'Result-NB'!AU$6</f>
        <v>0.26153846153846155</v>
      </c>
      <c r="AS14" s="72">
        <f>'Result-NB'!AV16/'Result-NB'!AV$6</f>
        <v>1.0484441732763881</v>
      </c>
      <c r="AT14" s="89">
        <f>($C$34*AH14+$C$35*AJ14+$C$36*1/AL14+$C$37*1/AM14+$C$38*1/AN14)</f>
        <v>1.2716945619766831</v>
      </c>
      <c r="AU14" s="31">
        <f>'Result-NB'!AW16/'Result-NB'!AW$6</f>
        <v>1.0375345612446247</v>
      </c>
      <c r="AV14" s="23">
        <f>'Result-NB'!AX16/'Result-NB'!AX$6</f>
        <v>1.0422874802448407</v>
      </c>
      <c r="AW14" s="23">
        <f>'Result-NB'!AY16/'Result-NB'!AY$6</f>
        <v>1.0101684957939359</v>
      </c>
      <c r="AX14" s="23">
        <f>'Result-NB'!AZ16/'Result-NB'!AZ$6</f>
        <v>1.0033694714208752</v>
      </c>
      <c r="AY14" s="23">
        <f>'Result-NB'!BA16/'Result-NB'!BA$6</f>
        <v>0</v>
      </c>
      <c r="AZ14" s="23">
        <f>'Result-NB'!BB16/'Result-NB'!BB$6</f>
        <v>1.0902963273655784</v>
      </c>
      <c r="BA14" s="23">
        <f>'Result-NB'!BC16/'Result-NB'!BC$6</f>
        <v>0.95102900768250964</v>
      </c>
      <c r="BB14" s="23">
        <f>'Result-NB'!BD16/'Result-NB'!BD$6</f>
        <v>0.95587737060644973</v>
      </c>
      <c r="BC14" s="23">
        <f>'Result-NB'!BE16/'Result-NB'!BE$6</f>
        <v>0</v>
      </c>
      <c r="BD14" s="23">
        <f>'Result-NB'!BF16/'Result-NB'!BF$6</f>
        <v>1.0063852795276265</v>
      </c>
      <c r="BE14" s="23">
        <f>'Result-NB'!BI16/'Result-NB'!BI$6</f>
        <v>1.0019993088808807</v>
      </c>
      <c r="BF14" s="23">
        <f>'Result-NB'!BJ16/'Result-NB'!BJ$6</f>
        <v>1</v>
      </c>
      <c r="BG14" s="72">
        <f>'Result-NB'!BK16/'Result-NB'!BK$6</f>
        <v>1.0389184760344121</v>
      </c>
      <c r="BH14" s="71">
        <f>($C$34*AV14+$C$35*AX14+$C$36*1/AZ14+$C$37*1/BA14+$C$38*1/BB14)</f>
        <v>1.013258864331982</v>
      </c>
      <c r="BI14" s="31">
        <f>'Result-NB'!BL16/'Result-NB'!BL$6</f>
        <v>0.95857151908309102</v>
      </c>
      <c r="BJ14" s="23">
        <f>'Result-NB'!BM16/'Result-NB'!BM$6</f>
        <v>0.96846598381290905</v>
      </c>
      <c r="BK14" s="23">
        <f>'Result-NB'!BN16/'Result-NB'!BN$6</f>
        <v>0.89767108198420853</v>
      </c>
      <c r="BL14" s="23">
        <f>'Result-NB'!BO16/'Result-NB'!BO$6</f>
        <v>0.99617357532652118</v>
      </c>
      <c r="BM14" s="23">
        <f>'Result-NB'!BP16/'Result-NB'!BP$6</f>
        <v>0</v>
      </c>
      <c r="BN14" s="23">
        <f>'Result-NB'!BQ16/'Result-NB'!BQ$6</f>
        <v>0.93961929460175153</v>
      </c>
      <c r="BO14" s="23">
        <f>'Result-NB'!BR16/'Result-NB'!BR$6</f>
        <v>1.0059948260734768</v>
      </c>
      <c r="BP14" s="23">
        <f>'Result-NB'!BS16/'Result-NB'!BS$6</f>
        <v>1.0002118253822068</v>
      </c>
      <c r="BQ14" s="23">
        <f>'Result-NB'!BT16/'Result-NB'!BT$6</f>
        <v>0</v>
      </c>
      <c r="BR14" s="23">
        <f>'Result-NB'!BU16/'Result-NB'!BU$6</f>
        <v>1.0678450761285554</v>
      </c>
      <c r="BS14" s="23">
        <f>'Result-NB'!BX16/'Result-NB'!BX$6</f>
        <v>1.0089385474860335</v>
      </c>
      <c r="BT14" s="23">
        <f>'Result-NB'!BY16/'Result-NB'!BY$6</f>
        <v>1</v>
      </c>
      <c r="BU14" s="72">
        <f>'Result-NB'!BZ16/'Result-NB'!BZ$6</f>
        <v>0.93776583837027083</v>
      </c>
      <c r="BV14" s="71">
        <f>($C$34*BJ14+$C$35*BL14+$C$36*1/BN14+$C$37*1/BO14+$C$38*1/BP14)</f>
        <v>1.0070681857029131</v>
      </c>
      <c r="BW14" s="106" t="s">
        <v>167</v>
      </c>
    </row>
    <row r="15" spans="1:75" x14ac:dyDescent="0.2">
      <c r="A15" s="105"/>
      <c r="B15" s="113"/>
      <c r="C15" s="4">
        <v>2</v>
      </c>
      <c r="D15" s="116"/>
      <c r="E15" s="31">
        <f>'Result-NB'!D17/'Result-NB'!D$6</f>
        <v>1.2987551073026122</v>
      </c>
      <c r="F15" s="23">
        <f>'Result-NB'!E17/'Result-NB'!E$6</f>
        <v>0.9310317037977015</v>
      </c>
      <c r="G15" s="23">
        <f>'Result-NB'!F17/'Result-NB'!F$6</f>
        <v>3.9989666995444084</v>
      </c>
      <c r="H15" s="23">
        <f>'Result-NB'!G17/'Result-NB'!G$6</f>
        <v>1.0621873830620048</v>
      </c>
      <c r="I15" s="23">
        <f>'Result-NB'!H17/'Result-NB'!H$6</f>
        <v>12.452499631215387</v>
      </c>
      <c r="J15" s="23">
        <f>'Result-NB'!I17/'Result-NB'!I$6</f>
        <v>0.86326867661935558</v>
      </c>
      <c r="K15" s="23">
        <f>'Result-NB'!J17/'Result-NB'!J$6</f>
        <v>1.0439142408848023</v>
      </c>
      <c r="L15" s="23">
        <f>'Result-NB'!K17/'Result-NB'!K$6</f>
        <v>0.91570126636267268</v>
      </c>
      <c r="M15" s="23">
        <f>'Result-NB'!L17/'Result-NB'!L$6</f>
        <v>4.2661242356538915</v>
      </c>
      <c r="N15" s="23">
        <f>'Result-NB'!M17/'Result-NB'!M$6</f>
        <v>0.95350556252791907</v>
      </c>
      <c r="O15" s="23">
        <f>'Result-NB'!P17/'Result-NB'!P$6</f>
        <v>1.3442553502300782</v>
      </c>
      <c r="P15" s="23">
        <f>'Result-NB'!Q17/'Result-NB'!Q$6</f>
        <v>1.4893617021276595</v>
      </c>
      <c r="Q15" s="72">
        <f>'Result-NB'!R17/'Result-NB'!R$6</f>
        <v>0.87799650043744537</v>
      </c>
      <c r="R15" s="71">
        <f>($C$34*F15+$C$35*H15+$C$36*1/J15+$C$37*1/K15+$C$38*1/L15)</f>
        <v>1.026839154027507</v>
      </c>
      <c r="S15" s="31">
        <f>'Result-NB'!S17/'Result-NB'!S$6</f>
        <v>0.97114274504778253</v>
      </c>
      <c r="T15" s="64">
        <f>'Result-NB'!T17/'Result-NB'!T$6</f>
        <v>0.97577278132010636</v>
      </c>
      <c r="U15" s="64">
        <f>'Result-NB'!U17/'Result-NB'!U$6</f>
        <v>0.93833516778401393</v>
      </c>
      <c r="V15" s="64">
        <f>'Result-NB'!V17/'Result-NB'!V$6</f>
        <v>1.0103102495519227</v>
      </c>
      <c r="W15" s="64">
        <f>'Result-NB'!W17/'Result-NB'!W$6</f>
        <v>0.54360500529661016</v>
      </c>
      <c r="X15" s="64">
        <f>'Result-NB'!X17/'Result-NB'!X$6</f>
        <v>1.0755203960670796</v>
      </c>
      <c r="Y15" s="64">
        <f>'Result-NB'!Y17/'Result-NB'!Y$6</f>
        <v>0.62938220774559661</v>
      </c>
      <c r="Z15" s="64">
        <f>'Result-NB'!Z17/'Result-NB'!Z$6</f>
        <v>0.73641890212208183</v>
      </c>
      <c r="AA15" s="64">
        <f>'Result-NB'!AA17/'Result-NB'!AA$6</f>
        <v>0.49023402291695878</v>
      </c>
      <c r="AB15" s="64">
        <f>'Result-NB'!AB17/'Result-NB'!AB$6</f>
        <v>1.0837684176809739</v>
      </c>
      <c r="AC15" s="23">
        <f>'Result-NB'!AE17/'Result-NB'!AE$6</f>
        <v>1.0652903990517582</v>
      </c>
      <c r="AD15" s="23">
        <f>'Result-NB'!AF17/'Result-NB'!AF$6</f>
        <v>1.0769230769230769</v>
      </c>
      <c r="AE15" s="72">
        <f>'Result-NB'!AG17/'Result-NB'!AG$6</f>
        <v>0.97252080443828015</v>
      </c>
      <c r="AF15" s="71">
        <f>($C$34*T15+$C$35*V15+$C$36*1/X15+$C$37*1/Y15+$C$38*1/Z15)</f>
        <v>1.1421213841751021</v>
      </c>
      <c r="AG15" s="31">
        <f>'Result-NB'!AH17/'Result-NB'!AH$6</f>
        <v>0.84344490330281763</v>
      </c>
      <c r="AH15" s="23">
        <f>'Result-NB'!AI17/'Result-NB'!AI$6</f>
        <v>2.6948457416041203</v>
      </c>
      <c r="AI15" s="23">
        <f>'Result-NB'!AJ17/'Result-NB'!AJ$6</f>
        <v>0.13672813848783311</v>
      </c>
      <c r="AJ15" s="23">
        <f>'Result-NB'!AK17/'Result-NB'!AK$6</f>
        <v>1.401553293036168</v>
      </c>
      <c r="AK15" s="23">
        <f>'Result-NB'!AL17/'Result-NB'!AL$6</f>
        <v>5.8301853726925776E-4</v>
      </c>
      <c r="AL15" s="23">
        <f>'Result-NB'!AM17/'Result-NB'!AM$6</f>
        <v>2.1758405379442842</v>
      </c>
      <c r="AM15" s="23">
        <f>'Result-NB'!AN17/'Result-NB'!AN$6</f>
        <v>3.6411510841647301</v>
      </c>
      <c r="AN15" s="23">
        <f>'Result-NB'!AO17/'Result-NB'!AO$6</f>
        <v>3.7476706749638797</v>
      </c>
      <c r="AO15" s="23">
        <f>'Result-NB'!AP17/'Result-NB'!AP$6</f>
        <v>1.8083085270422931E-3</v>
      </c>
      <c r="AP15" s="23">
        <f>'Result-NB'!AQ17/'Result-NB'!AQ$6</f>
        <v>1.6957626949020232</v>
      </c>
      <c r="AQ15" s="74">
        <f>'Result-NB'!AT17/'Result-NB'!AT$6</f>
        <v>0.26399586213382237</v>
      </c>
      <c r="AR15" s="76">
        <f>'Result-NB'!AU17/'Result-NB'!AU$6</f>
        <v>0.2153846153846154</v>
      </c>
      <c r="AS15" s="72">
        <f>'Result-NB'!AV17/'Result-NB'!AV$6</f>
        <v>1.0131787675411836</v>
      </c>
      <c r="AT15" s="89">
        <f>($C$34*AH15+$C$35*AJ15+$C$36*1/AL15+$C$37*1/AM15+$C$38*1/AN15)</f>
        <v>1.2447133152556569</v>
      </c>
      <c r="AU15" s="31">
        <f>'Result-NB'!AW17/'Result-NB'!AW$6</f>
        <v>1.0157617268327206</v>
      </c>
      <c r="AV15" s="23">
        <f>'Result-NB'!AX17/'Result-NB'!AX$6</f>
        <v>1.0301193581201185</v>
      </c>
      <c r="AW15" s="23">
        <f>'Result-NB'!AY17/'Result-NB'!AY$6</f>
        <v>0.93312433845016285</v>
      </c>
      <c r="AX15" s="23">
        <f>'Result-NB'!AZ17/'Result-NB'!AZ$6</f>
        <v>1.0024612516746048</v>
      </c>
      <c r="AY15" s="23">
        <f>'Result-NB'!BA17/'Result-NB'!BA$6</f>
        <v>0</v>
      </c>
      <c r="AZ15" s="23">
        <f>'Result-NB'!BB17/'Result-NB'!BB$6</f>
        <v>1.2680706711700773</v>
      </c>
      <c r="BA15" s="23">
        <f>'Result-NB'!BC17/'Result-NB'!BC$6</f>
        <v>0.94623845420535291</v>
      </c>
      <c r="BB15" s="23">
        <f>'Result-NB'!BD17/'Result-NB'!BD$6</f>
        <v>0.94921958099260162</v>
      </c>
      <c r="BC15" s="23">
        <f>'Result-NB'!BE17/'Result-NB'!BE$6</f>
        <v>0</v>
      </c>
      <c r="BD15" s="23">
        <f>'Result-NB'!BF17/'Result-NB'!BF$6</f>
        <v>1.1685833948402822</v>
      </c>
      <c r="BE15" s="23">
        <f>'Result-NB'!BI17/'Result-NB'!BI$6</f>
        <v>0.99977785456879098</v>
      </c>
      <c r="BF15" s="23">
        <f>'Result-NB'!BJ17/'Result-NB'!BJ$6</f>
        <v>1</v>
      </c>
      <c r="BG15" s="72">
        <f>'Result-NB'!BK17/'Result-NB'!BK$6</f>
        <v>1.0161818926669397</v>
      </c>
      <c r="BH15" s="71">
        <f>($C$34*AV15+$C$35*AX15+$C$36*1/AZ15+$C$37*1/BA15+$C$38*1/BB15)</f>
        <v>0.98395482438892889</v>
      </c>
      <c r="BI15" s="31">
        <f>'Result-NB'!BL17/'Result-NB'!BL$6</f>
        <v>0.94132128924811964</v>
      </c>
      <c r="BJ15" s="23">
        <f>'Result-NB'!BM17/'Result-NB'!BM$6</f>
        <v>0.95967956473709126</v>
      </c>
      <c r="BK15" s="23">
        <f>'Result-NB'!BN17/'Result-NB'!BN$6</f>
        <v>0.82835615043551503</v>
      </c>
      <c r="BL15" s="23">
        <f>'Result-NB'!BO17/'Result-NB'!BO$6</f>
        <v>0.99363627324251769</v>
      </c>
      <c r="BM15" s="23">
        <f>'Result-NB'!BP17/'Result-NB'!BP$6</f>
        <v>0</v>
      </c>
      <c r="BN15" s="23">
        <f>'Result-NB'!BQ17/'Result-NB'!BQ$6</f>
        <v>0.69185471158622691</v>
      </c>
      <c r="BO15" s="23">
        <f>'Result-NB'!BR17/'Result-NB'!BR$6</f>
        <v>1.482188111516819</v>
      </c>
      <c r="BP15" s="23">
        <f>'Result-NB'!BS17/'Result-NB'!BS$6</f>
        <v>1.363612083256585</v>
      </c>
      <c r="BQ15" s="23">
        <f>'Result-NB'!BT17/'Result-NB'!BT$6</f>
        <v>0</v>
      </c>
      <c r="BR15" s="23">
        <f>'Result-NB'!BU17/'Result-NB'!BU$6</f>
        <v>0.91001844706400625</v>
      </c>
      <c r="BS15" s="74">
        <f>'Result-NB'!BX17/'Result-NB'!BX$6</f>
        <v>0.9669670210848802</v>
      </c>
      <c r="BT15" s="74">
        <f>'Result-NB'!BY17/'Result-NB'!BY$6</f>
        <v>0.95652173913043481</v>
      </c>
      <c r="BU15" s="72">
        <f>'Result-NB'!BZ17/'Result-NB'!BZ$6</f>
        <v>0.94571300649205281</v>
      </c>
      <c r="BV15" s="71">
        <f>($C$34*BJ15+$C$35*BL15+$C$36*1/BN15+$C$37*1/BO15+$C$38*1/BP15)</f>
        <v>0.9977739105462673</v>
      </c>
      <c r="BW15" s="107"/>
    </row>
    <row r="16" spans="1:75" s="10" customFormat="1" x14ac:dyDescent="0.2">
      <c r="A16" s="105"/>
      <c r="B16" s="114"/>
      <c r="C16" s="11">
        <v>4</v>
      </c>
      <c r="D16" s="117"/>
      <c r="E16" s="31">
        <f>'Result-NB'!D18/'Result-NB'!D$6</f>
        <v>1.0009142198338417</v>
      </c>
      <c r="F16" s="23">
        <f>'Result-NB'!E18/'Result-NB'!E$6</f>
        <v>1.0091347974252178</v>
      </c>
      <c r="G16" s="23">
        <f>'Result-NB'!F18/'Result-NB'!F$6</f>
        <v>0.94048189375792579</v>
      </c>
      <c r="H16" s="23">
        <f>'Result-NB'!G18/'Result-NB'!G$6</f>
        <v>1.0322227703606448</v>
      </c>
      <c r="I16" s="23">
        <f>'Result-NB'!H18/'Result-NB'!H$6</f>
        <v>2.7833859344637873E-2</v>
      </c>
      <c r="J16" s="23">
        <f>'Result-NB'!I18/'Result-NB'!I$6</f>
        <v>1.2858971214861592</v>
      </c>
      <c r="K16" s="23">
        <f>'Result-NB'!J18/'Result-NB'!J$6</f>
        <v>0.97353493016162129</v>
      </c>
      <c r="L16" s="23">
        <f>'Result-NB'!K18/'Result-NB'!K$6</f>
        <v>0.99934768837066357</v>
      </c>
      <c r="M16" s="23">
        <f>'Result-NB'!L18/'Result-NB'!L$6</f>
        <v>0.51492536283583967</v>
      </c>
      <c r="N16" s="23">
        <f>'Result-NB'!M18/'Result-NB'!M$6</f>
        <v>1.2381995703133311</v>
      </c>
      <c r="O16" s="74">
        <f>'Result-NB'!P18/'Result-NB'!P$6</f>
        <v>0.95807464757870131</v>
      </c>
      <c r="P16" s="74">
        <f>'Result-NB'!Q18/'Result-NB'!Q$6</f>
        <v>0.93617021276595747</v>
      </c>
      <c r="Q16" s="72">
        <f>'Result-NB'!R18/'Result-NB'!R$6</f>
        <v>0.85717410323709531</v>
      </c>
      <c r="R16" s="71">
        <f>($C$34*F16+$C$35*H16+$C$36*1/J16+$C$37*1/K16+$C$38*1/L16)</f>
        <v>0.97413993500529394</v>
      </c>
      <c r="S16" s="31">
        <f>'Result-NB'!S18/'Result-NB'!S$6</f>
        <v>0.96426174553229671</v>
      </c>
      <c r="T16" s="64">
        <f>'Result-NB'!T18/'Result-NB'!T$6</f>
        <v>0.96607958502807134</v>
      </c>
      <c r="U16" s="64">
        <f>'Result-NB'!U18/'Result-NB'!U$6</f>
        <v>0.95139766948959836</v>
      </c>
      <c r="V16" s="64">
        <f>'Result-NB'!V18/'Result-NB'!V$6</f>
        <v>1.0122146525746407</v>
      </c>
      <c r="W16" s="64">
        <f>'Result-NB'!W18/'Result-NB'!W$6</f>
        <v>2.4653336864406783E-3</v>
      </c>
      <c r="X16" s="64">
        <f>'Result-NB'!X18/'Result-NB'!X$6</f>
        <v>0.91688945775046526</v>
      </c>
      <c r="Y16" s="64">
        <f>'Result-NB'!Y18/'Result-NB'!Y$6</f>
        <v>0.76105667328046811</v>
      </c>
      <c r="Z16" s="64">
        <f>'Result-NB'!Z18/'Result-NB'!Z$6</f>
        <v>0.82407376437885604</v>
      </c>
      <c r="AA16" s="64">
        <f>'Result-NB'!AA18/'Result-NB'!AA$6</f>
        <v>0.14006708379619714</v>
      </c>
      <c r="AB16" s="64">
        <f>'Result-NB'!AB18/'Result-NB'!AB$6</f>
        <v>0.93725976937860356</v>
      </c>
      <c r="AC16" s="23">
        <f>'Result-NB'!AE18/'Result-NB'!AE$6</f>
        <v>1.0608060055314106</v>
      </c>
      <c r="AD16" s="23">
        <f>'Result-NB'!AF18/'Result-NB'!AF$6</f>
        <v>1.0769230769230769</v>
      </c>
      <c r="AE16" s="72">
        <f>'Result-NB'!AG18/'Result-NB'!AG$6</f>
        <v>0.9748179611650486</v>
      </c>
      <c r="AF16" s="71">
        <f>($C$34*T16+$C$35*V16+$C$36*1/X16+$C$37*1/Y16+$C$38*1/Z16)</f>
        <v>1.1016701716247865</v>
      </c>
      <c r="AG16" s="31">
        <f>'Result-NB'!AH18/'Result-NB'!AH$6</f>
        <v>0.85338897392208402</v>
      </c>
      <c r="AH16" s="23">
        <f>'Result-NB'!AI18/'Result-NB'!AI$6</f>
        <v>2.6813851546765348</v>
      </c>
      <c r="AI16" s="23">
        <f>'Result-NB'!AJ18/'Result-NB'!AJ$6</f>
        <v>0.15560595077377348</v>
      </c>
      <c r="AJ16" s="23">
        <f>'Result-NB'!AK18/'Result-NB'!AK$6</f>
        <v>1.417477081955645</v>
      </c>
      <c r="AK16" s="23">
        <f>'Result-NB'!AL18/'Result-NB'!AL$6</f>
        <v>0</v>
      </c>
      <c r="AL16" s="23">
        <f>'Result-NB'!AM18/'Result-NB'!AM$6</f>
        <v>1.4652204077276123</v>
      </c>
      <c r="AM16" s="23">
        <f>'Result-NB'!AN18/'Result-NB'!AN$6</f>
        <v>3.0574633515629097</v>
      </c>
      <c r="AN16" s="23">
        <f>'Result-NB'!AO18/'Result-NB'!AO$6</f>
        <v>3.3834654895848737</v>
      </c>
      <c r="AO16" s="23">
        <f>'Result-NB'!AP18/'Result-NB'!AP$6</f>
        <v>0</v>
      </c>
      <c r="AP16" s="23">
        <f>'Result-NB'!AQ18/'Result-NB'!AQ$6</f>
        <v>1.1368534123282827</v>
      </c>
      <c r="AQ16" s="74">
        <f>'Result-NB'!AT18/'Result-NB'!AT$6</f>
        <v>0.26591902948229651</v>
      </c>
      <c r="AR16" s="76">
        <f>'Result-NB'!AU18/'Result-NB'!AU$6</f>
        <v>0.2153846153846154</v>
      </c>
      <c r="AS16" s="72">
        <f>'Result-NB'!AV18/'Result-NB'!AV$6</f>
        <v>0.98389261744966439</v>
      </c>
      <c r="AT16" s="89">
        <f>($C$34*AH16+$C$35*AJ16+$C$36*1/AL16+$C$37*1/AM16+$C$38*1/AN16)</f>
        <v>1.3061312614456426</v>
      </c>
      <c r="AU16" s="31">
        <f>'Result-NB'!AW18/'Result-NB'!AW$6</f>
        <v>1.0244162823196368</v>
      </c>
      <c r="AV16" s="23">
        <f>'Result-NB'!AX18/'Result-NB'!AX$6</f>
        <v>1.0294101083057905</v>
      </c>
      <c r="AW16" s="23">
        <f>'Result-NB'!AY18/'Result-NB'!AY$6</f>
        <v>0.99565972661848645</v>
      </c>
      <c r="AX16" s="23">
        <f>'Result-NB'!AZ18/'Result-NB'!AZ$6</f>
        <v>1.001817631381972</v>
      </c>
      <c r="AY16" s="23">
        <f>'Result-NB'!BA18/'Result-NB'!BA$6</f>
        <v>0</v>
      </c>
      <c r="AZ16" s="23">
        <f>'Result-NB'!BB18/'Result-NB'!BB$6</f>
        <v>1.0026196310440996</v>
      </c>
      <c r="BA16" s="23">
        <f>'Result-NB'!BC18/'Result-NB'!BC$6</f>
        <v>0.99798123833404095</v>
      </c>
      <c r="BB16" s="23">
        <f>'Result-NB'!BD18/'Result-NB'!BD$6</f>
        <v>1.0024503817395347</v>
      </c>
      <c r="BC16" s="23">
        <f>'Result-NB'!BE18/'Result-NB'!BE$6</f>
        <v>0</v>
      </c>
      <c r="BD16" s="23">
        <f>'Result-NB'!BF18/'Result-NB'!BF$6</f>
        <v>1.0166025850083249</v>
      </c>
      <c r="BE16" s="23">
        <f>'Result-NB'!BI18/'Result-NB'!BI$6</f>
        <v>1.0236214641852199</v>
      </c>
      <c r="BF16" s="23">
        <f>'Result-NB'!BJ18/'Result-NB'!BJ$6</f>
        <v>1.0263157894736843</v>
      </c>
      <c r="BG16" s="72">
        <f>'Result-NB'!BK18/'Result-NB'!BK$6</f>
        <v>1.0173084801310939</v>
      </c>
      <c r="BH16" s="71">
        <f>($C$34*AV16+$C$35*AX16+$C$36*1/AZ16+$C$37*1/BA16+$C$38*1/BB16)</f>
        <v>1.0126783368476588</v>
      </c>
      <c r="BI16" s="31">
        <f>'Result-NB'!BL18/'Result-NB'!BL$6</f>
        <v>1.5532318482093559</v>
      </c>
      <c r="BJ16" s="23">
        <f>'Result-NB'!BM18/'Result-NB'!BM$6</f>
        <v>0.29668818432542515</v>
      </c>
      <c r="BK16" s="23">
        <f>'Result-NB'!BN18/'Result-NB'!BN$6</f>
        <v>9.2924384215934026</v>
      </c>
      <c r="BL16" s="23">
        <f>'Result-NB'!BO18/'Result-NB'!BO$6</f>
        <v>1.0671817697945241</v>
      </c>
      <c r="BM16" s="23">
        <f>'Result-NB'!BP18/'Result-NB'!BP$6</f>
        <v>2.1158384768856179E-2</v>
      </c>
      <c r="BN16" s="23">
        <f>'Result-NB'!BQ18/'Result-NB'!BQ$6</f>
        <v>0.2478017421779963</v>
      </c>
      <c r="BO16" s="23">
        <f>'Result-NB'!BR18/'Result-NB'!BR$6</f>
        <v>0.25382992316932496</v>
      </c>
      <c r="BP16" s="23">
        <f>'Result-NB'!BS18/'Result-NB'!BS$6</f>
        <v>0.24469331368576164</v>
      </c>
      <c r="BQ16" s="23">
        <f>'Result-NB'!BT18/'Result-NB'!BT$6</f>
        <v>0.15789410807218751</v>
      </c>
      <c r="BR16" s="23">
        <f>'Result-NB'!BU18/'Result-NB'!BU$6</f>
        <v>0.53490979031706143</v>
      </c>
      <c r="BS16" s="23">
        <f>'Result-NB'!BX18/'Result-NB'!BX$6</f>
        <v>4.7771670571274107</v>
      </c>
      <c r="BT16" s="23">
        <f>'Result-NB'!BY18/'Result-NB'!BY$6</f>
        <v>5.5652173913043477</v>
      </c>
      <c r="BU16" s="72">
        <f>'Result-NB'!BZ18/'Result-NB'!BZ$6</f>
        <v>0.99641817774792929</v>
      </c>
      <c r="BV16" s="71">
        <f>($C$34*BJ16+$C$35*BL16+$C$36*1/BN16+$C$37*1/BO16+$C$38*1/BP16)</f>
        <v>2.2980615183374025</v>
      </c>
      <c r="BW16" s="108"/>
    </row>
    <row r="17" spans="1:75" x14ac:dyDescent="0.2">
      <c r="A17" s="105" t="s">
        <v>157</v>
      </c>
      <c r="B17" s="112" t="s">
        <v>12</v>
      </c>
      <c r="C17" s="4">
        <v>1</v>
      </c>
      <c r="D17" s="115" t="s">
        <v>55</v>
      </c>
      <c r="E17" s="31">
        <f>'Result-NB'!D19/'Result-NB'!D$6</f>
        <v>1.0999483218098849</v>
      </c>
      <c r="F17" s="23">
        <f>'Result-NB'!E19/'Result-NB'!E$6</f>
        <v>1.0021529007235179</v>
      </c>
      <c r="G17" s="23">
        <f>'Result-NB'!F19/'Result-NB'!F$6</f>
        <v>1.8180639706918413</v>
      </c>
      <c r="H17" s="23">
        <f>'Result-NB'!G19/'Result-NB'!G$6</f>
        <v>1.0583961642395356</v>
      </c>
      <c r="I17" s="23">
        <f>'Result-NB'!H19/'Result-NB'!H$6</f>
        <v>0</v>
      </c>
      <c r="J17" s="23">
        <f>'Result-NB'!I19/'Result-NB'!I$6</f>
        <v>0.92082362588516598</v>
      </c>
      <c r="K17" s="23">
        <f>'Result-NB'!J19/'Result-NB'!J$6</f>
        <v>0.83581342784099011</v>
      </c>
      <c r="L17" s="23">
        <f>'Result-NB'!K19/'Result-NB'!K$6</f>
        <v>0.87284941009703132</v>
      </c>
      <c r="M17" s="23">
        <f>'Result-NB'!L19/'Result-NB'!L$6</f>
        <v>0</v>
      </c>
      <c r="N17" s="23">
        <f>'Result-NB'!M19/'Result-NB'!M$6</f>
        <v>1.0476271510922976</v>
      </c>
      <c r="O17" s="23">
        <f>'Result-NB'!P19/'Result-NB'!P$6</f>
        <v>1.0822876342122563</v>
      </c>
      <c r="P17" s="23">
        <f>'Result-NB'!Q19/'Result-NB'!Q$6</f>
        <v>1.1063829787234043</v>
      </c>
      <c r="Q17" s="72">
        <f>'Result-NB'!R19/'Result-NB'!R$6</f>
        <v>0.8699912510936133</v>
      </c>
      <c r="R17" s="71">
        <f>($C$34*F17+$C$35*H17+$C$36*1/J17+$C$37*1/K17+$C$38*1/L17)</f>
        <v>1.0904706044649763</v>
      </c>
      <c r="S17" s="31">
        <f>'Result-NB'!S19/'Result-NB'!S$6</f>
        <v>1.3075697739646182</v>
      </c>
      <c r="T17" s="64">
        <f>'Result-NB'!T19/'Result-NB'!T$6</f>
        <v>0.81478260534953606</v>
      </c>
      <c r="U17" s="64">
        <f>'Result-NB'!U19/'Result-NB'!U$6</f>
        <v>4.8022886667333742</v>
      </c>
      <c r="V17" s="64">
        <f>'Result-NB'!V19/'Result-NB'!V$6</f>
        <v>1.0429379083525423</v>
      </c>
      <c r="W17" s="64">
        <f>'Result-NB'!W19/'Result-NB'!W$6</f>
        <v>1.374258474576271E-3</v>
      </c>
      <c r="X17" s="64">
        <f>'Result-NB'!X19/'Result-NB'!X$6</f>
        <v>0.91219500914457274</v>
      </c>
      <c r="Y17" s="64">
        <f>'Result-NB'!Y19/'Result-NB'!Y$6</f>
        <v>0.58600131373119979</v>
      </c>
      <c r="Z17" s="64">
        <f>'Result-NB'!Z19/'Result-NB'!Z$6</f>
        <v>0.62556441953490471</v>
      </c>
      <c r="AA17" s="64">
        <f>'Result-NB'!AA19/'Result-NB'!AA$6</f>
        <v>7.8077896705744942E-2</v>
      </c>
      <c r="AB17" s="64">
        <f>'Result-NB'!AB19/'Result-NB'!AB$6</f>
        <v>0.98743994234465093</v>
      </c>
      <c r="AC17" s="23">
        <f>'Result-NB'!AE19/'Result-NB'!AE$6</f>
        <v>1.4394112998814699</v>
      </c>
      <c r="AD17" s="23">
        <f>'Result-NB'!AF19/'Result-NB'!AF$6</f>
        <v>1.5897435897435896</v>
      </c>
      <c r="AE17" s="72">
        <f>'Result-NB'!AG19/'Result-NB'!AG$6</f>
        <v>0.94590846047156729</v>
      </c>
      <c r="AF17" s="71">
        <f>($C$34*T17+$C$35*V17+$C$36*1/X17+$C$37*1/Y17+$C$38*1/Z17)</f>
        <v>1.1782838773094602</v>
      </c>
      <c r="AG17" s="31">
        <f>'Result-NB'!AH19/'Result-NB'!AH$6</f>
        <v>1.0318633821391785</v>
      </c>
      <c r="AH17" s="23">
        <f>'Result-NB'!AI19/'Result-NB'!AI$6</f>
        <v>2.4234457429979162</v>
      </c>
      <c r="AI17" s="23">
        <f>'Result-NB'!AJ19/'Result-NB'!AJ$6</f>
        <v>0.50065639402262463</v>
      </c>
      <c r="AJ17" s="23">
        <f>'Result-NB'!AK19/'Result-NB'!AK$6</f>
        <v>1.4858498638333295</v>
      </c>
      <c r="AK17" s="23">
        <f>'Result-NB'!AL19/'Result-NB'!AL$6</f>
        <v>0</v>
      </c>
      <c r="AL17" s="23">
        <f>'Result-NB'!AM19/'Result-NB'!AM$6</f>
        <v>1.7984336642117622</v>
      </c>
      <c r="AM17" s="23">
        <f>'Result-NB'!AN19/'Result-NB'!AN$6</f>
        <v>2.3007600510195165</v>
      </c>
      <c r="AN17" s="23">
        <f>'Result-NB'!AO19/'Result-NB'!AO$6</f>
        <v>2.5337982503043195</v>
      </c>
      <c r="AO17" s="23">
        <f>'Result-NB'!AP19/'Result-NB'!AP$6</f>
        <v>0</v>
      </c>
      <c r="AP17" s="23">
        <f>'Result-NB'!AQ19/'Result-NB'!AQ$6</f>
        <v>1.5362916408131673</v>
      </c>
      <c r="AQ17" s="74">
        <f>'Result-NB'!AT19/'Result-NB'!AT$6</f>
        <v>0.35469976959608784</v>
      </c>
      <c r="AR17" s="76">
        <f>'Result-NB'!AU19/'Result-NB'!AU$6</f>
        <v>0.31282051282051282</v>
      </c>
      <c r="AS17" s="72">
        <f>'Result-NB'!AV19/'Result-NB'!AV$6</f>
        <v>1.0037217815741306</v>
      </c>
      <c r="AT17" s="89">
        <f>($C$34*AH17+$C$35*AJ17+$C$36*1/AL17+$C$37*1/AM17+$C$38*1/AN17)</f>
        <v>1.2554091632546314</v>
      </c>
      <c r="AU17" s="31">
        <f>'Result-NB'!AW19/'Result-NB'!AW$6</f>
        <v>0.99046979302237714</v>
      </c>
      <c r="AV17" s="23">
        <f>'Result-NB'!AX19/'Result-NB'!AX$6</f>
        <v>0.9983931883859023</v>
      </c>
      <c r="AW17" s="23">
        <f>'Result-NB'!AY19/'Result-NB'!AY$6</f>
        <v>0.94487802160514156</v>
      </c>
      <c r="AX17" s="23">
        <f>'Result-NB'!AZ19/'Result-NB'!AZ$6</f>
        <v>1.0009332494243175</v>
      </c>
      <c r="AY17" s="23">
        <f>'Result-NB'!BA19/'Result-NB'!BA$6</f>
        <v>0</v>
      </c>
      <c r="AZ17" s="23">
        <f>'Result-NB'!BB19/'Result-NB'!BB$6</f>
        <v>1.1793873301103042</v>
      </c>
      <c r="BA17" s="23">
        <f>'Result-NB'!BC19/'Result-NB'!BC$6</f>
        <v>0.88116543431414174</v>
      </c>
      <c r="BB17" s="23">
        <f>'Result-NB'!BD19/'Result-NB'!BD$6</f>
        <v>0.88082950543259875</v>
      </c>
      <c r="BC17" s="23">
        <f>'Result-NB'!BE19/'Result-NB'!BE$6</f>
        <v>0</v>
      </c>
      <c r="BD17" s="23">
        <f>'Result-NB'!BF19/'Result-NB'!BF$6</f>
        <v>1.0459757290719029</v>
      </c>
      <c r="BE17" s="23">
        <f>'Result-NB'!BI19/'Result-NB'!BI$6</f>
        <v>1.0081946981290417</v>
      </c>
      <c r="BF17" s="23">
        <f>'Result-NB'!BJ19/'Result-NB'!BJ$6</f>
        <v>1</v>
      </c>
      <c r="BG17" s="72">
        <f>'Result-NB'!BK19/'Result-NB'!BK$6</f>
        <v>0.9895534616960262</v>
      </c>
      <c r="BH17" s="71">
        <f>($C$34*AV17+$C$35*AX17+$C$36*1/AZ17+$C$37*1/BA17+$C$38*1/BB17)</f>
        <v>1.0094248387874529</v>
      </c>
      <c r="BI17" s="31">
        <f>'Result-NB'!BL19/'Result-NB'!BL$6</f>
        <v>0.96744036897725705</v>
      </c>
      <c r="BJ17" s="23">
        <f>'Result-NB'!BM19/'Result-NB'!BM$6</f>
        <v>0.95491812518317565</v>
      </c>
      <c r="BK17" s="23">
        <f>'Result-NB'!BN19/'Result-NB'!BN$6</f>
        <v>1.0446345098257013</v>
      </c>
      <c r="BL17" s="23">
        <f>'Result-NB'!BO19/'Result-NB'!BO$6</f>
        <v>0.99399072346448769</v>
      </c>
      <c r="BM17" s="23">
        <f>'Result-NB'!BP19/'Result-NB'!BP$6</f>
        <v>0</v>
      </c>
      <c r="BN17" s="23">
        <f>'Result-NB'!BQ19/'Result-NB'!BQ$6</f>
        <v>0.76277590678135154</v>
      </c>
      <c r="BO17" s="23">
        <f>'Result-NB'!BR19/'Result-NB'!BR$6</f>
        <v>0.99294076594697789</v>
      </c>
      <c r="BP17" s="23">
        <f>'Result-NB'!BS19/'Result-NB'!BS$6</f>
        <v>0.99579112175354578</v>
      </c>
      <c r="BQ17" s="23">
        <f>'Result-NB'!BT19/'Result-NB'!BT$6</f>
        <v>0</v>
      </c>
      <c r="BR17" s="23">
        <f>'Result-NB'!BU19/'Result-NB'!BU$6</f>
        <v>0.86255953996404988</v>
      </c>
      <c r="BS17" s="23">
        <f>'Result-NB'!BX19/'Result-NB'!BX$6</f>
        <v>1.0055325283834926</v>
      </c>
      <c r="BT17" s="23">
        <f>'Result-NB'!BY19/'Result-NB'!BY$6</f>
        <v>1</v>
      </c>
      <c r="BU17" s="72">
        <f>'Result-NB'!BZ19/'Result-NB'!BZ$6</f>
        <v>0.98600850682784869</v>
      </c>
      <c r="BV17" s="71">
        <f>($C$34*BJ17+$C$35*BL17+$C$36*1/BN17+$C$37*1/BO17+$C$38*1/BP17)</f>
        <v>1.0586638534709343</v>
      </c>
      <c r="BW17" s="106" t="s">
        <v>168</v>
      </c>
    </row>
    <row r="18" spans="1:75" s="10" customFormat="1" x14ac:dyDescent="0.2">
      <c r="A18" s="105"/>
      <c r="B18" s="113"/>
      <c r="C18" s="11">
        <v>2</v>
      </c>
      <c r="D18" s="116"/>
      <c r="E18" s="31">
        <f>'Result-NB'!D20/'Result-NB'!D$6</f>
        <v>1.0158310900044925</v>
      </c>
      <c r="F18" s="23">
        <f>'Result-NB'!E20/'Result-NB'!E$6</f>
        <v>1.02524893314367</v>
      </c>
      <c r="G18" s="23">
        <f>'Result-NB'!F20/'Result-NB'!F$6</f>
        <v>0.94670987741299129</v>
      </c>
      <c r="H18" s="23">
        <f>'Result-NB'!G20/'Result-NB'!G$6</f>
        <v>1.0440107676829671</v>
      </c>
      <c r="I18" s="23">
        <f>'Result-NB'!H20/'Result-NB'!H$6</f>
        <v>0</v>
      </c>
      <c r="J18" s="23">
        <f>'Result-NB'!I20/'Result-NB'!I$6</f>
        <v>1.2458960485576775</v>
      </c>
      <c r="K18" s="23">
        <f>'Result-NB'!J20/'Result-NB'!J$6</f>
        <v>0.99918695618780107</v>
      </c>
      <c r="L18" s="23">
        <f>'Result-NB'!K20/'Result-NB'!K$6</f>
        <v>1.0027892594381338</v>
      </c>
      <c r="M18" s="23">
        <f>'Result-NB'!L20/'Result-NB'!L$6</f>
        <v>0</v>
      </c>
      <c r="N18" s="23">
        <f>'Result-NB'!M20/'Result-NB'!M$6</f>
        <v>1.1030875752483462</v>
      </c>
      <c r="O18" s="23">
        <f>'Result-NB'!P20/'Result-NB'!P$6</f>
        <v>1.0008764882039296</v>
      </c>
      <c r="P18" s="23">
        <f>'Result-NB'!Q20/'Result-NB'!Q$6</f>
        <v>1</v>
      </c>
      <c r="Q18" s="72">
        <f>'Result-NB'!R20/'Result-NB'!R$6</f>
        <v>0.87230971128608925</v>
      </c>
      <c r="R18" s="71">
        <f>($C$34*F18+$C$35*H18+$C$36*1/J18+$C$37*1/K18+$C$38*1/L18)</f>
        <v>0.98004891168177544</v>
      </c>
      <c r="S18" s="31">
        <f>'Result-NB'!S20/'Result-NB'!S$6</f>
        <v>1.0239120635016992</v>
      </c>
      <c r="T18" s="64">
        <f>'Result-NB'!T20/'Result-NB'!T$6</f>
        <v>1.0035594309528115</v>
      </c>
      <c r="U18" s="64">
        <f>'Result-NB'!U20/'Result-NB'!U$6</f>
        <v>1.1682752221807828</v>
      </c>
      <c r="V18" s="64">
        <f>'Result-NB'!V20/'Result-NB'!V$6</f>
        <v>1.0160079562786271</v>
      </c>
      <c r="W18" s="64">
        <f>'Result-NB'!W20/'Result-NB'!W$6</f>
        <v>3.0816604872881356E-3</v>
      </c>
      <c r="X18" s="64">
        <f>'Result-NB'!X20/'Result-NB'!X$6</f>
        <v>0.70929810502735324</v>
      </c>
      <c r="Y18" s="64">
        <f>'Result-NB'!Y20/'Result-NB'!Y$6</f>
        <v>0.58282194879157045</v>
      </c>
      <c r="Z18" s="64">
        <f>'Result-NB'!Z20/'Result-NB'!Z$6</f>
        <v>0.7035142037108183</v>
      </c>
      <c r="AA18" s="64">
        <f>'Result-NB'!AA20/'Result-NB'!AA$6</f>
        <v>0.17508346956038082</v>
      </c>
      <c r="AB18" s="64">
        <f>'Result-NB'!AB20/'Result-NB'!AB$6</f>
        <v>0.82260970531710442</v>
      </c>
      <c r="AC18" s="23">
        <f>'Result-NB'!AE20/'Result-NB'!AE$6</f>
        <v>1.0595614381667324</v>
      </c>
      <c r="AD18" s="23">
        <f>'Result-NB'!AF20/'Result-NB'!AF$6</f>
        <v>1.0769230769230769</v>
      </c>
      <c r="AE18" s="72">
        <f>'Result-NB'!AG20/'Result-NB'!AG$6</f>
        <v>0.96623613037447986</v>
      </c>
      <c r="AF18" s="71">
        <f>($C$34*T18+$C$35*V18+$C$36*1/X18+$C$37*1/Y18+$C$38*1/Z18)</f>
        <v>1.2864242072158143</v>
      </c>
      <c r="AG18" s="31">
        <f>'Result-NB'!AH20/'Result-NB'!AH$6</f>
        <v>0.82194530279839428</v>
      </c>
      <c r="AH18" s="23">
        <f>'Result-NB'!AI20/'Result-NB'!AI$6</f>
        <v>2.6060887987567338</v>
      </c>
      <c r="AI18" s="23">
        <f>'Result-NB'!AJ20/'Result-NB'!AJ$6</f>
        <v>0.14089793638231793</v>
      </c>
      <c r="AJ18" s="23">
        <f>'Result-NB'!AK20/'Result-NB'!AK$6</f>
        <v>1.4304535860744489</v>
      </c>
      <c r="AK18" s="23">
        <f>'Result-NB'!AL20/'Result-NB'!AL$6</f>
        <v>5.5386582547965843E-4</v>
      </c>
      <c r="AL18" s="23">
        <f>'Result-NB'!AM20/'Result-NB'!AM$6</f>
        <v>1.9835067776710429</v>
      </c>
      <c r="AM18" s="23">
        <f>'Result-NB'!AN20/'Result-NB'!AN$6</f>
        <v>2.7612321562734787</v>
      </c>
      <c r="AN18" s="23">
        <f>'Result-NB'!AO20/'Result-NB'!AO$6</f>
        <v>3.1124333056506752</v>
      </c>
      <c r="AO18" s="23">
        <f>'Result-NB'!AP20/'Result-NB'!AP$6</f>
        <v>1.7178885654679935E-3</v>
      </c>
      <c r="AP18" s="23">
        <f>'Result-NB'!AQ20/'Result-NB'!AQ$6</f>
        <v>1.6318328296070934</v>
      </c>
      <c r="AQ18" s="74">
        <f>'Result-NB'!AT20/'Result-NB'!AT$6</f>
        <v>0.27523393050265671</v>
      </c>
      <c r="AR18" s="76">
        <f>'Result-NB'!AU20/'Result-NB'!AU$6</f>
        <v>0.22564102564102564</v>
      </c>
      <c r="AS18" s="72">
        <f>'Result-NB'!AV20/'Result-NB'!AV$6</f>
        <v>1.0533251982916412</v>
      </c>
      <c r="AT18" s="89">
        <f>($C$34*AH18+$C$35*AJ18+$C$36*1/AL18+$C$37*1/AM18+$C$38*1/AN18)</f>
        <v>1.2603941979646009</v>
      </c>
      <c r="AU18" s="31">
        <f>'Result-NB'!AW20/'Result-NB'!AW$6</f>
        <v>0.97172575315024612</v>
      </c>
      <c r="AV18" s="23">
        <f>'Result-NB'!AX20/'Result-NB'!AX$6</f>
        <v>0.97690098309415963</v>
      </c>
      <c r="AW18" s="23">
        <f>'Result-NB'!AY20/'Result-NB'!AY$6</f>
        <v>0.9419325105214913</v>
      </c>
      <c r="AX18" s="23">
        <f>'Result-NB'!AZ20/'Result-NB'!AZ$6</f>
        <v>0.99935518781793653</v>
      </c>
      <c r="AY18" s="23">
        <f>'Result-NB'!BA20/'Result-NB'!BA$6</f>
        <v>0</v>
      </c>
      <c r="AZ18" s="23">
        <f>'Result-NB'!BB20/'Result-NB'!BB$6</f>
        <v>0.98722561940293019</v>
      </c>
      <c r="BA18" s="23">
        <f>'Result-NB'!BC20/'Result-NB'!BC$6</f>
        <v>0.88085300691345758</v>
      </c>
      <c r="BB18" s="23">
        <f>'Result-NB'!BD20/'Result-NB'!BD$6</f>
        <v>0.89140317840512451</v>
      </c>
      <c r="BC18" s="23">
        <f>'Result-NB'!BE20/'Result-NB'!BE$6</f>
        <v>0</v>
      </c>
      <c r="BD18" s="23">
        <f>'Result-NB'!BF20/'Result-NB'!BF$6</f>
        <v>0.98084416141712005</v>
      </c>
      <c r="BE18" s="23">
        <f>'Result-NB'!BI20/'Result-NB'!BI$6</f>
        <v>1.0014069210643235</v>
      </c>
      <c r="BF18" s="23">
        <f>'Result-NB'!BJ20/'Result-NB'!BJ$6</f>
        <v>1</v>
      </c>
      <c r="BG18" s="72">
        <f>'Result-NB'!BK20/'Result-NB'!BK$6</f>
        <v>1.0011265874641539</v>
      </c>
      <c r="BH18" s="71">
        <f>($C$34*AV18+$C$35*AX18+$C$36*1/AZ18+$C$37*1/BA18+$C$38*1/BB18)</f>
        <v>1.0379539307181673</v>
      </c>
      <c r="BI18" s="31">
        <f>'Result-NB'!BL20/'Result-NB'!BL$6</f>
        <v>1.0378972330584795</v>
      </c>
      <c r="BJ18" s="23">
        <f>'Result-NB'!BM20/'Result-NB'!BM$6</f>
        <v>1.0485402310079732</v>
      </c>
      <c r="BK18" s="23">
        <f>'Result-NB'!BN20/'Result-NB'!BN$6</f>
        <v>0.97242509233289831</v>
      </c>
      <c r="BL18" s="23">
        <f>'Result-NB'!BO20/'Result-NB'!BO$6</f>
        <v>0.99277295884049155</v>
      </c>
      <c r="BM18" s="23">
        <f>'Result-NB'!BP20/'Result-NB'!BP$6</f>
        <v>0</v>
      </c>
      <c r="BN18" s="23">
        <f>'Result-NB'!BQ20/'Result-NB'!BQ$6</f>
        <v>0.62854821107968883</v>
      </c>
      <c r="BO18" s="23">
        <f>'Result-NB'!BR20/'Result-NB'!BR$6</f>
        <v>1.1459745169683955</v>
      </c>
      <c r="BP18" s="23">
        <f>'Result-NB'!BS20/'Result-NB'!BS$6</f>
        <v>1.1382206667894641</v>
      </c>
      <c r="BQ18" s="23">
        <f>'Result-NB'!BT20/'Result-NB'!BT$6</f>
        <v>0</v>
      </c>
      <c r="BR18" s="23">
        <f>'Result-NB'!BU20/'Result-NB'!BU$6</f>
        <v>0.97753312801633108</v>
      </c>
      <c r="BS18" s="74">
        <f>'Result-NB'!BX20/'Result-NB'!BX$6</f>
        <v>0.91274103442061638</v>
      </c>
      <c r="BT18" s="74">
        <f>'Result-NB'!BY20/'Result-NB'!BY$6</f>
        <v>0.89130434782608692</v>
      </c>
      <c r="BU18" s="72">
        <f>'Result-NB'!BZ20/'Result-NB'!BZ$6</f>
        <v>0.96149541079023948</v>
      </c>
      <c r="BV18" s="89">
        <f>($C$34*BJ18+$C$35*BL18+$C$36*1/BN18+$C$37*1/BO18+$C$38*1/BP18)</f>
        <v>1.1061160329324968</v>
      </c>
      <c r="BW18" s="107"/>
    </row>
    <row r="19" spans="1:75" x14ac:dyDescent="0.2">
      <c r="A19" s="105"/>
      <c r="B19" s="114"/>
      <c r="C19" s="4">
        <v>4</v>
      </c>
      <c r="D19" s="117"/>
      <c r="E19" s="31">
        <f>'Result-NB'!D21/'Result-NB'!D$6</f>
        <v>1.1866055535477247</v>
      </c>
      <c r="F19" s="23">
        <f>'Result-NB'!E21/'Result-NB'!E$6</f>
        <v>1.0416994995753042</v>
      </c>
      <c r="G19" s="23">
        <f>'Result-NB'!F21/'Result-NB'!F$6</f>
        <v>2.2507068714480294</v>
      </c>
      <c r="H19" s="23">
        <f>'Result-NB'!G21/'Result-NB'!G$6</f>
        <v>1.0819941707420975</v>
      </c>
      <c r="I19" s="23">
        <f>'Result-NB'!H21/'Result-NB'!H$6</f>
        <v>0.39961318591661643</v>
      </c>
      <c r="J19" s="23">
        <f>'Result-NB'!I21/'Result-NB'!I$6</f>
        <v>1.1089348119309648</v>
      </c>
      <c r="K19" s="23">
        <f>'Result-NB'!J21/'Result-NB'!J$6</f>
        <v>1.1097005672653859</v>
      </c>
      <c r="L19" s="23">
        <f>'Result-NB'!K21/'Result-NB'!K$6</f>
        <v>1.0194501765631958</v>
      </c>
      <c r="M19" s="23">
        <f>'Result-NB'!L21/'Result-NB'!L$6</f>
        <v>7.3928397450316634</v>
      </c>
      <c r="N19" s="23">
        <f>'Result-NB'!M21/'Result-NB'!M$6</f>
        <v>1.1283263491523261</v>
      </c>
      <c r="O19" s="23">
        <f>'Result-NB'!P21/'Result-NB'!P$6</f>
        <v>1.1008691841355636</v>
      </c>
      <c r="P19" s="23">
        <f>'Result-NB'!Q21/'Result-NB'!Q$6</f>
        <v>1.1489361702127661</v>
      </c>
      <c r="Q19" s="72">
        <f>'Result-NB'!R21/'Result-NB'!R$6</f>
        <v>0.84260717410323704</v>
      </c>
      <c r="R19" s="71">
        <f>($C$34*F19+$C$35*H19+$C$36*1/J19+$C$37*1/K19+$C$38*1/L19)</f>
        <v>0.98962624928056109</v>
      </c>
      <c r="S19" s="31">
        <f>'Result-NB'!S21/'Result-NB'!S$6</f>
        <v>1.2252698271375109</v>
      </c>
      <c r="T19" s="64">
        <f>'Result-NB'!T21/'Result-NB'!T$6</f>
        <v>0.83321468563490619</v>
      </c>
      <c r="U19" s="64">
        <f>'Result-NB'!U21/'Result-NB'!U$6</f>
        <v>4.0055852200885997</v>
      </c>
      <c r="V19" s="64">
        <f>'Result-NB'!V21/'Result-NB'!V$6</f>
        <v>1.0427411478649102</v>
      </c>
      <c r="W19" s="64">
        <f>'Result-NB'!W21/'Result-NB'!W$6</f>
        <v>1.8079184322033898E-3</v>
      </c>
      <c r="X19" s="64">
        <f>'Result-NB'!X21/'Result-NB'!X$6</f>
        <v>0.8902118383758354</v>
      </c>
      <c r="Y19" s="64">
        <f>'Result-NB'!Y21/'Result-NB'!Y$6</f>
        <v>0.59456223632263616</v>
      </c>
      <c r="Z19" s="64">
        <f>'Result-NB'!Z21/'Result-NB'!Z$6</f>
        <v>0.62879613098601095</v>
      </c>
      <c r="AA19" s="64">
        <f>'Result-NB'!AA21/'Result-NB'!AA$6</f>
        <v>0.10271586145054457</v>
      </c>
      <c r="AB19" s="64">
        <f>'Result-NB'!AB21/'Result-NB'!AB$6</f>
        <v>0.95091287636130695</v>
      </c>
      <c r="AC19" s="23">
        <f>'Result-NB'!AE21/'Result-NB'!AE$6</f>
        <v>1.4628605294350059</v>
      </c>
      <c r="AD19" s="23">
        <f>'Result-NB'!AF21/'Result-NB'!AF$6</f>
        <v>1.5897435897435896</v>
      </c>
      <c r="AE19" s="72">
        <f>'Result-NB'!AG21/'Result-NB'!AG$6</f>
        <v>0.95436026352288483</v>
      </c>
      <c r="AF19" s="71">
        <f>($C$34*T19+$C$35*V19+$C$36*1/X19+$C$37*1/Y19+$C$38*1/Z19)</f>
        <v>1.1826671818838939</v>
      </c>
      <c r="AG19" s="31">
        <f>'Result-NB'!AH21/'Result-NB'!AH$6</f>
        <v>0.83358843291843554</v>
      </c>
      <c r="AH19" s="23">
        <f>'Result-NB'!AI21/'Result-NB'!AI$6</f>
        <v>2.652941258458601</v>
      </c>
      <c r="AI19" s="23">
        <f>'Result-NB'!AJ21/'Result-NB'!AJ$6</f>
        <v>0.1390916890009111</v>
      </c>
      <c r="AJ19" s="23">
        <f>'Result-NB'!AK21/'Result-NB'!AK$6</f>
        <v>1.4412328312737552</v>
      </c>
      <c r="AK19" s="23">
        <f>'Result-NB'!AL21/'Result-NB'!AL$6</f>
        <v>2.7920723316976921</v>
      </c>
      <c r="AL19" s="23">
        <f>'Result-NB'!AM21/'Result-NB'!AM$6</f>
        <v>1.6966645319671256</v>
      </c>
      <c r="AM19" s="23">
        <f>'Result-NB'!AN21/'Result-NB'!AN$6</f>
        <v>3.8664406898118218</v>
      </c>
      <c r="AN19" s="23">
        <f>'Result-NB'!AO21/'Result-NB'!AO$6</f>
        <v>3.8866452031262444</v>
      </c>
      <c r="AO19" s="23">
        <f>'Result-NB'!AP21/'Result-NB'!AP$6</f>
        <v>0.56778920287285706</v>
      </c>
      <c r="AP19" s="23">
        <f>'Result-NB'!AQ21/'Result-NB'!AQ$6</f>
        <v>1.475290726766878</v>
      </c>
      <c r="AQ19" s="74">
        <f>'Result-NB'!AT21/'Result-NB'!AT$6</f>
        <v>0.26792683500258618</v>
      </c>
      <c r="AR19" s="76">
        <f>'Result-NB'!AU21/'Result-NB'!AU$6</f>
        <v>0.2153846153846154</v>
      </c>
      <c r="AS19" s="72">
        <f>'Result-NB'!AV21/'Result-NB'!AV$6</f>
        <v>1.0023184868822452</v>
      </c>
      <c r="AT19" s="89">
        <f>($C$34*AH19+$C$35*AJ19+$C$36*1/AL19+$C$37*1/AM19+$C$38*1/AN19)</f>
        <v>1.2662494915830866</v>
      </c>
      <c r="AU19" s="31">
        <f>'Result-NB'!AW21/'Result-NB'!AW$6</f>
        <v>0.98033232773356205</v>
      </c>
      <c r="AV19" s="23">
        <f>'Result-NB'!AX21/'Result-NB'!AX$6</f>
        <v>0.99133940859477032</v>
      </c>
      <c r="AW19" s="23">
        <f>'Result-NB'!AY21/'Result-NB'!AY$6</f>
        <v>0.91697872405078684</v>
      </c>
      <c r="AX19" s="23">
        <f>'Result-NB'!AZ21/'Result-NB'!AZ$6</f>
        <v>1.0006007122731237</v>
      </c>
      <c r="AY19" s="23">
        <f>'Result-NB'!BA21/'Result-NB'!BA$6</f>
        <v>3.278684115481853E-2</v>
      </c>
      <c r="AZ19" s="23">
        <f>'Result-NB'!BB21/'Result-NB'!BB$6</f>
        <v>1.2659013811931095</v>
      </c>
      <c r="BA19" s="23">
        <f>'Result-NB'!BC21/'Result-NB'!BC$6</f>
        <v>0.84029352153746328</v>
      </c>
      <c r="BB19" s="23">
        <f>'Result-NB'!BD21/'Result-NB'!BD$6</f>
        <v>0.8510782467558049</v>
      </c>
      <c r="BC19" s="23">
        <f>'Result-NB'!BE21/'Result-NB'!BE$6</f>
        <v>0.4</v>
      </c>
      <c r="BD19" s="23">
        <f>'Result-NB'!BF21/'Result-NB'!BF$6</f>
        <v>1.031926397638133</v>
      </c>
      <c r="BE19" s="23">
        <f>'Result-NB'!BI21/'Result-NB'!BI$6</f>
        <v>0.99871649306412602</v>
      </c>
      <c r="BF19" s="23">
        <f>'Result-NB'!BJ21/'Result-NB'!BJ$6</f>
        <v>1</v>
      </c>
      <c r="BG19" s="72">
        <f>'Result-NB'!BK21/'Result-NB'!BK$6</f>
        <v>1.0208930766079476</v>
      </c>
      <c r="BH19" s="71">
        <f>($C$34*AV19+$C$35*AX19+$C$36*1/AZ19+$C$37*1/BA19+$C$38*1/BB19)</f>
        <v>1.0100008003702952</v>
      </c>
      <c r="BI19" s="31">
        <f>'Result-NB'!BL21/'Result-NB'!BL$6</f>
        <v>1.1207722972247831</v>
      </c>
      <c r="BJ19" s="23">
        <f>'Result-NB'!BM21/'Result-NB'!BM$6</f>
        <v>1.023850784179636</v>
      </c>
      <c r="BK19" s="23">
        <f>'Result-NB'!BN21/'Result-NB'!BN$6</f>
        <v>1.7177251395406958</v>
      </c>
      <c r="BL19" s="23">
        <f>'Result-NB'!BO21/'Result-NB'!BO$6</f>
        <v>1.001337084500699</v>
      </c>
      <c r="BM19" s="23">
        <f>'Result-NB'!BP21/'Result-NB'!BP$6</f>
        <v>0</v>
      </c>
      <c r="BN19" s="23">
        <f>'Result-NB'!BQ21/'Result-NB'!BQ$6</f>
        <v>0.984385328780358</v>
      </c>
      <c r="BO19" s="23">
        <f>'Result-NB'!BR21/'Result-NB'!BR$6</f>
        <v>0.9749550325284585</v>
      </c>
      <c r="BP19" s="23">
        <f>'Result-NB'!BS21/'Result-NB'!BS$6</f>
        <v>0.95617977528089892</v>
      </c>
      <c r="BQ19" s="23">
        <f>'Result-NB'!BT21/'Result-NB'!BT$6</f>
        <v>0</v>
      </c>
      <c r="BR19" s="23">
        <f>'Result-NB'!BU21/'Result-NB'!BU$6</f>
        <v>1.1688752010887309</v>
      </c>
      <c r="BS19" s="23">
        <f>'Result-NB'!BX21/'Result-NB'!BX$6</f>
        <v>1.1043070823571814</v>
      </c>
      <c r="BT19" s="23">
        <f>'Result-NB'!BY21/'Result-NB'!BY$6</f>
        <v>1.1086956521739131</v>
      </c>
      <c r="BU19" s="72">
        <f>'Result-NB'!BZ21/'Result-NB'!BZ$6</f>
        <v>0.98309827624804114</v>
      </c>
      <c r="BV19" s="71">
        <f>($C$34*BJ19+$C$35*BL19+$C$36*1/BN19+$C$37*1/BO19+$C$38*1/BP19)</f>
        <v>1.0223442223055548</v>
      </c>
      <c r="BW19" s="108"/>
    </row>
    <row r="20" spans="1:75" ht="17" x14ac:dyDescent="0.2">
      <c r="A20" s="1" t="s">
        <v>158</v>
      </c>
      <c r="B20" s="39" t="s">
        <v>13</v>
      </c>
      <c r="C20" s="4" t="s">
        <v>52</v>
      </c>
      <c r="D20" s="28" t="s">
        <v>23</v>
      </c>
      <c r="E20" s="31">
        <f>'Result-NB'!D22/'Result-NB'!D$6</f>
        <v>1.1047209546616767</v>
      </c>
      <c r="F20" s="23">
        <f>'Result-NB'!E22/'Result-NB'!E$6</f>
        <v>1.0071417972307788</v>
      </c>
      <c r="G20" s="23">
        <f>'Result-NB'!F22/'Result-NB'!F$6</f>
        <v>1.8212765957446806</v>
      </c>
      <c r="H20" s="23">
        <f>'Result-NB'!G22/'Result-NB'!G$6</f>
        <v>1.076286625465648</v>
      </c>
      <c r="I20" s="23">
        <f>'Result-NB'!H22/'Result-NB'!H$6</f>
        <v>0.67813389522146195</v>
      </c>
      <c r="J20" s="23">
        <f>'Result-NB'!I22/'Result-NB'!I$6</f>
        <v>1.0224950951840839</v>
      </c>
      <c r="K20" s="23">
        <f>'Result-NB'!J22/'Result-NB'!J$6</f>
        <v>0.94848528072504634</v>
      </c>
      <c r="L20" s="23">
        <f>'Result-NB'!K22/'Result-NB'!K$6</f>
        <v>0.92751814241719088</v>
      </c>
      <c r="M20" s="23">
        <f>'Result-NB'!L22/'Result-NB'!L$6</f>
        <v>12.545419167337116</v>
      </c>
      <c r="N20" s="23">
        <f>'Result-NB'!M22/'Result-NB'!M$6</f>
        <v>1.0532269043415372</v>
      </c>
      <c r="O20" s="23">
        <f>'Result-NB'!P22/'Result-NB'!P$6</f>
        <v>1.1051785844715507</v>
      </c>
      <c r="P20" s="23">
        <f>'Result-NB'!Q22/'Result-NB'!Q$6</f>
        <v>1.1489361702127661</v>
      </c>
      <c r="Q20" s="72">
        <f>'Result-NB'!R22/'Result-NB'!R$6</f>
        <v>0.899912510936133</v>
      </c>
      <c r="R20" s="71">
        <f>($C$34*F20+$C$35*H20+$C$36*1/J20+$C$37*1/K20+$C$38*1/L20)</f>
        <v>1.0359620144835702</v>
      </c>
      <c r="S20" s="31">
        <f>'Result-NB'!S22/'Result-NB'!S$6</f>
        <v>1.2976096929799414</v>
      </c>
      <c r="T20" s="64">
        <f>'Result-NB'!T22/'Result-NB'!T$6</f>
        <v>0.83903676026366725</v>
      </c>
      <c r="U20" s="64">
        <f>'Result-NB'!U22/'Result-NB'!U$6</f>
        <v>4.5496347775463244</v>
      </c>
      <c r="V20" s="64">
        <f>'Result-NB'!V22/'Result-NB'!V$6</f>
        <v>1.0447123302046428</v>
      </c>
      <c r="W20" s="64">
        <f>'Result-NB'!W22/'Result-NB'!W$6</f>
        <v>1.271186440677966E-3</v>
      </c>
      <c r="X20" s="64">
        <f>'Result-NB'!X22/'Result-NB'!X$6</f>
        <v>0.81412135184836998</v>
      </c>
      <c r="Y20" s="64">
        <f>'Result-NB'!Y22/'Result-NB'!Y$6</f>
        <v>0.68240886836277947</v>
      </c>
      <c r="Z20" s="64">
        <f>'Result-NB'!Z22/'Result-NB'!Z$6</f>
        <v>0.67165359669145064</v>
      </c>
      <c r="AA20" s="64">
        <f>'Result-NB'!AA22/'Result-NB'!AA$6</f>
        <v>7.2222162304576454E-2</v>
      </c>
      <c r="AB20" s="64">
        <f>'Result-NB'!AB22/'Result-NB'!AB$6</f>
        <v>0.99220051249199237</v>
      </c>
      <c r="AC20" s="23">
        <f>'Result-NB'!AE22/'Result-NB'!AE$6</f>
        <v>1.5568549980244963</v>
      </c>
      <c r="AD20" s="23">
        <f>'Result-NB'!AF22/'Result-NB'!AF$6</f>
        <v>1.7179487179487178</v>
      </c>
      <c r="AE20" s="72">
        <f>'Result-NB'!AG22/'Result-NB'!AG$6</f>
        <v>1.0003033980582525</v>
      </c>
      <c r="AF20" s="71">
        <f>($C$34*T20+$C$35*V20+$C$36*1/X20+$C$37*1/Y20+$C$38*1/Z20)</f>
        <v>1.150350340705242</v>
      </c>
      <c r="AG20" s="31">
        <f>'Result-NB'!AH22/'Result-NB'!AH$6</f>
        <v>0.81462923922565245</v>
      </c>
      <c r="AH20" s="23">
        <f>'Result-NB'!AI22/'Result-NB'!AI$6</f>
        <v>2.6149847030865616</v>
      </c>
      <c r="AI20" s="23">
        <f>'Result-NB'!AJ22/'Result-NB'!AJ$6</f>
        <v>0.12739404257583115</v>
      </c>
      <c r="AJ20" s="23">
        <f>'Result-NB'!AK22/'Result-NB'!AK$6</f>
        <v>1.4681069980583836</v>
      </c>
      <c r="AK20" s="23">
        <f>'Result-NB'!AL22/'Result-NB'!AL$6</f>
        <v>2.8162759301087836E-4</v>
      </c>
      <c r="AL20" s="23">
        <f>'Result-NB'!AM22/'Result-NB'!AM$6</f>
        <v>1.8884913010993702</v>
      </c>
      <c r="AM20" s="23">
        <f>'Result-NB'!AN22/'Result-NB'!AN$6</f>
        <v>4.5615641325808536</v>
      </c>
      <c r="AN20" s="23">
        <f>'Result-NB'!AO22/'Result-NB'!AO$6</f>
        <v>4.3012707477730627</v>
      </c>
      <c r="AO20" s="23">
        <f>'Result-NB'!AP22/'Result-NB'!AP$6</f>
        <v>8.7350440741137763E-4</v>
      </c>
      <c r="AP20" s="23">
        <f>'Result-NB'!AQ22/'Result-NB'!AQ$6</f>
        <v>1.5322685027654901</v>
      </c>
      <c r="AQ20" s="74">
        <f>'Result-NB'!AT22/'Result-NB'!AT$6</f>
        <v>0.26911647152865942</v>
      </c>
      <c r="AR20" s="76">
        <f>'Result-NB'!AU22/'Result-NB'!AU$6</f>
        <v>0.22051282051282051</v>
      </c>
      <c r="AS20" s="72">
        <f>'Result-NB'!AV22/'Result-NB'!AV$6</f>
        <v>0.97773032336790722</v>
      </c>
      <c r="AT20" s="89">
        <f>($C$34*AH20+$C$35*AJ20+$C$36*1/AL20+$C$37*1/AM20+$C$38*1/AN20)</f>
        <v>1.2391926864271405</v>
      </c>
      <c r="AU20" s="31">
        <f>'Result-NB'!AW22/'Result-NB'!AW$6</f>
        <v>1.031490466794216</v>
      </c>
      <c r="AV20" s="23">
        <f>'Result-NB'!AX22/'Result-NB'!AX$6</f>
        <v>1.0405398746229362</v>
      </c>
      <c r="AW20" s="23">
        <f>'Result-NB'!AY22/'Result-NB'!AY$6</f>
        <v>0.97937331922027016</v>
      </c>
      <c r="AX20" s="23">
        <f>'Result-NB'!AZ22/'Result-NB'!AZ$6</f>
        <v>1.0013456431673746</v>
      </c>
      <c r="AY20" s="23">
        <f>'Result-NB'!BA22/'Result-NB'!BA$6</f>
        <v>3.8384767891311199E-2</v>
      </c>
      <c r="AZ20" s="23">
        <f>'Result-NB'!BB22/'Result-NB'!BB$6</f>
        <v>1.4768243596253046</v>
      </c>
      <c r="BA20" s="23">
        <f>'Result-NB'!BC22/'Result-NB'!BC$6</f>
        <v>0.86683382867763104</v>
      </c>
      <c r="BB20" s="23">
        <f>'Result-NB'!BD22/'Result-NB'!BD$6</f>
        <v>0.87209164900448322</v>
      </c>
      <c r="BC20" s="23">
        <f>'Result-NB'!BE22/'Result-NB'!BE$6</f>
        <v>0.10243868019622338</v>
      </c>
      <c r="BD20" s="23">
        <f>'Result-NB'!BF22/'Result-NB'!BF$6</f>
        <v>1.2703487873118315</v>
      </c>
      <c r="BE20" s="74">
        <f>'Result-NB'!BI22/'Result-NB'!BI$6</f>
        <v>0.97561336821839362</v>
      </c>
      <c r="BF20" s="74">
        <f>'Result-NB'!BJ22/'Result-NB'!BJ$6</f>
        <v>0.97368421052631582</v>
      </c>
      <c r="BG20" s="72">
        <f>'Result-NB'!BK22/'Result-NB'!BK$6</f>
        <v>1.0603236378533387</v>
      </c>
      <c r="BH20" s="71">
        <f>($C$34*AV20+$C$35*AX20+$C$36*1/AZ20+$C$37*1/BA20+$C$38*1/BB20)</f>
        <v>0.989677053102893</v>
      </c>
      <c r="BI20" s="31">
        <f>'Result-NB'!BL22/'Result-NB'!BL$6</f>
        <v>0.97390678074584192</v>
      </c>
      <c r="BJ20" s="23">
        <f>'Result-NB'!BM22/'Result-NB'!BM$6</f>
        <v>0.98690303526741752</v>
      </c>
      <c r="BK20" s="23">
        <f>'Result-NB'!BN22/'Result-NB'!BN$6</f>
        <v>0.89386854016828188</v>
      </c>
      <c r="BL20" s="23">
        <f>'Result-NB'!BO22/'Result-NB'!BO$6</f>
        <v>0.99032924097350983</v>
      </c>
      <c r="BM20" s="23">
        <f>'Result-NB'!BP22/'Result-NB'!BP$6</f>
        <v>0</v>
      </c>
      <c r="BN20" s="23">
        <f>'Result-NB'!BQ22/'Result-NB'!BQ$6</f>
        <v>0.68015153115306837</v>
      </c>
      <c r="BO20" s="23">
        <f>'Result-NB'!BR22/'Result-NB'!BR$6</f>
        <v>1.1525592861437428</v>
      </c>
      <c r="BP20" s="23">
        <f>'Result-NB'!BS22/'Result-NB'!BS$6</f>
        <v>1.1276570270768098</v>
      </c>
      <c r="BQ20" s="23">
        <f>'Result-NB'!BT22/'Result-NB'!BT$6</f>
        <v>0</v>
      </c>
      <c r="BR20" s="23">
        <f>'Result-NB'!BU22/'Result-NB'!BU$6</f>
        <v>0.96875012291487206</v>
      </c>
      <c r="BS20" s="74">
        <f>'Result-NB'!BX22/'Result-NB'!BX$6</f>
        <v>0.96125428005045954</v>
      </c>
      <c r="BT20" s="74">
        <f>'Result-NB'!BY22/'Result-NB'!BY$6</f>
        <v>0.95652173913043481</v>
      </c>
      <c r="BU20" s="72">
        <f>'Result-NB'!BZ22/'Result-NB'!BZ$6</f>
        <v>0.99776136109245583</v>
      </c>
      <c r="BV20" s="89">
        <f>($C$34*BJ20+$C$35*BL20+$C$36*1/BN20+$C$37*1/BO20+$C$38*1/BP20)</f>
        <v>1.0621571015675288</v>
      </c>
      <c r="BW20" s="93" t="s">
        <v>150</v>
      </c>
    </row>
    <row r="21" spans="1:75" ht="17" x14ac:dyDescent="0.2">
      <c r="A21" s="1" t="s">
        <v>159</v>
      </c>
      <c r="B21" s="39" t="s">
        <v>15</v>
      </c>
      <c r="C21" s="4" t="s">
        <v>25</v>
      </c>
      <c r="D21" s="29" t="s">
        <v>26</v>
      </c>
      <c r="E21" s="31">
        <f>'Result-NB'!D23/'Result-NB'!D$6</f>
        <v>0.985402881593895</v>
      </c>
      <c r="F21" s="23">
        <f>'Result-NB'!E23/'Result-NB'!E$6</f>
        <v>1.0021848808293337</v>
      </c>
      <c r="G21" s="23">
        <f>'Result-NB'!F23/'Result-NB'!F$6</f>
        <v>0.86214738621952935</v>
      </c>
      <c r="H21" s="23">
        <f>'Result-NB'!G23/'Result-NB'!G$6</f>
        <v>1.0582252486368833</v>
      </c>
      <c r="I21" s="23">
        <f>'Result-NB'!H23/'Result-NB'!H$6</f>
        <v>0</v>
      </c>
      <c r="J21" s="23">
        <f>'Result-NB'!I23/'Result-NB'!I$6</f>
        <v>1.3844590141320008</v>
      </c>
      <c r="K21" s="23">
        <f>'Result-NB'!J23/'Result-NB'!J$6</f>
        <v>1.0355083992582759</v>
      </c>
      <c r="L21" s="23">
        <f>'Result-NB'!K23/'Result-NB'!K$6</f>
        <v>1.0246937585067082</v>
      </c>
      <c r="M21" s="23">
        <f>'Result-NB'!L23/'Result-NB'!L$6</f>
        <v>0</v>
      </c>
      <c r="N21" s="23">
        <f>'Result-NB'!M23/'Result-NB'!M$6</f>
        <v>1.1388557997064517</v>
      </c>
      <c r="O21" s="74">
        <f>'Result-NB'!P23/'Result-NB'!P$6</f>
        <v>0.97040391498064427</v>
      </c>
      <c r="P21" s="74">
        <f>'Result-NB'!Q23/'Result-NB'!Q$6</f>
        <v>0.97872340425531912</v>
      </c>
      <c r="Q21" s="72">
        <f>'Result-NB'!R23/'Result-NB'!R$6</f>
        <v>0.84641294838145231</v>
      </c>
      <c r="R21" s="71">
        <f>($C$34*F21+$C$35*H21+$C$36*1/J21+$C$37*1/K21+$C$38*1/L21)</f>
        <v>0.95080357423219852</v>
      </c>
      <c r="S21" s="31">
        <f>'Result-NB'!S23/'Result-NB'!S$6</f>
        <v>1.0153886623701172</v>
      </c>
      <c r="T21" s="64">
        <f>'Result-NB'!T23/'Result-NB'!T$6</f>
        <v>1.0202817017030115</v>
      </c>
      <c r="U21" s="64">
        <f>'Result-NB'!U23/'Result-NB'!U$6</f>
        <v>0.9806791409312946</v>
      </c>
      <c r="V21" s="64">
        <f>'Result-NB'!V23/'Result-NB'!V$6</f>
        <v>1.0181937864230493</v>
      </c>
      <c r="W21" s="64">
        <f>'Result-NB'!W23/'Result-NB'!W$6</f>
        <v>1.0043961864406779E-2</v>
      </c>
      <c r="X21" s="64">
        <f>'Result-NB'!X23/'Result-NB'!X$6</f>
        <v>1.1095257390312887</v>
      </c>
      <c r="Y21" s="64">
        <f>'Result-NB'!Y23/'Result-NB'!Y$6</f>
        <v>0.73703706211781594</v>
      </c>
      <c r="Z21" s="64">
        <f>'Result-NB'!Z23/'Result-NB'!Z$6</f>
        <v>0.81102849781915975</v>
      </c>
      <c r="AA21" s="64">
        <f>'Result-NB'!AA23/'Result-NB'!AA$6</f>
        <v>0.21399176320683347</v>
      </c>
      <c r="AB21" s="64">
        <f>'Result-NB'!AB23/'Result-NB'!AB$6</f>
        <v>1.0055893657911594</v>
      </c>
      <c r="AC21" s="23">
        <f>'Result-NB'!AE23/'Result-NB'!AE$6</f>
        <v>1.0514421177400237</v>
      </c>
      <c r="AD21" s="23">
        <f>'Result-NB'!AF23/'Result-NB'!AF$6</f>
        <v>1.0769230769230769</v>
      </c>
      <c r="AE21" s="72">
        <f>'Result-NB'!AG23/'Result-NB'!AG$6</f>
        <v>0.97572815533980584</v>
      </c>
      <c r="AF21" s="71">
        <f>($C$34*T21+$C$35*V21+$C$36*1/X21+$C$37*1/Y21+$C$38*1/Z21)</f>
        <v>1.0887926159524604</v>
      </c>
      <c r="AG21" s="31">
        <f>'Result-NB'!AH23/'Result-NB'!AH$6</f>
        <v>1.1702525004572542</v>
      </c>
      <c r="AH21" s="23">
        <f>'Result-NB'!AI23/'Result-NB'!AI$6</f>
        <v>0.67971608371140058</v>
      </c>
      <c r="AI21" s="23">
        <f>'Result-NB'!AJ23/'Result-NB'!AJ$6</f>
        <v>1.3575186044810366</v>
      </c>
      <c r="AJ21" s="23">
        <f>'Result-NB'!AK23/'Result-NB'!AK$6</f>
        <v>1.6799100814042174</v>
      </c>
      <c r="AK21" s="23">
        <f>'Result-NB'!AL23/'Result-NB'!AL$6</f>
        <v>1.0450320637640524E-4</v>
      </c>
      <c r="AL21" s="23">
        <f>'Result-NB'!AM23/'Result-NB'!AM$6</f>
        <v>0.57512541359803604</v>
      </c>
      <c r="AM21" s="23">
        <f>'Result-NB'!AN23/'Result-NB'!AN$6</f>
        <v>0.593573637586707</v>
      </c>
      <c r="AN21" s="23">
        <f>'Result-NB'!AO23/'Result-NB'!AO$6</f>
        <v>0.63247744621790425</v>
      </c>
      <c r="AO21" s="23">
        <f>'Result-NB'!AP23/'Result-NB'!AP$6</f>
        <v>3.241294434870086E-4</v>
      </c>
      <c r="AP21" s="23">
        <f>'Result-NB'!AQ23/'Result-NB'!AQ$6</f>
        <v>0.89535837953603803</v>
      </c>
      <c r="AQ21" s="23">
        <f>'Result-NB'!AT23/'Result-NB'!AT$6</f>
        <v>1.4902195890346546</v>
      </c>
      <c r="AR21" s="62">
        <f>'Result-NB'!AU23/'Result-NB'!AU$6</f>
        <v>1.5487179487179488</v>
      </c>
      <c r="AS21" s="72">
        <f>'Result-NB'!AV23/'Result-NB'!AV$6</f>
        <v>1.0463087248322147</v>
      </c>
      <c r="AT21" s="71">
        <f>($C$34*AH21+$C$35*AJ21+$C$36*1/AL21+$C$37*1/AM21+$C$38*1/AN21)</f>
        <v>1.4261461841316903</v>
      </c>
      <c r="AU21" s="31">
        <f>'Result-NB'!AW23/'Result-NB'!AW$6</f>
        <v>1.0156402751704821</v>
      </c>
      <c r="AV21" s="23">
        <f>'Result-NB'!AX23/'Result-NB'!AX$6</f>
        <v>1.0260715303956662</v>
      </c>
      <c r="AW21" s="23">
        <f>'Result-NB'!AY23/'Result-NB'!AY$6</f>
        <v>0.95561981838716059</v>
      </c>
      <c r="AX21" s="23">
        <f>'Result-NB'!AZ23/'Result-NB'!AZ$6</f>
        <v>1.0009690061072414</v>
      </c>
      <c r="AY21" s="23">
        <f>'Result-NB'!BA23/'Result-NB'!BA$6</f>
        <v>0</v>
      </c>
      <c r="AZ21" s="23">
        <f>'Result-NB'!BB23/'Result-NB'!BB$6</f>
        <v>0.99384681045203349</v>
      </c>
      <c r="BA21" s="23">
        <f>'Result-NB'!BC23/'Result-NB'!BC$6</f>
        <v>0.88896810837225326</v>
      </c>
      <c r="BB21" s="23">
        <f>'Result-NB'!BD23/'Result-NB'!BD$6</f>
        <v>0.89784823391296809</v>
      </c>
      <c r="BC21" s="23">
        <f>'Result-NB'!BE23/'Result-NB'!BE$6</f>
        <v>0</v>
      </c>
      <c r="BD21" s="23">
        <f>'Result-NB'!BF23/'Result-NB'!BF$6</f>
        <v>0.98851250450574146</v>
      </c>
      <c r="BE21" s="23">
        <f>'Result-NB'!BI23/'Result-NB'!BI$6</f>
        <v>1.0100952757071631</v>
      </c>
      <c r="BF21" s="23">
        <f>'Result-NB'!BJ23/'Result-NB'!BJ$6</f>
        <v>1</v>
      </c>
      <c r="BG21" s="72">
        <f>'Result-NB'!BK23/'Result-NB'!BK$6</f>
        <v>1.0029700942236788</v>
      </c>
      <c r="BH21" s="71">
        <f>($C$34*AV21+$C$35*AX21+$C$36*1/AZ21+$C$37*1/BA21+$C$38*1/BB21)</f>
        <v>1.0474533152453267</v>
      </c>
      <c r="BI21" s="31">
        <f>'Result-NB'!BL23/'Result-NB'!BL$6</f>
        <v>0.97650834452876401</v>
      </c>
      <c r="BJ21" s="23">
        <f>'Result-NB'!BM23/'Result-NB'!BM$6</f>
        <v>1.0017284266057458</v>
      </c>
      <c r="BK21" s="23">
        <f>'Result-NB'!BN23/'Result-NB'!BN$6</f>
        <v>0.82117501133912785</v>
      </c>
      <c r="BL21" s="23">
        <f>'Result-NB'!BO23/'Result-NB'!BO$6</f>
        <v>0.99011984628792349</v>
      </c>
      <c r="BM21" s="23">
        <f>'Result-NB'!BP23/'Result-NB'!BP$6</f>
        <v>0.23811331021253909</v>
      </c>
      <c r="BN21" s="23">
        <f>'Result-NB'!BQ23/'Result-NB'!BQ$6</f>
        <v>0.88455039369154764</v>
      </c>
      <c r="BO21" s="23">
        <f>'Result-NB'!BR23/'Result-NB'!BR$6</f>
        <v>1.5436928178820541</v>
      </c>
      <c r="BP21" s="23">
        <f>'Result-NB'!BS23/'Result-NB'!BS$6</f>
        <v>1.4262295081967213</v>
      </c>
      <c r="BQ21" s="23">
        <f>'Result-NB'!BT23/'Result-NB'!BT$6</f>
        <v>7.8974307282216705</v>
      </c>
      <c r="BR21" s="23">
        <f>'Result-NB'!BU23/'Result-NB'!BU$6</f>
        <v>0.95401213808945062</v>
      </c>
      <c r="BS21" s="74">
        <f>'Result-NB'!BX23/'Result-NB'!BX$6</f>
        <v>0.92261668769147598</v>
      </c>
      <c r="BT21" s="74">
        <f>'Result-NB'!BY23/'Result-NB'!BY$6</f>
        <v>0.89130434782608692</v>
      </c>
      <c r="BU21" s="72">
        <f>'Result-NB'!BZ23/'Result-NB'!BZ$6</f>
        <v>0.97772554286993507</v>
      </c>
      <c r="BV21" s="71">
        <f>($C$34*BJ21+$C$35*BL21+$C$36*1/BN21+$C$37*1/BO21+$C$38*1/BP21)</f>
        <v>0.93377825624115962</v>
      </c>
      <c r="BW21" s="93" t="s">
        <v>150</v>
      </c>
    </row>
    <row r="22" spans="1:75" ht="17" x14ac:dyDescent="0.2">
      <c r="A22" s="1" t="s">
        <v>160</v>
      </c>
      <c r="B22" s="39" t="s">
        <v>16</v>
      </c>
      <c r="C22" s="4" t="s">
        <v>25</v>
      </c>
      <c r="D22" s="29" t="s">
        <v>26</v>
      </c>
      <c r="E22" s="31">
        <f>'Result-NB'!D24/'Result-NB'!D$6</f>
        <v>1.0199135544349232</v>
      </c>
      <c r="F22" s="23">
        <f>'Result-NB'!E24/'Result-NB'!E$6</f>
        <v>1.0337889006007144</v>
      </c>
      <c r="G22" s="23">
        <f>'Result-NB'!F24/'Result-NB'!F$6</f>
        <v>0.91801418439716309</v>
      </c>
      <c r="H22" s="23">
        <f>'Result-NB'!G24/'Result-NB'!G$6</f>
        <v>1.0588027362034207</v>
      </c>
      <c r="I22" s="23">
        <f>'Result-NB'!H24/'Result-NB'!H$6</f>
        <v>0.49364142480163037</v>
      </c>
      <c r="J22" s="23">
        <f>'Result-NB'!I24/'Result-NB'!I$6</f>
        <v>1.3177937524907268</v>
      </c>
      <c r="K22" s="23">
        <f>'Result-NB'!J24/'Result-NB'!J$6</f>
        <v>0.7486180449642853</v>
      </c>
      <c r="L22" s="23">
        <f>'Result-NB'!K24/'Result-NB'!K$6</f>
        <v>0.86354769715178159</v>
      </c>
      <c r="M22" s="23">
        <f>'Result-NB'!L24/'Result-NB'!L$6</f>
        <v>9.1323403791405102</v>
      </c>
      <c r="N22" s="23">
        <f>'Result-NB'!M24/'Result-NB'!M$6</f>
        <v>1.2590936163876538</v>
      </c>
      <c r="O22" s="74">
        <f>'Result-NB'!P24/'Result-NB'!P$6</f>
        <v>0.98378496822730266</v>
      </c>
      <c r="P22" s="74">
        <f>'Result-NB'!Q24/'Result-NB'!Q$6</f>
        <v>0.97872340425531912</v>
      </c>
      <c r="Q22" s="72">
        <f>'Result-NB'!R24/'Result-NB'!R$6</f>
        <v>0.88245844269466311</v>
      </c>
      <c r="R22" s="89">
        <f>($C$34*F22+$C$35*H22+$C$36*1/J22+$C$37*1/K22+$C$38*1/L22)</f>
        <v>1.064460265386258</v>
      </c>
      <c r="S22" s="31">
        <f>'Result-NB'!S24/'Result-NB'!S$6</f>
        <v>0.9629948142377448</v>
      </c>
      <c r="T22" s="64">
        <f>'Result-NB'!T24/'Result-NB'!T$6</f>
        <v>0.96691973900071704</v>
      </c>
      <c r="U22" s="64">
        <f>'Result-NB'!U24/'Result-NB'!U$6</f>
        <v>0.93515141040451921</v>
      </c>
      <c r="V22" s="64">
        <f>'Result-NB'!V24/'Result-NB'!V$6</f>
        <v>1.0176333171552487</v>
      </c>
      <c r="W22" s="64">
        <f>'Result-NB'!W24/'Result-NB'!W$6</f>
        <v>3.6979939088983053E-3</v>
      </c>
      <c r="X22" s="64">
        <f>'Result-NB'!X24/'Result-NB'!X$6</f>
        <v>1.1279948601368015</v>
      </c>
      <c r="Y22" s="64">
        <f>'Result-NB'!Y24/'Result-NB'!Y$6</f>
        <v>0.72633083002078946</v>
      </c>
      <c r="Z22" s="64">
        <f>'Result-NB'!Z24/'Result-NB'!Z$6</f>
        <v>0.80152319826436758</v>
      </c>
      <c r="AA22" s="64">
        <f>'Result-NB'!AA24/'Result-NB'!AA$6</f>
        <v>0.21010139606402697</v>
      </c>
      <c r="AB22" s="64">
        <f>'Result-NB'!AB24/'Result-NB'!AB$6</f>
        <v>1.1665759128763613</v>
      </c>
      <c r="AC22" s="23">
        <f>'Result-NB'!AE24/'Result-NB'!AE$6</f>
        <v>1.0571710786250494</v>
      </c>
      <c r="AD22" s="23">
        <f>'Result-NB'!AF24/'Result-NB'!AF$6</f>
        <v>1.0769230769230769</v>
      </c>
      <c r="AE22" s="72">
        <f>'Result-NB'!AG24/'Result-NB'!AG$6</f>
        <v>0.9710904993065187</v>
      </c>
      <c r="AF22" s="71">
        <f>($C$34*T22+$C$35*V22+$C$36*1/X22+$C$37*1/Y22+$C$38*1/Z22)</f>
        <v>1.0764264357144082</v>
      </c>
      <c r="AG22" s="31">
        <f>'Result-NB'!AH24/'Result-NB'!AH$6</f>
        <v>0.84941904679392777</v>
      </c>
      <c r="AH22" s="23">
        <f>'Result-NB'!AI24/'Result-NB'!AI$6</f>
        <v>2.494146055905166</v>
      </c>
      <c r="AI22" s="23">
        <f>'Result-NB'!AJ24/'Result-NB'!AJ$6</f>
        <v>0.22159250367434344</v>
      </c>
      <c r="AJ22" s="23">
        <f>'Result-NB'!AK24/'Result-NB'!AK$6</f>
        <v>1.5116021609196373</v>
      </c>
      <c r="AK22" s="23">
        <f>'Result-NB'!AL24/'Result-NB'!AL$6</f>
        <v>0.36555287275748372</v>
      </c>
      <c r="AL22" s="23">
        <f>'Result-NB'!AM24/'Result-NB'!AM$6</f>
        <v>1.9944604546910023</v>
      </c>
      <c r="AM22" s="23">
        <f>'Result-NB'!AN24/'Result-NB'!AN$6</f>
        <v>2.3986965561826219</v>
      </c>
      <c r="AN22" s="23">
        <f>'Result-NB'!AO24/'Result-NB'!AO$6</f>
        <v>2.8498196835075822</v>
      </c>
      <c r="AO22" s="23">
        <f>'Result-NB'!AP24/'Result-NB'!AP$6</f>
        <v>2.6190701969935597E-2</v>
      </c>
      <c r="AP22" s="23">
        <f>'Result-NB'!AQ24/'Result-NB'!AQ$6</f>
        <v>1.4109271898747688</v>
      </c>
      <c r="AQ22" s="74">
        <f>'Result-NB'!AT24/'Result-NB'!AT$6</f>
        <v>0.28537170263788969</v>
      </c>
      <c r="AR22" s="76">
        <f>'Result-NB'!AU24/'Result-NB'!AU$6</f>
        <v>0.23589743589743589</v>
      </c>
      <c r="AS22" s="72">
        <f>'Result-NB'!AV24/'Result-NB'!AV$6</f>
        <v>1.0100061012812691</v>
      </c>
      <c r="AT22" s="89">
        <f>($C$34*AH22+$C$35*AJ22+$C$36*1/AL22+$C$37*1/AM22+$C$38*1/AN22)</f>
        <v>1.2634634445029072</v>
      </c>
      <c r="AU22" s="31">
        <f>'Result-NB'!AW24/'Result-NB'!AW$6</f>
        <v>0.99431126411688153</v>
      </c>
      <c r="AV22" s="23">
        <f>'Result-NB'!AX24/'Result-NB'!AX$6</f>
        <v>0.99932770861272147</v>
      </c>
      <c r="AW22" s="23">
        <f>'Result-NB'!AY24/'Result-NB'!AY$6</f>
        <v>0.96542772204018179</v>
      </c>
      <c r="AX22" s="23">
        <f>'Result-NB'!AZ24/'Result-NB'!AZ$6</f>
        <v>1.0011144166177992</v>
      </c>
      <c r="AY22" s="23">
        <f>'Result-NB'!BA24/'Result-NB'!BA$6</f>
        <v>0</v>
      </c>
      <c r="AZ22" s="23">
        <f>'Result-NB'!BB24/'Result-NB'!BB$6</f>
        <v>0.99987343355629632</v>
      </c>
      <c r="BA22" s="23">
        <f>'Result-NB'!BC24/'Result-NB'!BC$6</f>
        <v>0.89575339063839332</v>
      </c>
      <c r="BB22" s="23">
        <f>'Result-NB'!BD24/'Result-NB'!BD$6</f>
        <v>0.90700367951212979</v>
      </c>
      <c r="BC22" s="23">
        <f>'Result-NB'!BE24/'Result-NB'!BE$6</f>
        <v>0</v>
      </c>
      <c r="BD22" s="23">
        <f>'Result-NB'!BF24/'Result-NB'!BF$6</f>
        <v>0.95274549854958024</v>
      </c>
      <c r="BE22" s="23">
        <f>'Result-NB'!BI24/'Result-NB'!BI$6</f>
        <v>1.0000493656513798</v>
      </c>
      <c r="BF22" s="23">
        <f>'Result-NB'!BJ24/'Result-NB'!BJ$6</f>
        <v>1</v>
      </c>
      <c r="BG22" s="72">
        <f>'Result-NB'!BK24/'Result-NB'!BK$6</f>
        <v>1.003482179434658</v>
      </c>
      <c r="BH22" s="32">
        <f>($C$34*AV22+$C$35*AX22+$C$36*1/AZ22+$C$37*1/BA22+$C$38*1/BB22)</f>
        <v>1.0364755320710128</v>
      </c>
      <c r="BI22" s="31">
        <f>'Result-NB'!BL24/'Result-NB'!BL$6</f>
        <v>0.97606613040661716</v>
      </c>
      <c r="BJ22" s="23">
        <f>'Result-NB'!BM24/'Result-NB'!BM$6</f>
        <v>0.97621083798630781</v>
      </c>
      <c r="BK22" s="23">
        <f>'Result-NB'!BN24/'Result-NB'!BN$6</f>
        <v>0.97516499588088834</v>
      </c>
      <c r="BL22" s="23">
        <f>'Result-NB'!BO24/'Result-NB'!BO$6</f>
        <v>0.99298820253964171</v>
      </c>
      <c r="BM22" s="23">
        <f>'Result-NB'!BP24/'Result-NB'!BP$6</f>
        <v>5.261812765536459</v>
      </c>
      <c r="BN22" s="23">
        <f>'Result-NB'!BQ24/'Result-NB'!BQ$6</f>
        <v>1.1942857031100262</v>
      </c>
      <c r="BO22" s="23">
        <f>'Result-NB'!BR24/'Result-NB'!BR$6</f>
        <v>1.3931569110579185</v>
      </c>
      <c r="BP22" s="23">
        <f>'Result-NB'!BS24/'Result-NB'!BS$6</f>
        <v>1.2811291213851539</v>
      </c>
      <c r="BQ22" s="23">
        <f>'Result-NB'!BT24/'Result-NB'!BT$6</f>
        <v>5.551672901313383</v>
      </c>
      <c r="BR22" s="23">
        <f>'Result-NB'!BU24/'Result-NB'!BU$6</f>
        <v>1.1418339292246333</v>
      </c>
      <c r="BS22" s="23">
        <f>'Result-NB'!BX24/'Result-NB'!BX$6</f>
        <v>1.0193187961794918</v>
      </c>
      <c r="BT22" s="23">
        <f>'Result-NB'!BY24/'Result-NB'!BY$6</f>
        <v>1.0217391304347827</v>
      </c>
      <c r="BU22" s="72">
        <f>'Result-NB'!BZ24/'Result-NB'!BZ$6</f>
        <v>0.96642041638683684</v>
      </c>
      <c r="BV22" s="71">
        <f>($C$34*BJ22+$C$35*BL22+$C$36*1/BN22+$C$37*1/BO22+$C$38*1/BP22)</f>
        <v>0.88502475481887821</v>
      </c>
      <c r="BW22" s="93" t="s">
        <v>169</v>
      </c>
    </row>
    <row r="23" spans="1:75" s="25" customFormat="1" ht="30" x14ac:dyDescent="0.2">
      <c r="A23" s="92" t="s">
        <v>161</v>
      </c>
      <c r="B23" s="55" t="s">
        <v>53</v>
      </c>
      <c r="C23" s="20">
        <v>1150</v>
      </c>
      <c r="D23" s="60">
        <v>100</v>
      </c>
      <c r="E23" s="136"/>
      <c r="F23" s="137"/>
      <c r="G23" s="137"/>
      <c r="H23" s="137"/>
      <c r="I23" s="137"/>
      <c r="J23" s="137"/>
      <c r="K23" s="137"/>
      <c r="L23" s="137"/>
      <c r="M23" s="137"/>
      <c r="N23" s="137"/>
      <c r="O23" s="137"/>
      <c r="P23" s="137"/>
      <c r="Q23" s="148"/>
      <c r="R23" s="138"/>
      <c r="S23" s="149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1"/>
      <c r="AG23" s="195"/>
      <c r="AH23" s="159"/>
      <c r="AI23" s="159"/>
      <c r="AJ23" s="159"/>
      <c r="AK23" s="159"/>
      <c r="AL23" s="159"/>
      <c r="AM23" s="159"/>
      <c r="AN23" s="159"/>
      <c r="AO23" s="159"/>
      <c r="AP23" s="159"/>
      <c r="AQ23" s="159"/>
      <c r="AR23" s="159"/>
      <c r="AS23" s="159"/>
      <c r="AT23" s="160"/>
      <c r="AU23" s="161"/>
      <c r="AV23" s="162"/>
      <c r="AW23" s="162"/>
      <c r="AX23" s="162"/>
      <c r="AY23" s="162"/>
      <c r="AZ23" s="162"/>
      <c r="BA23" s="162"/>
      <c r="BB23" s="162"/>
      <c r="BC23" s="162"/>
      <c r="BD23" s="162"/>
      <c r="BE23" s="65"/>
      <c r="BF23" s="66"/>
      <c r="BG23" s="192"/>
      <c r="BH23" s="85"/>
      <c r="BI23" s="136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48"/>
      <c r="BV23" s="138"/>
      <c r="BW23" s="94" t="s">
        <v>150</v>
      </c>
    </row>
    <row r="24" spans="1:75" ht="34" x14ac:dyDescent="0.2">
      <c r="A24" s="1" t="s">
        <v>162</v>
      </c>
      <c r="B24" s="39" t="s">
        <v>17</v>
      </c>
      <c r="C24" s="5">
        <v>100</v>
      </c>
      <c r="D24" s="29">
        <v>10</v>
      </c>
      <c r="E24" s="31">
        <f>'Result-NB'!D26/'Result-NB'!D$6</f>
        <v>0.98039831612415818</v>
      </c>
      <c r="F24" s="23">
        <f>'Result-NB'!E26/'Result-NB'!E$6</f>
        <v>0.993850865253743</v>
      </c>
      <c r="G24" s="23">
        <f>'Result-NB'!F26/'Result-NB'!F$6</f>
        <v>0.88163261471983456</v>
      </c>
      <c r="H24" s="23">
        <f>'Result-NB'!G26/'Result-NB'!G$6</f>
        <v>1.0657312921866968</v>
      </c>
      <c r="I24" s="23">
        <f>'Result-NB'!H26/'Result-NB'!H$6</f>
        <v>0.34280578618505525</v>
      </c>
      <c r="J24" s="23">
        <f>'Result-NB'!I26/'Result-NB'!I$6</f>
        <v>0.96574484227951318</v>
      </c>
      <c r="K24" s="23">
        <f>'Result-NB'!J26/'Result-NB'!J$6</f>
        <v>1.0161456676066229</v>
      </c>
      <c r="L24" s="23">
        <f>'Result-NB'!K26/'Result-NB'!K$6</f>
        <v>1.0194125431999648</v>
      </c>
      <c r="M24" s="23">
        <f>'Result-NB'!L26/'Result-NB'!L$6</f>
        <v>6.3419026577371627</v>
      </c>
      <c r="N24" s="23">
        <f>'Result-NB'!M26/'Result-NB'!M$6</f>
        <v>0.97755844376847978</v>
      </c>
      <c r="O24" s="74">
        <f>'Result-NB'!P26/'Result-NB'!P$6</f>
        <v>0.98344898108246293</v>
      </c>
      <c r="P24" s="74">
        <f>'Result-NB'!Q26/'Result-NB'!Q$6</f>
        <v>0.97872340425531912</v>
      </c>
      <c r="Q24" s="72">
        <f>'Result-NB'!R26/'Result-NB'!R$6</f>
        <v>0.90398075240594922</v>
      </c>
      <c r="R24" s="89">
        <f>($C$34*F24+$C$35*H24+$C$36*1/J24+$C$37*1/K24+$C$38*1/L24)</f>
        <v>1.02161061091031</v>
      </c>
      <c r="S24" s="31">
        <f>'Result-NB'!S26/'Result-NB'!S$6</f>
        <v>0.96901582933412478</v>
      </c>
      <c r="T24" s="64">
        <f>'Result-NB'!T26/'Result-NB'!T$6</f>
        <v>0.96772910870566264</v>
      </c>
      <c r="U24" s="64">
        <f>'Result-NB'!U26/'Result-NB'!U$6</f>
        <v>0.97814123147735443</v>
      </c>
      <c r="V24" s="64">
        <f>'Result-NB'!V26/'Result-NB'!V$6</f>
        <v>1.0151195528647732</v>
      </c>
      <c r="W24" s="64">
        <f>'Result-NB'!W26/'Result-NB'!W$6</f>
        <v>3.6979939088983053E-3</v>
      </c>
      <c r="X24" s="64">
        <f>'Result-NB'!X26/'Result-NB'!X$6</f>
        <v>0.83989507118087148</v>
      </c>
      <c r="Y24" s="64">
        <f>'Result-NB'!Y26/'Result-NB'!Y$6</f>
        <v>0.72226097202565165</v>
      </c>
      <c r="Z24" s="64">
        <f>'Result-NB'!Z26/'Result-NB'!Z$6</f>
        <v>0.7984392867635427</v>
      </c>
      <c r="AA24" s="64">
        <f>'Result-NB'!AA26/'Result-NB'!AA$6</f>
        <v>0.21010139606402697</v>
      </c>
      <c r="AB24" s="64">
        <f>'Result-NB'!AB26/'Result-NB'!AB$6</f>
        <v>0.94545163356822548</v>
      </c>
      <c r="AC24" s="23">
        <f>'Result-NB'!AE26/'Result-NB'!AE$6</f>
        <v>1.0640655867246147</v>
      </c>
      <c r="AD24" s="23">
        <f>'Result-NB'!AF26/'Result-NB'!AF$6</f>
        <v>1.0769230769230769</v>
      </c>
      <c r="AE24" s="72">
        <f>'Result-NB'!AG26/'Result-NB'!AG$6</f>
        <v>0.9508928571428571</v>
      </c>
      <c r="AF24" s="71">
        <f>($C$34*T24+$C$35*V24+$C$36*1/X24+$C$37*1/Y24+$C$38*1/Z24)</f>
        <v>1.14273100361862</v>
      </c>
      <c r="AG24" s="31">
        <f>'Result-NB'!AH26/'Result-NB'!AH$6</f>
        <v>1.0130148920399304</v>
      </c>
      <c r="AH24" s="23">
        <f>'Result-NB'!AI26/'Result-NB'!AI$6</f>
        <v>2.599757479458928</v>
      </c>
      <c r="AI24" s="23">
        <f>'Result-NB'!AJ26/'Result-NB'!AJ$6</f>
        <v>0.40731809506075134</v>
      </c>
      <c r="AJ24" s="23">
        <f>'Result-NB'!AK26/'Result-NB'!AK$6</f>
        <v>1.6099759780443128</v>
      </c>
      <c r="AK24" s="23">
        <f>'Result-NB'!AL26/'Result-NB'!AL$6</f>
        <v>4.5523405249630038E-4</v>
      </c>
      <c r="AL24" s="23">
        <f>'Result-NB'!AM26/'Result-NB'!AM$6</f>
        <v>1.8865247091471875</v>
      </c>
      <c r="AM24" s="23">
        <f>'Result-NB'!AN26/'Result-NB'!AN$6</f>
        <v>3.1466880995230024</v>
      </c>
      <c r="AN24" s="23">
        <f>'Result-NB'!AO26/'Result-NB'!AO$6</f>
        <v>3.142123525329632</v>
      </c>
      <c r="AO24" s="23">
        <f>'Result-NB'!AP26/'Result-NB'!AP$6</f>
        <v>1.4119630915372752E-3</v>
      </c>
      <c r="AP24" s="23">
        <f>'Result-NB'!AQ26/'Result-NB'!AQ$6</f>
        <v>1.4646290773469972</v>
      </c>
      <c r="AQ24" s="74">
        <f>'Result-NB'!AT26/'Result-NB'!AT$6</f>
        <v>0.33455588470400149</v>
      </c>
      <c r="AR24" s="76">
        <f>'Result-NB'!AU26/'Result-NB'!AU$6</f>
        <v>0.29230769230769232</v>
      </c>
      <c r="AS24" s="72">
        <f>'Result-NB'!AV26/'Result-NB'!AV$6</f>
        <v>0.94716290420988403</v>
      </c>
      <c r="AT24" s="89">
        <f>($C$34*AH24+$C$35*AJ24+$C$36*1/AL24+$C$37*1/AM24+$C$38*1/AN24)</f>
        <v>1.2965133283585848</v>
      </c>
      <c r="AU24" s="31">
        <f>'Result-NB'!AW26/'Result-NB'!AW$6</f>
        <v>0.9902433831335129</v>
      </c>
      <c r="AV24" s="23">
        <f>'Result-NB'!AX26/'Result-NB'!AX$6</f>
        <v>1.0096373498343911</v>
      </c>
      <c r="AW24" s="23">
        <f>'Result-NB'!AY26/'Result-NB'!AY$6</f>
        <v>0.87864555109317155</v>
      </c>
      <c r="AX24" s="23">
        <f>'Result-NB'!AZ26/'Result-NB'!AZ$6</f>
        <v>1.0011787786470625</v>
      </c>
      <c r="AY24" s="23">
        <f>'Result-NB'!BA26/'Result-NB'!BA$6</f>
        <v>0</v>
      </c>
      <c r="AZ24" s="23">
        <f>'Result-NB'!BB26/'Result-NB'!BB$6</f>
        <v>1.1156861446536714</v>
      </c>
      <c r="BA24" s="23">
        <f>'Result-NB'!BC26/'Result-NB'!BC$6</f>
        <v>1.0040054794959505</v>
      </c>
      <c r="BB24" s="23">
        <f>'Result-NB'!BD26/'Result-NB'!BD$6</f>
        <v>1.0115349159700282</v>
      </c>
      <c r="BC24" s="23">
        <f>'Result-NB'!BE26/'Result-NB'!BE$6</f>
        <v>0</v>
      </c>
      <c r="BD24" s="23">
        <f>'Result-NB'!BF26/'Result-NB'!BF$6</f>
        <v>1.1277742494721845</v>
      </c>
      <c r="BE24" s="74">
        <f>'Result-NB'!BI26/'Result-NB'!BI$6</f>
        <v>0.95386779878560501</v>
      </c>
      <c r="BF24" s="74">
        <f>'Result-NB'!BJ26/'Result-NB'!BJ$6</f>
        <v>0.94736842105263153</v>
      </c>
      <c r="BG24" s="72">
        <f>'Result-NB'!BK26/'Result-NB'!BK$6</f>
        <v>1.0319541171650963</v>
      </c>
      <c r="BH24" s="71">
        <f>($C$34*AV24+$C$35*AX24+$C$36*1/AZ24+$C$37*1/BA24+$C$38*1/BB24)</f>
        <v>0.98390505117246974</v>
      </c>
      <c r="BI24" s="31">
        <f>'Result-NB'!BL26/'Result-NB'!BL$6</f>
        <v>0.98583880390131129</v>
      </c>
      <c r="BJ24" s="23">
        <f>'Result-NB'!BM26/'Result-NB'!BM$6</f>
        <v>0.99613283334210068</v>
      </c>
      <c r="BK24" s="23">
        <f>'Result-NB'!BN26/'Result-NB'!BN$6</f>
        <v>0.92244036544389207</v>
      </c>
      <c r="BL24" s="23">
        <f>'Result-NB'!BO26/'Result-NB'!BO$6</f>
        <v>0.99308529616480179</v>
      </c>
      <c r="BM24" s="23">
        <f>'Result-NB'!BP26/'Result-NB'!BP$6</f>
        <v>0</v>
      </c>
      <c r="BN24" s="23">
        <f>'Result-NB'!BQ26/'Result-NB'!BQ$6</f>
        <v>0.76670010991289106</v>
      </c>
      <c r="BO24" s="23">
        <f>'Result-NB'!BR26/'Result-NB'!BR$6</f>
        <v>1.4619417663398548</v>
      </c>
      <c r="BP24" s="23">
        <f>'Result-NB'!BS26/'Result-NB'!BS$6</f>
        <v>1.3461318843249217</v>
      </c>
      <c r="BQ24" s="23">
        <f>'Result-NB'!BT26/'Result-NB'!BT$6</f>
        <v>0</v>
      </c>
      <c r="BR24" s="23">
        <f>'Result-NB'!BU26/'Result-NB'!BU$6</f>
        <v>1.044107756026762</v>
      </c>
      <c r="BS24" s="74">
        <f>'Result-NB'!BX26/'Result-NB'!BX$6</f>
        <v>0.97963597044512529</v>
      </c>
      <c r="BT24" s="74">
        <f>'Result-NB'!BY26/'Result-NB'!BY$6</f>
        <v>0.97826086956521741</v>
      </c>
      <c r="BU24" s="72">
        <f>'Result-NB'!BZ26/'Result-NB'!BZ$6</f>
        <v>0.98858294157152449</v>
      </c>
      <c r="BV24" s="71">
        <f>($C$34*BJ24+$C$35*BL24+$C$36*1/BN24+$C$37*1/BO24+$C$38*1/BP24)</f>
        <v>0.98016637911657678</v>
      </c>
      <c r="BW24" s="93" t="s">
        <v>170</v>
      </c>
    </row>
    <row r="25" spans="1:75" x14ac:dyDescent="0.2">
      <c r="A25" s="105" t="s">
        <v>163</v>
      </c>
      <c r="B25" s="112" t="s">
        <v>18</v>
      </c>
      <c r="C25" s="4">
        <v>0.3</v>
      </c>
      <c r="D25" s="115">
        <v>0.8</v>
      </c>
      <c r="E25" s="31">
        <f>'Result-NB'!D27/'Result-NB'!D$6</f>
        <v>0.99437281929859522</v>
      </c>
      <c r="F25" s="23">
        <f>'Result-NB'!E27/'Result-NB'!E$6</f>
        <v>1.0093266780601124</v>
      </c>
      <c r="G25" s="23">
        <f>'Result-NB'!F27/'Result-NB'!F$6</f>
        <v>0.88455497628105761</v>
      </c>
      <c r="H25" s="23">
        <f>'Result-NB'!G27/'Result-NB'!G$6</f>
        <v>1.0640428532029196</v>
      </c>
      <c r="I25" s="23">
        <f>'Result-NB'!H27/'Result-NB'!H$6</f>
        <v>0</v>
      </c>
      <c r="J25" s="23">
        <f>'Result-NB'!I27/'Result-NB'!I$6</f>
        <v>0.85068284234082336</v>
      </c>
      <c r="K25" s="23">
        <f>'Result-NB'!J27/'Result-NB'!J$6</f>
        <v>1.0855616146764833</v>
      </c>
      <c r="L25" s="23">
        <f>'Result-NB'!K27/'Result-NB'!K$6</f>
        <v>1.0657580300188794</v>
      </c>
      <c r="M25" s="23">
        <f>'Result-NB'!L27/'Result-NB'!L$6</f>
        <v>0</v>
      </c>
      <c r="N25" s="23">
        <f>'Result-NB'!M27/'Result-NB'!M$6</f>
        <v>1.0179372912722555</v>
      </c>
      <c r="O25" s="74">
        <f>'Result-NB'!P27/'Result-NB'!P$6</f>
        <v>0.96483821488569133</v>
      </c>
      <c r="P25" s="74">
        <f>'Result-NB'!Q27/'Result-NB'!Q$6</f>
        <v>0.93617021276595747</v>
      </c>
      <c r="Q25" s="72">
        <f>'Result-NB'!R27/'Result-NB'!R$6</f>
        <v>0.94496937882764653</v>
      </c>
      <c r="R25" s="89">
        <f>($C$34*F25+$C$35*H25+$C$36*1/J25+$C$37*1/K25+$C$38*1/L25)</f>
        <v>1.0382801181882488</v>
      </c>
      <c r="S25" s="31">
        <f>'Result-NB'!S27/'Result-NB'!S$6</f>
        <v>0.97040641851900578</v>
      </c>
      <c r="T25" s="64">
        <f>'Result-NB'!T27/'Result-NB'!T$6</f>
        <v>0.97857286700298474</v>
      </c>
      <c r="U25" s="64">
        <f>'Result-NB'!U27/'Result-NB'!U$6</f>
        <v>0.91252854011079476</v>
      </c>
      <c r="V25" s="64">
        <f>'Result-NB'!V27/'Result-NB'!V$6</f>
        <v>1.0148095060357769</v>
      </c>
      <c r="W25" s="64">
        <f>'Result-NB'!W27/'Result-NB'!W$6</f>
        <v>0.90333024364406778</v>
      </c>
      <c r="X25" s="64">
        <f>'Result-NB'!X27/'Result-NB'!X$6</f>
        <v>0.8763728170411802</v>
      </c>
      <c r="Y25" s="64">
        <f>'Result-NB'!Y27/'Result-NB'!Y$6</f>
        <v>0.79891786471277371</v>
      </c>
      <c r="Z25" s="64">
        <f>'Result-NB'!Z27/'Result-NB'!Z$6</f>
        <v>0.85467694185179321</v>
      </c>
      <c r="AA25" s="64">
        <f>'Result-NB'!AA27/'Result-NB'!AA$6</f>
        <v>1.533605838786267</v>
      </c>
      <c r="AB25" s="64">
        <f>'Result-NB'!AB27/'Result-NB'!AB$6</f>
        <v>0.99262491992312629</v>
      </c>
      <c r="AC25" s="23">
        <f>'Result-NB'!AE27/'Result-NB'!AE$6</f>
        <v>1.0617147372580007</v>
      </c>
      <c r="AD25" s="23">
        <f>'Result-NB'!AF27/'Result-NB'!AF$6</f>
        <v>1.0769230769230769</v>
      </c>
      <c r="AE25" s="72">
        <f>'Result-NB'!AG27/'Result-NB'!AG$6</f>
        <v>0.96853328710124831</v>
      </c>
      <c r="AF25" s="71">
        <f>($C$34*T25+$C$35*V25+$C$36*1/X25+$C$37*1/Y25+$C$38*1/Z25)</f>
        <v>1.0996545189959734</v>
      </c>
      <c r="AG25" s="31">
        <f>'Result-NB'!AH27/'Result-NB'!AH$6</f>
        <v>0.83039631886485488</v>
      </c>
      <c r="AH25" s="23">
        <f>'Result-NB'!AI27/'Result-NB'!AI$6</f>
        <v>2.6515683691887411</v>
      </c>
      <c r="AI25" s="23">
        <f>'Result-NB'!AJ27/'Result-NB'!AJ$6</f>
        <v>0.13522514913511607</v>
      </c>
      <c r="AJ25" s="23">
        <f>'Result-NB'!AK27/'Result-NB'!AK$6</f>
        <v>1.5564537086138888</v>
      </c>
      <c r="AK25" s="23">
        <f>'Result-NB'!AL27/'Result-NB'!AL$6</f>
        <v>2.8648356569826316E-4</v>
      </c>
      <c r="AL25" s="23">
        <f>'Result-NB'!AM27/'Result-NB'!AM$6</f>
        <v>1.5635766890810119</v>
      </c>
      <c r="AM25" s="23">
        <f>'Result-NB'!AN27/'Result-NB'!AN$6</f>
        <v>2.5864413887093112</v>
      </c>
      <c r="AN25" s="23">
        <f>'Result-NB'!AO27/'Result-NB'!AO$6</f>
        <v>3.0378266458857124</v>
      </c>
      <c r="AO25" s="23">
        <f>'Result-NB'!AP27/'Result-NB'!AP$6</f>
        <v>8.8856546799370012E-4</v>
      </c>
      <c r="AP25" s="23">
        <f>'Result-NB'!AQ27/'Result-NB'!AQ$6</f>
        <v>1.3688810605605706</v>
      </c>
      <c r="AQ25" s="74">
        <f>'Result-NB'!AT27/'Result-NB'!AT$6</f>
        <v>0.26483283961066439</v>
      </c>
      <c r="AR25" s="76">
        <f>'Result-NB'!AU27/'Result-NB'!AU$6</f>
        <v>0.21025641025641026</v>
      </c>
      <c r="AS25" s="72">
        <f>'Result-NB'!AV27/'Result-NB'!AV$6</f>
        <v>1.0513117754728494</v>
      </c>
      <c r="AT25" s="89">
        <f>($C$34*AH25+$C$35*AJ25+$C$36*1/AL25+$C$37*1/AM25+$C$38*1/AN25)</f>
        <v>1.3382703448596545</v>
      </c>
      <c r="AU25" s="31">
        <f>'Result-NB'!AW27/'Result-NB'!AW$6</f>
        <v>0.97324914683955788</v>
      </c>
      <c r="AV25" s="23">
        <f>'Result-NB'!AX27/'Result-NB'!AX$6</f>
        <v>0.9856337314283905</v>
      </c>
      <c r="AW25" s="23">
        <f>'Result-NB'!AY27/'Result-NB'!AY$6</f>
        <v>0.90197667292976058</v>
      </c>
      <c r="AX25" s="23">
        <f>'Result-NB'!AZ27/'Result-NB'!AZ$6</f>
        <v>1.0004040505170417</v>
      </c>
      <c r="AY25" s="23">
        <f>'Result-NB'!BA27/'Result-NB'!BA$6</f>
        <v>0</v>
      </c>
      <c r="AZ25" s="23">
        <f>'Result-NB'!BB27/'Result-NB'!BB$6</f>
        <v>1.2972324628211072</v>
      </c>
      <c r="BA25" s="23">
        <f>'Result-NB'!BC27/'Result-NB'!BC$6</f>
        <v>0.92947151703530428</v>
      </c>
      <c r="BB25" s="23">
        <f>'Result-NB'!BD27/'Result-NB'!BD$6</f>
        <v>0.93225600579897416</v>
      </c>
      <c r="BC25" s="23">
        <f>'Result-NB'!BE27/'Result-NB'!BE$6</f>
        <v>0</v>
      </c>
      <c r="BD25" s="23">
        <f>'Result-NB'!BF27/'Result-NB'!BF$6</f>
        <v>1.1114634648723802</v>
      </c>
      <c r="BE25" s="23">
        <f>'Result-NB'!BI27/'Result-NB'!BI$6</f>
        <v>1.0367774102779286</v>
      </c>
      <c r="BF25" s="23">
        <f>'Result-NB'!BJ27/'Result-NB'!BJ$6</f>
        <v>1.0263157894736843</v>
      </c>
      <c r="BG25" s="72">
        <f>'Result-NB'!BK27/'Result-NB'!BK$6</f>
        <v>0.99098730028676774</v>
      </c>
      <c r="BH25" s="32">
        <f>($C$34*AV25+$C$35*AX25+$C$36*1/AZ25+$C$37*1/BA25+$C$38*1/BB25)</f>
        <v>0.97291899124560999</v>
      </c>
      <c r="BI25" s="31">
        <f>'Result-NB'!BL27/'Result-NB'!BL$6</f>
        <v>1.0154749082276393</v>
      </c>
      <c r="BJ25" s="23">
        <f>'Result-NB'!BM27/'Result-NB'!BM$6</f>
        <v>1.0284859734423495</v>
      </c>
      <c r="BK25" s="23">
        <f>'Result-NB'!BN27/'Result-NB'!BN$6</f>
        <v>0.93538085584960162</v>
      </c>
      <c r="BL25" s="23">
        <f>'Result-NB'!BO27/'Result-NB'!BO$6</f>
        <v>0.99049418315601079</v>
      </c>
      <c r="BM25" s="23">
        <f>'Result-NB'!BP27/'Result-NB'!BP$6</f>
        <v>0</v>
      </c>
      <c r="BN25" s="23">
        <f>'Result-NB'!BQ27/'Result-NB'!BQ$6</f>
        <v>0.50226866465616038</v>
      </c>
      <c r="BO25" s="23">
        <f>'Result-NB'!BR27/'Result-NB'!BR$6</f>
        <v>1.6314688202518681</v>
      </c>
      <c r="BP25" s="23">
        <f>'Result-NB'!BS27/'Result-NB'!BS$6</f>
        <v>1.4927610978080679</v>
      </c>
      <c r="BQ25" s="23">
        <f>'Result-NB'!BT27/'Result-NB'!BT$6</f>
        <v>0</v>
      </c>
      <c r="BR25" s="23">
        <f>'Result-NB'!BU27/'Result-NB'!BU$6</f>
        <v>0.77152780236075225</v>
      </c>
      <c r="BS25" s="74">
        <f>'Result-NB'!BX27/'Result-NB'!BX$6</f>
        <v>0.90520814561182195</v>
      </c>
      <c r="BT25" s="74">
        <f>'Result-NB'!BY27/'Result-NB'!BY$6</f>
        <v>0.89130434782608692</v>
      </c>
      <c r="BU25" s="72">
        <f>'Result-NB'!BZ27/'Result-NB'!BZ$6</f>
        <v>1.0015670472352809</v>
      </c>
      <c r="BV25" s="89">
        <f>($C$34*BJ25+$C$35*BL25+$C$36*1/BN25+$C$37*1/BO25+$C$38*1/BP25)</f>
        <v>1.1143981798001688</v>
      </c>
      <c r="BW25" s="106" t="s">
        <v>171</v>
      </c>
    </row>
    <row r="26" spans="1:75" x14ac:dyDescent="0.2">
      <c r="A26" s="105"/>
      <c r="B26" s="113"/>
      <c r="C26" s="4">
        <v>0.5</v>
      </c>
      <c r="D26" s="116"/>
      <c r="E26" s="31">
        <f>'Result-NB'!D28/'Result-NB'!D$6</f>
        <v>0.95027860061315772</v>
      </c>
      <c r="F26" s="23">
        <f>'Result-NB'!E28/'Result-NB'!E$6</f>
        <v>0.95861390546169045</v>
      </c>
      <c r="G26" s="23">
        <f>'Result-NB'!F28/'Result-NB'!F$6</f>
        <v>0.88908834718895291</v>
      </c>
      <c r="H26" s="23">
        <f>'Result-NB'!G28/'Result-NB'!G$6</f>
        <v>1.0761221839388537</v>
      </c>
      <c r="I26" s="23">
        <f>'Result-NB'!H28/'Result-NB'!H$6</f>
        <v>1.3320482024254189E-2</v>
      </c>
      <c r="J26" s="23">
        <f>'Result-NB'!I28/'Result-NB'!I$6</f>
        <v>0.53336424389197146</v>
      </c>
      <c r="K26" s="23">
        <f>'Result-NB'!J28/'Result-NB'!J$6</f>
        <v>0.97238064933782464</v>
      </c>
      <c r="L26" s="23">
        <f>'Result-NB'!K28/'Result-NB'!K$6</f>
        <v>0.97790294355622742</v>
      </c>
      <c r="M26" s="23">
        <f>'Result-NB'!L28/'Result-NB'!L$6</f>
        <v>0.24642753150189267</v>
      </c>
      <c r="N26" s="23">
        <f>'Result-NB'!M28/'Result-NB'!M$6</f>
        <v>0.88030460955946488</v>
      </c>
      <c r="O26" s="23">
        <f>'Result-NB'!P28/'Result-NB'!P$6</f>
        <v>0.99769191439631877</v>
      </c>
      <c r="P26" s="23">
        <f>'Result-NB'!Q28/'Result-NB'!Q$6</f>
        <v>1</v>
      </c>
      <c r="Q26" s="72">
        <f>'Result-NB'!R28/'Result-NB'!R$6</f>
        <v>0.86644794400699909</v>
      </c>
      <c r="R26" s="71">
        <f>($C$34*F26+$C$35*H26+$C$36*1/J26+$C$37*1/K26+$C$38*1/L26)</f>
        <v>1.2051897859107581</v>
      </c>
      <c r="S26" s="31">
        <f>'Result-NB'!S28/'Result-NB'!S$6</f>
        <v>0.99773706060698042</v>
      </c>
      <c r="T26" s="64">
        <f>'Result-NB'!T28/'Result-NB'!T$6</f>
        <v>0.99393934729656408</v>
      </c>
      <c r="U26" s="64">
        <f>'Result-NB'!U28/'Result-NB'!U$6</f>
        <v>1.0246331856676338</v>
      </c>
      <c r="V26" s="64">
        <f>'Result-NB'!V28/'Result-NB'!V$6</f>
        <v>1.0152698063280559</v>
      </c>
      <c r="W26" s="64">
        <f>'Result-NB'!W28/'Result-NB'!W$6</f>
        <v>3.197954184322034E-3</v>
      </c>
      <c r="X26" s="64">
        <f>'Result-NB'!X28/'Result-NB'!X$6</f>
        <v>0.8108727411296639</v>
      </c>
      <c r="Y26" s="64">
        <f>'Result-NB'!Y28/'Result-NB'!Y$6</f>
        <v>0.56252615611731482</v>
      </c>
      <c r="Z26" s="64">
        <f>'Result-NB'!Z28/'Result-NB'!Z$6</f>
        <v>0.70134466315622956</v>
      </c>
      <c r="AA26" s="64">
        <f>'Result-NB'!AA28/'Result-NB'!AA$6</f>
        <v>0.18169016037557065</v>
      </c>
      <c r="AB26" s="64">
        <f>'Result-NB'!AB28/'Result-NB'!AB$6</f>
        <v>0.87347853939782194</v>
      </c>
      <c r="AC26" s="23">
        <f>'Result-NB'!AE28/'Result-NB'!AE$6</f>
        <v>1.0447846700908732</v>
      </c>
      <c r="AD26" s="23">
        <f>'Result-NB'!AF28/'Result-NB'!AF$6</f>
        <v>1.0512820512820513</v>
      </c>
      <c r="AE26" s="72">
        <f>'Result-NB'!AG28/'Result-NB'!AG$6</f>
        <v>0.99640256588072118</v>
      </c>
      <c r="AF26" s="71">
        <f>($C$34*T26+$C$35*V26+$C$36*1/X26+$C$37*1/Y26+$C$38*1/Z26)</f>
        <v>1.2615349244847907</v>
      </c>
      <c r="AG26" s="31">
        <f>'Result-NB'!AH28/'Result-NB'!AH$6</f>
        <v>0.84682858270521078</v>
      </c>
      <c r="AH26" s="23">
        <f>'Result-NB'!AI28/'Result-NB'!AI$6</f>
        <v>2.5582676506867932</v>
      </c>
      <c r="AI26" s="23">
        <f>'Result-NB'!AJ28/'Result-NB'!AJ$6</f>
        <v>0.19353847586239001</v>
      </c>
      <c r="AJ26" s="23">
        <f>'Result-NB'!AK28/'Result-NB'!AK$6</f>
        <v>1.5827151781998112</v>
      </c>
      <c r="AK26" s="23">
        <f>'Result-NB'!AL28/'Result-NB'!AL$6</f>
        <v>8.8439844743879326E-3</v>
      </c>
      <c r="AL26" s="23">
        <f>'Result-NB'!AM28/'Result-NB'!AM$6</f>
        <v>2.365940868822713</v>
      </c>
      <c r="AM26" s="23">
        <f>'Result-NB'!AN28/'Result-NB'!AN$6</f>
        <v>3.6722520224346096</v>
      </c>
      <c r="AN26" s="23">
        <f>'Result-NB'!AO28/'Result-NB'!AO$6</f>
        <v>3.6600948794666728</v>
      </c>
      <c r="AO26" s="23">
        <f>'Result-NB'!AP28/'Result-NB'!AP$6</f>
        <v>2.7430796632391379E-2</v>
      </c>
      <c r="AP26" s="23">
        <f>'Result-NB'!AQ28/'Result-NB'!AQ$6</f>
        <v>1.6908388543063588</v>
      </c>
      <c r="AQ26" s="74">
        <f>'Result-NB'!AT28/'Result-NB'!AT$6</f>
        <v>0.2881882729110829</v>
      </c>
      <c r="AR26" s="76">
        <f>'Result-NB'!AU28/'Result-NB'!AU$6</f>
        <v>0.24102564102564103</v>
      </c>
      <c r="AS26" s="72">
        <f>'Result-NB'!AV28/'Result-NB'!AV$6</f>
        <v>1.011836485661989</v>
      </c>
      <c r="AT26" s="89">
        <f>($C$34*AH26+$C$35*AJ26+$C$36*1/AL26+$C$37*1/AM26+$C$38*1/AN26)</f>
        <v>1.2431737046904143</v>
      </c>
      <c r="AU26" s="31">
        <f>'Result-NB'!AW28/'Result-NB'!AW$6</f>
        <v>1.0155263205244314</v>
      </c>
      <c r="AV26" s="23">
        <f>'Result-NB'!AX28/'Result-NB'!AX$6</f>
        <v>1.0390140195633275</v>
      </c>
      <c r="AW26" s="23">
        <f>'Result-NB'!AY28/'Result-NB'!AY$6</f>
        <v>0.88029049951127614</v>
      </c>
      <c r="AX26" s="23">
        <f>'Result-NB'!AZ28/'Result-NB'!AZ$6</f>
        <v>1.0010774680454444</v>
      </c>
      <c r="AY26" s="23">
        <f>'Result-NB'!BA28/'Result-NB'!BA$6</f>
        <v>0</v>
      </c>
      <c r="AZ26" s="23">
        <f>'Result-NB'!BB28/'Result-NB'!BB$6</f>
        <v>1.1384445572749951</v>
      </c>
      <c r="BA26" s="23">
        <f>'Result-NB'!BC28/'Result-NB'!BC$6</f>
        <v>1.0436837593828356</v>
      </c>
      <c r="BB26" s="23">
        <f>'Result-NB'!BD28/'Result-NB'!BD$6</f>
        <v>1.0450074456937102</v>
      </c>
      <c r="BC26" s="23">
        <f>'Result-NB'!BE28/'Result-NB'!BE$6</f>
        <v>0</v>
      </c>
      <c r="BD26" s="23">
        <f>'Result-NB'!BF28/'Result-NB'!BF$6</f>
        <v>1.0392729020408862</v>
      </c>
      <c r="BE26" s="74">
        <f>'Result-NB'!BI28/'Result-NB'!BI$6</f>
        <v>0.97447795823665895</v>
      </c>
      <c r="BF26" s="74">
        <f>'Result-NB'!BJ28/'Result-NB'!BJ$6</f>
        <v>0.97368421052631582</v>
      </c>
      <c r="BG26" s="72">
        <f>'Result-NB'!BK28/'Result-NB'!BK$6</f>
        <v>1.0192544039328144</v>
      </c>
      <c r="BH26" s="32">
        <f>($C$34*AV26+$C$35*AX26+$C$36*1/AZ26+$C$37*1/BA26+$C$38*1/BB26)</f>
        <v>0.97770119846378545</v>
      </c>
      <c r="BI26" s="31">
        <f>'Result-NB'!BL28/'Result-NB'!BL$6</f>
        <v>1.0219361479012286</v>
      </c>
      <c r="BJ26" s="23">
        <f>'Result-NB'!BM28/'Result-NB'!BM$6</f>
        <v>1.0337268635069023</v>
      </c>
      <c r="BK26" s="23">
        <f>'Result-NB'!BN28/'Result-NB'!BN$6</f>
        <v>0.94933029722399631</v>
      </c>
      <c r="BL26" s="23">
        <f>'Result-NB'!BO28/'Result-NB'!BO$6</f>
        <v>0.99057255993776649</v>
      </c>
      <c r="BM26" s="23">
        <f>'Result-NB'!BP28/'Result-NB'!BP$6</f>
        <v>0</v>
      </c>
      <c r="BN26" s="23">
        <f>'Result-NB'!BQ28/'Result-NB'!BQ$6</f>
        <v>0.64770767082458136</v>
      </c>
      <c r="BO26" s="23">
        <f>'Result-NB'!BR28/'Result-NB'!BR$6</f>
        <v>1.4723097025557088</v>
      </c>
      <c r="BP26" s="23">
        <f>'Result-NB'!BS28/'Result-NB'!BS$6</f>
        <v>1.3698747467305212</v>
      </c>
      <c r="BQ26" s="23">
        <f>'Result-NB'!BT28/'Result-NB'!BT$6</f>
        <v>0</v>
      </c>
      <c r="BR26" s="23">
        <f>'Result-NB'!BU28/'Result-NB'!BU$6</f>
        <v>0.96383746130639836</v>
      </c>
      <c r="BS26" s="74">
        <f>'Result-NB'!BX28/'Result-NB'!BX$6</f>
        <v>0.93243827716705707</v>
      </c>
      <c r="BT26" s="74">
        <f>'Result-NB'!BY28/'Result-NB'!BY$6</f>
        <v>0.93478260869565222</v>
      </c>
      <c r="BU26" s="72">
        <f>'Result-NB'!BZ28/'Result-NB'!BZ$6</f>
        <v>0.96899485113051265</v>
      </c>
      <c r="BV26" s="89">
        <f>($C$34*BJ26+$C$35*BL26+$C$36*1/BN26+$C$37*1/BO26+$C$38*1/BP26)</f>
        <v>1.0390973554803844</v>
      </c>
      <c r="BW26" s="107"/>
    </row>
    <row r="27" spans="1:75" x14ac:dyDescent="0.2">
      <c r="A27" s="105"/>
      <c r="B27" s="114"/>
      <c r="C27" s="4">
        <v>0.9</v>
      </c>
      <c r="D27" s="117"/>
      <c r="E27" s="31">
        <f>'Result-NB'!D29/'Result-NB'!D$6</f>
        <v>1.0040171630137278</v>
      </c>
      <c r="F27" s="23">
        <f>'Result-NB'!E29/'Result-NB'!E$6</f>
        <v>1.0120130069486375</v>
      </c>
      <c r="G27" s="23">
        <f>'Result-NB'!F29/'Result-NB'!F$6</f>
        <v>0.94521628857263618</v>
      </c>
      <c r="H27" s="23">
        <f>'Result-NB'!G29/'Result-NB'!G$6</f>
        <v>1.0861660652250194</v>
      </c>
      <c r="I27" s="23">
        <f>'Result-NB'!H29/'Result-NB'!H$6</f>
        <v>0</v>
      </c>
      <c r="J27" s="23">
        <f>'Result-NB'!I29/'Result-NB'!I$6</f>
        <v>0.86418641365991233</v>
      </c>
      <c r="K27" s="23">
        <f>'Result-NB'!J29/'Result-NB'!J$6</f>
        <v>0.774158154028462</v>
      </c>
      <c r="L27" s="23">
        <f>'Result-NB'!K29/'Result-NB'!K$6</f>
        <v>0.87358953290724006</v>
      </c>
      <c r="M27" s="23">
        <f>'Result-NB'!L29/'Result-NB'!L$6</f>
        <v>0</v>
      </c>
      <c r="N27" s="23">
        <f>'Result-NB'!M29/'Result-NB'!M$6</f>
        <v>0.96627385080087647</v>
      </c>
      <c r="O27" s="23">
        <f>'Result-NB'!P29/'Result-NB'!P$6</f>
        <v>0.99536922065590538</v>
      </c>
      <c r="P27" s="23">
        <f>'Result-NB'!Q29/'Result-NB'!Q$6</f>
        <v>1</v>
      </c>
      <c r="Q27" s="72">
        <f>'Result-NB'!R29/'Result-NB'!R$6</f>
        <v>0.85214348206474189</v>
      </c>
      <c r="R27" s="71">
        <f>($C$34*F27+$C$35*H27+$C$36*1/J27+$C$37*1/K27+$C$38*1/L27)</f>
        <v>1.138497295643065</v>
      </c>
      <c r="S27" s="31">
        <f>'Result-NB'!S29/'Result-NB'!S$6</f>
        <v>0.95986177296186515</v>
      </c>
      <c r="T27" s="64">
        <f>'Result-NB'!T29/'Result-NB'!T$6</f>
        <v>0.95919545316366062</v>
      </c>
      <c r="U27" s="64">
        <f>'Result-NB'!U29/'Result-NB'!U$6</f>
        <v>0.96459661794001816</v>
      </c>
      <c r="V27" s="64">
        <f>'Result-NB'!V29/'Result-NB'!V$6</f>
        <v>1.0164718340343175</v>
      </c>
      <c r="W27" s="64">
        <f>'Result-NB'!W29/'Result-NB'!W$6</f>
        <v>1.8832428495762713E-3</v>
      </c>
      <c r="X27" s="64">
        <f>'Result-NB'!X29/'Result-NB'!X$6</f>
        <v>0.81378955316772217</v>
      </c>
      <c r="Y27" s="64">
        <f>'Result-NB'!Y29/'Result-NB'!Y$6</f>
        <v>0.67587068551035745</v>
      </c>
      <c r="Z27" s="64">
        <f>'Result-NB'!Z29/'Result-NB'!Z$6</f>
        <v>0.77079708016000359</v>
      </c>
      <c r="AA27" s="64">
        <f>'Result-NB'!AA29/'Result-NB'!AA$6</f>
        <v>0.10699572752947049</v>
      </c>
      <c r="AB27" s="64">
        <f>'Result-NB'!AB29/'Result-NB'!AB$6</f>
        <v>0.91291639974375405</v>
      </c>
      <c r="AC27" s="23">
        <f>'Result-NB'!AE29/'Result-NB'!AE$6</f>
        <v>1.0562425918609246</v>
      </c>
      <c r="AD27" s="23">
        <f>'Result-NB'!AF29/'Result-NB'!AF$6</f>
        <v>1.0769230769230769</v>
      </c>
      <c r="AE27" s="72">
        <f>'Result-NB'!AG29/'Result-NB'!AG$6</f>
        <v>0.9821428571428571</v>
      </c>
      <c r="AF27" s="71">
        <f>($C$34*T27+$C$35*V27+$C$36*1/X27+$C$37*1/Y27+$C$38*1/Z27)</f>
        <v>1.1737488940611542</v>
      </c>
      <c r="AG27" s="31">
        <f>'Result-NB'!AH29/'Result-NB'!AH$6</f>
        <v>0.81938564318787854</v>
      </c>
      <c r="AH27" s="23">
        <f>'Result-NB'!AI29/'Result-NB'!AI$6</f>
        <v>2.609493146007122</v>
      </c>
      <c r="AI27" s="23">
        <f>'Result-NB'!AJ29/'Result-NB'!AJ$6</f>
        <v>0.13606176887215946</v>
      </c>
      <c r="AJ27" s="23">
        <f>'Result-NB'!AK29/'Result-NB'!AK$6</f>
        <v>1.5837884546720273</v>
      </c>
      <c r="AK27" s="23">
        <f>'Result-NB'!AL29/'Result-NB'!AL$6</f>
        <v>9.2937209543837787E-3</v>
      </c>
      <c r="AL27" s="23">
        <f>'Result-NB'!AM29/'Result-NB'!AM$6</f>
        <v>1.5281406766997545</v>
      </c>
      <c r="AM27" s="23">
        <f>'Result-NB'!AN29/'Result-NB'!AN$6</f>
        <v>2.6431464364964268</v>
      </c>
      <c r="AN27" s="23">
        <f>'Result-NB'!AO29/'Result-NB'!AO$6</f>
        <v>3.0435831219212521</v>
      </c>
      <c r="AO27" s="23">
        <f>'Result-NB'!AP29/'Result-NB'!AP$6</f>
        <v>2.8825542371343989E-2</v>
      </c>
      <c r="AP27" s="23">
        <f>'Result-NB'!AQ29/'Result-NB'!AQ$6</f>
        <v>1.2891455335161426</v>
      </c>
      <c r="AQ27" s="74">
        <f>'Result-NB'!AT29/'Result-NB'!AT$6</f>
        <v>0.27373395401326001</v>
      </c>
      <c r="AR27" s="76">
        <f>'Result-NB'!AU29/'Result-NB'!AU$6</f>
        <v>0.22564102564102564</v>
      </c>
      <c r="AS27" s="72">
        <f>'Result-NB'!AV29/'Result-NB'!AV$6</f>
        <v>0.99548505186089076</v>
      </c>
      <c r="AT27" s="89">
        <f>($C$34*AH27+$C$35*AJ27+$C$36*1/AL27+$C$37*1/AM27+$C$38*1/AN27)</f>
        <v>1.3345295664427486</v>
      </c>
      <c r="AU27" s="31">
        <f>'Result-NB'!AW29/'Result-NB'!AW$6</f>
        <v>1.0059796201111957</v>
      </c>
      <c r="AV27" s="23">
        <f>'Result-NB'!AX29/'Result-NB'!AX$6</f>
        <v>1.0196214049130068</v>
      </c>
      <c r="AW27" s="23">
        <f>'Result-NB'!AY29/'Result-NB'!AY$6</f>
        <v>0.92745108962639211</v>
      </c>
      <c r="AX27" s="23">
        <f>'Result-NB'!AZ29/'Result-NB'!AZ$6</f>
        <v>1.0015101239088253</v>
      </c>
      <c r="AY27" s="23">
        <f>'Result-NB'!BA29/'Result-NB'!BA$6</f>
        <v>0</v>
      </c>
      <c r="AZ27" s="23">
        <f>'Result-NB'!BB29/'Result-NB'!BB$6</f>
        <v>0.72030287644318858</v>
      </c>
      <c r="BA27" s="23">
        <f>'Result-NB'!BC29/'Result-NB'!BC$6</f>
        <v>1.0319637263776846</v>
      </c>
      <c r="BB27" s="23">
        <f>'Result-NB'!BD29/'Result-NB'!BD$6</f>
        <v>1.0396709712493795</v>
      </c>
      <c r="BC27" s="23">
        <f>'Result-NB'!BE29/'Result-NB'!BE$6</f>
        <v>0</v>
      </c>
      <c r="BD27" s="23">
        <f>'Result-NB'!BF29/'Result-NB'!BF$6</f>
        <v>0.77188932182152104</v>
      </c>
      <c r="BE27" s="74">
        <f>'Result-NB'!BI29/'Result-NB'!BI$6</f>
        <v>0.97645258429184978</v>
      </c>
      <c r="BF27" s="74">
        <f>'Result-NB'!BJ29/'Result-NB'!BJ$6</f>
        <v>0.97368421052631582</v>
      </c>
      <c r="BG27" s="72">
        <f>'Result-NB'!BK29/'Result-NB'!BK$6</f>
        <v>0.9795165915608357</v>
      </c>
      <c r="BH27" s="89">
        <f>($C$34*AV27+$C$35*AX27+$C$36*1/AZ27+$C$37*1/BA27+$C$38*1/BB27)</f>
        <v>1.0837431094341978</v>
      </c>
      <c r="BI27" s="31">
        <f>'Result-NB'!BL29/'Result-NB'!BL$6</f>
        <v>0.96911483473216953</v>
      </c>
      <c r="BJ27" s="23">
        <f>'Result-NB'!BM29/'Result-NB'!BM$6</f>
        <v>0.98348075058804074</v>
      </c>
      <c r="BK27" s="23">
        <f>'Result-NB'!BN29/'Result-NB'!BN$6</f>
        <v>0.88064757990613973</v>
      </c>
      <c r="BL27" s="23">
        <f>'Result-NB'!BO29/'Result-NB'!BO$6</f>
        <v>0.9883861986675947</v>
      </c>
      <c r="BM27" s="23">
        <f>'Result-NB'!BP29/'Result-NB'!BP$6</f>
        <v>0</v>
      </c>
      <c r="BN27" s="23">
        <f>'Result-NB'!BQ29/'Result-NB'!BQ$6</f>
        <v>1.090532432125856</v>
      </c>
      <c r="BO27" s="23">
        <f>'Result-NB'!BR29/'Result-NB'!BR$6</f>
        <v>1.4377076568338631</v>
      </c>
      <c r="BP27" s="23">
        <f>'Result-NB'!BS29/'Result-NB'!BS$6</f>
        <v>1.3318382759255849</v>
      </c>
      <c r="BQ27" s="23">
        <f>'Result-NB'!BT29/'Result-NB'!BT$6</f>
        <v>0</v>
      </c>
      <c r="BR27" s="23">
        <f>'Result-NB'!BU29/'Result-NB'!BU$6</f>
        <v>1.2335343237322069</v>
      </c>
      <c r="BS27" s="74">
        <f>'Result-NB'!BX29/'Result-NB'!BX$6</f>
        <v>0.98475400973148319</v>
      </c>
      <c r="BT27" s="74">
        <f>'Result-NB'!BY29/'Result-NB'!BY$6</f>
        <v>0.97826086956521741</v>
      </c>
      <c r="BU27" s="72">
        <f>'Result-NB'!BZ29/'Result-NB'!BZ$6</f>
        <v>0.97436758450861871</v>
      </c>
      <c r="BV27" s="71">
        <f>($C$34*BJ27+$C$35*BL27+$C$36*1/BN27+$C$37*1/BO27+$C$38*1/BP27)</f>
        <v>0.89638601495999448</v>
      </c>
      <c r="BW27" s="108"/>
    </row>
    <row r="28" spans="1:75" x14ac:dyDescent="0.2">
      <c r="A28" s="105" t="s">
        <v>164</v>
      </c>
      <c r="B28" s="113" t="s">
        <v>19</v>
      </c>
      <c r="C28" s="4">
        <v>0.8</v>
      </c>
      <c r="D28" s="119">
        <v>0.7</v>
      </c>
      <c r="E28" s="31">
        <f>'Result-NB'!D30/'Result-NB'!D$6</f>
        <v>1.2468742576185925</v>
      </c>
      <c r="F28" s="23">
        <f>'Result-NB'!E30/'Result-NB'!E$6</f>
        <v>0.94143675102592173</v>
      </c>
      <c r="G28" s="23">
        <f>'Result-NB'!F30/'Result-NB'!F$6</f>
        <v>3.4897562350288851</v>
      </c>
      <c r="H28" s="23">
        <f>'Result-NB'!G30/'Result-NB'!G$6</f>
        <v>1.1243618179722936</v>
      </c>
      <c r="I28" s="23">
        <f>'Result-NB'!H30/'Result-NB'!H$6</f>
        <v>0</v>
      </c>
      <c r="J28" s="23">
        <f>'Result-NB'!I30/'Result-NB'!I$6</f>
        <v>1.5570893749425216</v>
      </c>
      <c r="K28" s="23">
        <f>'Result-NB'!J30/'Result-NB'!J$6</f>
        <v>1.1556194384401848</v>
      </c>
      <c r="L28" s="23">
        <f>'Result-NB'!K30/'Result-NB'!K$6</f>
        <v>0.98762489572422274</v>
      </c>
      <c r="M28" s="23">
        <f>'Result-NB'!L30/'Result-NB'!L$6</f>
        <v>0</v>
      </c>
      <c r="N28" s="23">
        <f>'Result-NB'!M30/'Result-NB'!M$6</f>
        <v>1.2980685371508796</v>
      </c>
      <c r="O28" s="23">
        <f>'Result-NB'!P30/'Result-NB'!P$6</f>
        <v>1.3020524432108684</v>
      </c>
      <c r="P28" s="23">
        <f>'Result-NB'!Q30/'Result-NB'!Q$6</f>
        <v>1.4042553191489362</v>
      </c>
      <c r="Q28" s="72">
        <f>'Result-NB'!R30/'Result-NB'!R$6</f>
        <v>0.86237970253718288</v>
      </c>
      <c r="R28" s="71">
        <f>($C$34*F28+$C$35*H28+$C$36*1/J28+$C$37*1/K28+$C$38*1/L28)</f>
        <v>0.90962133591857641</v>
      </c>
      <c r="S28" s="31">
        <f>'Result-NB'!S30/'Result-NB'!S$6</f>
        <v>1.0168556946144742</v>
      </c>
      <c r="T28" s="64">
        <f>'Result-NB'!T30/'Result-NB'!T$6</f>
        <v>1.010621855034318</v>
      </c>
      <c r="U28" s="64">
        <f>'Result-NB'!U30/'Result-NB'!U$6</f>
        <v>1.0611008523373329</v>
      </c>
      <c r="V28" s="64">
        <f>'Result-NB'!V30/'Result-NB'!V$6</f>
        <v>1.0197726402753216</v>
      </c>
      <c r="W28" s="64">
        <f>'Result-NB'!W30/'Result-NB'!W$6</f>
        <v>6.1770259533898306</v>
      </c>
      <c r="X28" s="64">
        <f>'Result-NB'!X30/'Result-NB'!X$6</f>
        <v>0.84270329455980875</v>
      </c>
      <c r="Y28" s="64">
        <f>'Result-NB'!Y30/'Result-NB'!Y$6</f>
        <v>0.76511298765498981</v>
      </c>
      <c r="Z28" s="64">
        <f>'Result-NB'!Z30/'Result-NB'!Z$6</f>
        <v>0.83182444801012456</v>
      </c>
      <c r="AA28" s="64">
        <f>'Result-NB'!AA30/'Result-NB'!AA$6</f>
        <v>24.608998842904665</v>
      </c>
      <c r="AB28" s="64">
        <f>'Result-NB'!AB30/'Result-NB'!AB$6</f>
        <v>1.0593529788597054</v>
      </c>
      <c r="AC28" s="23">
        <f>'Result-NB'!AE30/'Result-NB'!AE$6</f>
        <v>1.0553733702094035</v>
      </c>
      <c r="AD28" s="23">
        <f>'Result-NB'!AF30/'Result-NB'!AF$6</f>
        <v>1.0769230769230769</v>
      </c>
      <c r="AE28" s="72">
        <f>'Result-NB'!AG30/'Result-NB'!AG$6</f>
        <v>0.951629680998613</v>
      </c>
      <c r="AF28" s="71">
        <f>($C$34*T28+$C$35*V28+$C$36*1/X28+$C$37*1/Y28+$C$38*1/Z28)</f>
        <v>1.1339238503868247</v>
      </c>
      <c r="AG28" s="31">
        <f>'Result-NB'!AH30/'Result-NB'!AH$6</f>
        <v>0.81655066855344094</v>
      </c>
      <c r="AH28" s="23">
        <f>'Result-NB'!AI30/'Result-NB'!AI$6</f>
        <v>2.5871610461834376</v>
      </c>
      <c r="AI28" s="23">
        <f>'Result-NB'!AJ30/'Result-NB'!AJ$6</f>
        <v>0.14066650262358096</v>
      </c>
      <c r="AJ28" s="23">
        <f>'Result-NB'!AK30/'Result-NB'!AK$6</f>
        <v>1.5923535389601473</v>
      </c>
      <c r="AK28" s="23">
        <f>'Result-NB'!AL30/'Result-NB'!AL$6</f>
        <v>0</v>
      </c>
      <c r="AL28" s="23">
        <f>'Result-NB'!AM30/'Result-NB'!AM$6</f>
        <v>1.9425365567296402</v>
      </c>
      <c r="AM28" s="23">
        <f>'Result-NB'!AN30/'Result-NB'!AN$6</f>
        <v>2.7911869026610523</v>
      </c>
      <c r="AN28" s="23">
        <f>'Result-NB'!AO30/'Result-NB'!AO$6</f>
        <v>3.1888283409745055</v>
      </c>
      <c r="AO28" s="23">
        <f>'Result-NB'!AP30/'Result-NB'!AP$6</f>
        <v>0</v>
      </c>
      <c r="AP28" s="23">
        <f>'Result-NB'!AQ30/'Result-NB'!AQ$6</f>
        <v>1.4709806982779903</v>
      </c>
      <c r="AQ28" s="74">
        <f>'Result-NB'!AT30/'Result-NB'!AT$6</f>
        <v>0.26848168524004323</v>
      </c>
      <c r="AR28" s="76">
        <f>'Result-NB'!AU30/'Result-NB'!AU$6</f>
        <v>0.22051282051282051</v>
      </c>
      <c r="AS28" s="72">
        <f>'Result-NB'!AV30/'Result-NB'!AV$6</f>
        <v>1.0158633312995728</v>
      </c>
      <c r="AT28" s="89">
        <f>($C$34*AH28+$C$35*AJ28+$C$36*1/AL28+$C$37*1/AM28+$C$38*1/AN28)</f>
        <v>1.2954379163455749</v>
      </c>
      <c r="AU28" s="31">
        <f>'Result-NB'!AW30/'Result-NB'!AW$6</f>
        <v>1.0121436668206054</v>
      </c>
      <c r="AV28" s="23">
        <f>'Result-NB'!AX30/'Result-NB'!AX$6</f>
        <v>1.0210099858150039</v>
      </c>
      <c r="AW28" s="23">
        <f>'Result-NB'!AY30/'Result-NB'!AY$6</f>
        <v>0.96108440996085154</v>
      </c>
      <c r="AX28" s="23">
        <f>'Result-NB'!AZ30/'Result-NB'!AZ$6</f>
        <v>1.0002526805593299</v>
      </c>
      <c r="AY28" s="23">
        <f>'Result-NB'!BA30/'Result-NB'!BA$6</f>
        <v>2.3419309475690257E-3</v>
      </c>
      <c r="AZ28" s="23">
        <f>'Result-NB'!BB30/'Result-NB'!BB$6</f>
        <v>1.2137663083070267</v>
      </c>
      <c r="BA28" s="23">
        <f>'Result-NB'!BC30/'Result-NB'!BC$6</f>
        <v>0.93725816917543203</v>
      </c>
      <c r="BB28" s="23">
        <f>'Result-NB'!BD30/'Result-NB'!BD$6</f>
        <v>0.93918168280556891</v>
      </c>
      <c r="BC28" s="23">
        <f>'Result-NB'!BE30/'Result-NB'!BE$6</f>
        <v>9.9999664001075197E-2</v>
      </c>
      <c r="BD28" s="23">
        <f>'Result-NB'!BF30/'Result-NB'!BF$6</f>
        <v>1.0945047117183611</v>
      </c>
      <c r="BE28" s="23">
        <f>'Result-NB'!BI30/'Result-NB'!BI$6</f>
        <v>1.030458606901318</v>
      </c>
      <c r="BF28" s="23">
        <f>'Result-NB'!BJ30/'Result-NB'!BJ$6</f>
        <v>1.0263157894736843</v>
      </c>
      <c r="BG28" s="72">
        <f>'Result-NB'!BK30/'Result-NB'!BK$6</f>
        <v>1.0095247849242115</v>
      </c>
      <c r="BH28" s="32">
        <f>($C$34*AV28+$C$35*AX28+$C$36*1/AZ28+$C$37*1/BA28+$C$38*1/BB28)</f>
        <v>0.99130042021992004</v>
      </c>
      <c r="BI28" s="31">
        <f>'Result-NB'!BL30/'Result-NB'!BL$6</f>
        <v>0.94915701316686085</v>
      </c>
      <c r="BJ28" s="23">
        <f>'Result-NB'!BM30/'Result-NB'!BM$6</f>
        <v>0.9618107898909587</v>
      </c>
      <c r="BK28" s="23">
        <f>'Result-NB'!BN30/'Result-NB'!BN$6</f>
        <v>0.87127174104208904</v>
      </c>
      <c r="BL28" s="23">
        <f>'Result-NB'!BO30/'Result-NB'!BO$6</f>
        <v>0.98914891003632233</v>
      </c>
      <c r="BM28" s="23">
        <f>'Result-NB'!BP30/'Result-NB'!BP$6</f>
        <v>0</v>
      </c>
      <c r="BN28" s="23">
        <f>'Result-NB'!BQ30/'Result-NB'!BQ$6</f>
        <v>0.56165682926733862</v>
      </c>
      <c r="BO28" s="23">
        <f>'Result-NB'!BR30/'Result-NB'!BR$6</f>
        <v>1.1001258963683354</v>
      </c>
      <c r="BP28" s="23">
        <f>'Result-NB'!BS30/'Result-NB'!BS$6</f>
        <v>1.0815527721495672</v>
      </c>
      <c r="BQ28" s="23">
        <f>'Result-NB'!BT30/'Result-NB'!BT$6</f>
        <v>0</v>
      </c>
      <c r="BR28" s="23">
        <f>'Result-NB'!BU30/'Result-NB'!BU$6</f>
        <v>0.99108326351768605</v>
      </c>
      <c r="BS28" s="23">
        <f>'Result-NB'!BX30/'Result-NB'!BX$6</f>
        <v>1.0022346368715085</v>
      </c>
      <c r="BT28" s="74">
        <f>'Result-NB'!BY30/'Result-NB'!BY$6</f>
        <v>0.97826086956521741</v>
      </c>
      <c r="BU28" s="72">
        <f>'Result-NB'!BZ30/'Result-NB'!BZ$6</f>
        <v>1.0021267069621671</v>
      </c>
      <c r="BV28" s="89">
        <f>($C$34*BJ28+$C$35*BL28+$C$36*1/BN28+$C$37*1/BO28+$C$38*1/BP28)</f>
        <v>1.1323798988075018</v>
      </c>
      <c r="BW28" s="106" t="s">
        <v>172</v>
      </c>
    </row>
    <row r="29" spans="1:75" x14ac:dyDescent="0.2">
      <c r="A29" s="105"/>
      <c r="B29" s="114"/>
      <c r="C29" s="4">
        <v>0.9</v>
      </c>
      <c r="D29" s="120"/>
      <c r="E29" s="31">
        <f>'Result-NB'!D31/'Result-NB'!D$6</f>
        <v>1.2433727506195189</v>
      </c>
      <c r="F29" s="23">
        <f>'Result-NB'!E31/'Result-NB'!E$6</f>
        <v>0.98818654891165303</v>
      </c>
      <c r="G29" s="23">
        <f>'Result-NB'!F31/'Result-NB'!F$6</f>
        <v>3.1172889953501475</v>
      </c>
      <c r="H29" s="23">
        <f>'Result-NB'!G31/'Result-NB'!G$6</f>
        <v>1.1352939424661828</v>
      </c>
      <c r="I29" s="23">
        <f>'Result-NB'!H31/'Result-NB'!H$6</f>
        <v>0</v>
      </c>
      <c r="J29" s="23">
        <f>'Result-NB'!I31/'Result-NB'!I$6</f>
        <v>1.2611182213911285</v>
      </c>
      <c r="K29" s="23">
        <f>'Result-NB'!J31/'Result-NB'!J$6</f>
        <v>0.6315298609815776</v>
      </c>
      <c r="L29" s="23">
        <f>'Result-NB'!K31/'Result-NB'!K$6</f>
        <v>0.70847942395865349</v>
      </c>
      <c r="M29" s="23">
        <f>'Result-NB'!L31/'Result-NB'!L$6</f>
        <v>0</v>
      </c>
      <c r="N29" s="23">
        <f>'Result-NB'!M31/'Result-NB'!M$6</f>
        <v>1.2753717215119866</v>
      </c>
      <c r="O29" s="23">
        <f>'Result-NB'!P31/'Result-NB'!P$6</f>
        <v>1.2473157548754656</v>
      </c>
      <c r="P29" s="23">
        <f>'Result-NB'!Q31/'Result-NB'!Q$6</f>
        <v>1.3617021276595744</v>
      </c>
      <c r="Q29" s="72">
        <f>'Result-NB'!R31/'Result-NB'!R$6</f>
        <v>0.87790901137357835</v>
      </c>
      <c r="R29" s="71">
        <f>($C$34*F29+$C$35*H29+$C$36*1/J29+$C$37*1/K29+$C$38*1/L29)</f>
        <v>1.146971118102637</v>
      </c>
      <c r="S29" s="31">
        <f>'Result-NB'!S31/'Result-NB'!S$6</f>
        <v>0.97561129153921466</v>
      </c>
      <c r="T29" s="64">
        <f>'Result-NB'!T31/'Result-NB'!T$6</f>
        <v>0.96733917464812935</v>
      </c>
      <c r="U29" s="64">
        <f>'Result-NB'!U31/'Result-NB'!U$6</f>
        <v>1.0342208436047411</v>
      </c>
      <c r="V29" s="64">
        <f>'Result-NB'!V31/'Result-NB'!V$6</f>
        <v>1.0152137594012758</v>
      </c>
      <c r="W29" s="64">
        <f>'Result-NB'!W31/'Result-NB'!W$6</f>
        <v>0</v>
      </c>
      <c r="X29" s="64">
        <f>'Result-NB'!X31/'Result-NB'!X$6</f>
        <v>0.95928025828013663</v>
      </c>
      <c r="Y29" s="64">
        <f>'Result-NB'!Y31/'Result-NB'!Y$6</f>
        <v>0.78540810314821463</v>
      </c>
      <c r="Z29" s="64">
        <f>'Result-NB'!Z31/'Result-NB'!Z$6</f>
        <v>0.83782684354448689</v>
      </c>
      <c r="AA29" s="64">
        <f>'Result-NB'!AA31/'Result-NB'!AA$6</f>
        <v>0</v>
      </c>
      <c r="AB29" s="64">
        <f>'Result-NB'!AB31/'Result-NB'!AB$6</f>
        <v>1.1110626201153107</v>
      </c>
      <c r="AC29" s="23">
        <f>'Result-NB'!AE31/'Result-NB'!AE$6</f>
        <v>1.0621295930462269</v>
      </c>
      <c r="AD29" s="23">
        <f>'Result-NB'!AF31/'Result-NB'!AF$6</f>
        <v>1.0769230769230769</v>
      </c>
      <c r="AE29" s="72">
        <f>'Result-NB'!AG31/'Result-NB'!AG$6</f>
        <v>0.98548023578363386</v>
      </c>
      <c r="AF29" s="71">
        <f>($C$34*T29+$C$35*V29+$C$36*1/X29+$C$37*1/Y29+$C$38*1/Z29)</f>
        <v>1.0818028985754982</v>
      </c>
      <c r="AG29" s="31">
        <f>'Result-NB'!AH31/'Result-NB'!AH$6</f>
        <v>0.83361249891703004</v>
      </c>
      <c r="AH29" s="23">
        <f>'Result-NB'!AI31/'Result-NB'!AI$6</f>
        <v>2.6204901981281314</v>
      </c>
      <c r="AI29" s="23">
        <f>'Result-NB'!AJ31/'Result-NB'!AJ$6</f>
        <v>0.15152393809811995</v>
      </c>
      <c r="AJ29" s="23">
        <f>'Result-NB'!AK31/'Result-NB'!AK$6</f>
        <v>1.6139289313504479</v>
      </c>
      <c r="AK29" s="23">
        <f>'Result-NB'!AL31/'Result-NB'!AL$6</f>
        <v>0</v>
      </c>
      <c r="AL29" s="23">
        <f>'Result-NB'!AM31/'Result-NB'!AM$6</f>
        <v>1.6515876827836482</v>
      </c>
      <c r="AM29" s="23">
        <f>'Result-NB'!AN31/'Result-NB'!AN$6</f>
        <v>2.9128824279698775</v>
      </c>
      <c r="AN29" s="23">
        <f>'Result-NB'!AO31/'Result-NB'!AO$6</f>
        <v>3.2138883516683543</v>
      </c>
      <c r="AO29" s="23">
        <f>'Result-NB'!AP31/'Result-NB'!AP$6</f>
        <v>0</v>
      </c>
      <c r="AP29" s="23">
        <f>'Result-NB'!AQ31/'Result-NB'!AQ$6</f>
        <v>1.4483563846466911</v>
      </c>
      <c r="AQ29" s="74">
        <f>'Result-NB'!AT31/'Result-NB'!AT$6</f>
        <v>0.27810222410307051</v>
      </c>
      <c r="AR29" s="76">
        <f>'Result-NB'!AU31/'Result-NB'!AU$6</f>
        <v>0.23076923076923078</v>
      </c>
      <c r="AS29" s="72">
        <f>'Result-NB'!AV31/'Result-NB'!AV$6</f>
        <v>0.96735814521049424</v>
      </c>
      <c r="AT29" s="89">
        <f>($C$34*AH29+$C$35*AJ29+$C$36*1/AL29+$C$37*1/AM29+$C$38*1/AN29)</f>
        <v>1.3252032916069407</v>
      </c>
      <c r="AU29" s="31">
        <f>'Result-NB'!AW31/'Result-NB'!AW$6</f>
        <v>1.0115858888162512</v>
      </c>
      <c r="AV29" s="23">
        <f>'Result-NB'!AX31/'Result-NB'!AX$6</f>
        <v>1.022618557354199</v>
      </c>
      <c r="AW29" s="23">
        <f>'Result-NB'!AY31/'Result-NB'!AY$6</f>
        <v>0.94812335087337252</v>
      </c>
      <c r="AX29" s="23">
        <f>'Result-NB'!AZ31/'Result-NB'!AZ$6</f>
        <v>0.99858761102450044</v>
      </c>
      <c r="AY29" s="23">
        <f>'Result-NB'!BA31/'Result-NB'!BA$6</f>
        <v>0</v>
      </c>
      <c r="AZ29" s="23">
        <f>'Result-NB'!BB31/'Result-NB'!BB$6</f>
        <v>0.84968468766786609</v>
      </c>
      <c r="BA29" s="23">
        <f>'Result-NB'!BC31/'Result-NB'!BC$6</f>
        <v>1.0187696769180239</v>
      </c>
      <c r="BB29" s="23">
        <f>'Result-NB'!BD31/'Result-NB'!BD$6</f>
        <v>1.020934611839047</v>
      </c>
      <c r="BC29" s="23">
        <f>'Result-NB'!BE31/'Result-NB'!BE$6</f>
        <v>0</v>
      </c>
      <c r="BD29" s="23">
        <f>'Result-NB'!BF31/'Result-NB'!BF$6</f>
        <v>0.8621672187988122</v>
      </c>
      <c r="BE29" s="23">
        <f>'Result-NB'!BI31/'Result-NB'!BI$6</f>
        <v>0.99708742656859362</v>
      </c>
      <c r="BF29" s="23">
        <f>'Result-NB'!BJ31/'Result-NB'!BJ$6</f>
        <v>1</v>
      </c>
      <c r="BG29" s="72">
        <f>'Result-NB'!BK31/'Result-NB'!BK$6</f>
        <v>0.99016796394920115</v>
      </c>
      <c r="BH29" s="32">
        <f>($C$34*AV29+$C$35*AX29+$C$36*1/AZ29+$C$37*1/BA29+$C$38*1/BB29)</f>
        <v>1.0425827097069278</v>
      </c>
      <c r="BI29" s="31">
        <f>'Result-NB'!BL31/'Result-NB'!BL$6</f>
        <v>0.97450027864661792</v>
      </c>
      <c r="BJ29" s="23">
        <f>'Result-NB'!BM31/'Result-NB'!BM$6</f>
        <v>0.98341461948312525</v>
      </c>
      <c r="BK29" s="23">
        <f>'Result-NB'!BN31/'Result-NB'!BN$6</f>
        <v>0.91959956679903365</v>
      </c>
      <c r="BL29" s="23">
        <f>'Result-NB'!BO31/'Result-NB'!BO$6</f>
        <v>0.98717194345173687</v>
      </c>
      <c r="BM29" s="23">
        <f>'Result-NB'!BP31/'Result-NB'!BP$6</f>
        <v>2.5582435158263851E-3</v>
      </c>
      <c r="BN29" s="23">
        <f>'Result-NB'!BQ31/'Result-NB'!BQ$6</f>
        <v>0.81954435043828255</v>
      </c>
      <c r="BO29" s="23">
        <f>'Result-NB'!BR31/'Result-NB'!BR$6</f>
        <v>1.2121636226021009</v>
      </c>
      <c r="BP29" s="23">
        <f>'Result-NB'!BS31/'Result-NB'!BS$6</f>
        <v>1.1618622214035734</v>
      </c>
      <c r="BQ29" s="23">
        <f>'Result-NB'!BT31/'Result-NB'!BT$6</f>
        <v>8.4848315152058193E-2</v>
      </c>
      <c r="BR29" s="23">
        <f>'Result-NB'!BU31/'Result-NB'!BU$6</f>
        <v>1.0163978272583887</v>
      </c>
      <c r="BS29" s="74">
        <f>'Result-NB'!BX31/'Result-NB'!BX$6</f>
        <v>0.96945395566768788</v>
      </c>
      <c r="BT29" s="74">
        <f>'Result-NB'!BY31/'Result-NB'!BY$6</f>
        <v>0.95652173913043481</v>
      </c>
      <c r="BU29" s="72">
        <f>'Result-NB'!BZ31/'Result-NB'!BZ$6</f>
        <v>0.95701813297515115</v>
      </c>
      <c r="BV29" s="89">
        <f>($C$34*BJ29+$C$35*BL29+$C$36*1/BN29+$C$37*1/BO29+$C$38*1/BP29)</f>
        <v>0.99594141343927978</v>
      </c>
      <c r="BW29" s="108"/>
    </row>
    <row r="30" spans="1:75" ht="35" thickBot="1" x14ac:dyDescent="0.25">
      <c r="A30" s="1" t="s">
        <v>165</v>
      </c>
      <c r="B30" s="40" t="s">
        <v>20</v>
      </c>
      <c r="C30" s="41">
        <v>0.8</v>
      </c>
      <c r="D30" s="42">
        <v>0.66</v>
      </c>
      <c r="E30" s="33">
        <f>'Result-NB'!D32/'Result-NB'!D$6</f>
        <v>1.0168376325309141</v>
      </c>
      <c r="F30" s="34">
        <f>'Result-NB'!E32/'Result-NB'!E$6</f>
        <v>1.0282729719496095</v>
      </c>
      <c r="G30" s="34">
        <f>'Result-NB'!F32/'Result-NB'!F$6</f>
        <v>0.93284392466300303</v>
      </c>
      <c r="H30" s="34">
        <f>'Result-NB'!G32/'Result-NB'!G$6</f>
        <v>1.0973260771891116</v>
      </c>
      <c r="I30" s="34">
        <f>'Result-NB'!H32/'Result-NB'!H$6</f>
        <v>0</v>
      </c>
      <c r="J30" s="34">
        <f>'Result-NB'!I32/'Result-NB'!I$6</f>
        <v>1.0872195058397964</v>
      </c>
      <c r="K30" s="34">
        <f>'Result-NB'!J32/'Result-NB'!J$6</f>
        <v>1.032759850338494</v>
      </c>
      <c r="L30" s="34">
        <f>'Result-NB'!K32/'Result-NB'!K$6</f>
        <v>1.0192745542014514</v>
      </c>
      <c r="M30" s="34">
        <f>'Result-NB'!L32/'Result-NB'!L$6</f>
        <v>0</v>
      </c>
      <c r="N30" s="34">
        <f>'Result-NB'!M32/'Result-NB'!M$6</f>
        <v>1.0500946586969007</v>
      </c>
      <c r="O30" s="34">
        <f>'Result-NB'!P32/'Result-NB'!P$6</f>
        <v>1.0054634431378278</v>
      </c>
      <c r="P30" s="34">
        <f>'Result-NB'!Q32/'Result-NB'!Q$6</f>
        <v>1</v>
      </c>
      <c r="Q30" s="83">
        <f>'Result-NB'!R32/'Result-NB'!R$6</f>
        <v>0.88525809273840772</v>
      </c>
      <c r="R30" s="84">
        <f>($C$34*F30+$C$35*H30+$C$36*1/J30+$C$37*1/K30+$C$38*1/L30)</f>
        <v>1.010104105128284</v>
      </c>
      <c r="S30" s="33">
        <f>'Result-NB'!S32/'Result-NB'!S$6</f>
        <v>1.0373626694815699</v>
      </c>
      <c r="T30" s="69">
        <f>'Result-NB'!T32/'Result-NB'!T$6</f>
        <v>1.0408160909367268</v>
      </c>
      <c r="U30" s="69">
        <f>'Result-NB'!U32/'Result-NB'!U$6</f>
        <v>1.0128805727124706</v>
      </c>
      <c r="V30" s="69">
        <f>'Result-NB'!V32/'Result-NB'!V$6</f>
        <v>1.0120477042821046</v>
      </c>
      <c r="W30" s="69">
        <f>'Result-NB'!W32/'Result-NB'!W$6</f>
        <v>1.0634666313559322E-2</v>
      </c>
      <c r="X30" s="69">
        <f>'Result-NB'!X32/'Result-NB'!X$6</f>
        <v>0.79490719188722059</v>
      </c>
      <c r="Y30" s="69">
        <f>'Result-NB'!Y32/'Result-NB'!Y$6</f>
        <v>0.74574561017396779</v>
      </c>
      <c r="Z30" s="69">
        <f>'Result-NB'!Z32/'Result-NB'!Z$6</f>
        <v>0.83862686162399147</v>
      </c>
      <c r="AA30" s="69">
        <f>'Result-NB'!AA32/'Result-NB'!AA$6</f>
        <v>0.22657960461543911</v>
      </c>
      <c r="AB30" s="69">
        <f>'Result-NB'!AB32/'Result-NB'!AB$6</f>
        <v>0.8812379884689302</v>
      </c>
      <c r="AC30" s="75">
        <f>'Result-NB'!AE32/'Result-NB'!AE$6</f>
        <v>0.97905966021335444</v>
      </c>
      <c r="AD30" s="75">
        <f>'Result-NB'!AF32/'Result-NB'!AF$6</f>
        <v>0.97435897435897434</v>
      </c>
      <c r="AE30" s="83">
        <f>'Result-NB'!AG32/'Result-NB'!AG$6</f>
        <v>0.97529472954230234</v>
      </c>
      <c r="AF30" s="90">
        <f t="shared" ref="AF30" si="0">($C$34*T30+$C$35*V30+$C$36*1/X30+$C$37*1/Y30+$C$38*1/Z30)</f>
        <v>1.1635015557831474</v>
      </c>
      <c r="AG30" s="33">
        <f>'Result-NB'!AH32/'Result-NB'!AH$6</f>
        <v>0.82577083393498329</v>
      </c>
      <c r="AH30" s="34">
        <f>'Result-NB'!AI32/'Result-NB'!AI$6</f>
        <v>2.6327242443882279</v>
      </c>
      <c r="AI30" s="34">
        <f>'Result-NB'!AJ32/'Result-NB'!AJ$6</f>
        <v>0.13602319657903661</v>
      </c>
      <c r="AJ30" s="34">
        <f>'Result-NB'!AK32/'Result-NB'!AK$6</f>
        <v>1.6026574156432158</v>
      </c>
      <c r="AK30" s="34">
        <f>'Result-NB'!AL32/'Result-NB'!AL$6</f>
        <v>4.8702196432743984E-3</v>
      </c>
      <c r="AL30" s="34">
        <f>'Result-NB'!AM32/'Result-NB'!AM$6</f>
        <v>1.732492795389049</v>
      </c>
      <c r="AM30" s="34">
        <f>'Result-NB'!AN32/'Result-NB'!AN$6</f>
        <v>3.7707266786644067</v>
      </c>
      <c r="AN30" s="34">
        <f>'Result-NB'!AO32/'Result-NB'!AO$6</f>
        <v>3.8167483873903598</v>
      </c>
      <c r="AO30" s="34">
        <f>'Result-NB'!AP32/'Result-NB'!AP$6</f>
        <v>1.7771268130581414E-3</v>
      </c>
      <c r="AP30" s="34">
        <f>'Result-NB'!AQ32/'Result-NB'!AQ$6</f>
        <v>1.4867930318982139</v>
      </c>
      <c r="AQ30" s="75">
        <f>'Result-NB'!AT32/'Result-NB'!AT$6</f>
        <v>0.26347392674096015</v>
      </c>
      <c r="AR30" s="77">
        <f>'Result-NB'!AU32/'Result-NB'!AU$6</f>
        <v>0.2153846153846154</v>
      </c>
      <c r="AS30" s="83">
        <f>'Result-NB'!AV32/'Result-NB'!AV$6</f>
        <v>1.0380109823062844</v>
      </c>
      <c r="AT30" s="90">
        <f t="shared" ref="AT30" si="1">($C$34*AH30+$C$35*AJ30+$C$36*1/AL30+$C$37*1/AM30+$C$38*1/AN30)</f>
        <v>1.2989509324645361</v>
      </c>
      <c r="AU30" s="33">
        <f>'Result-NB'!AW32/'Result-NB'!AW$6</f>
        <v>0.97157581282649508</v>
      </c>
      <c r="AV30" s="34">
        <f>'Result-NB'!AX32/'Result-NB'!AX$6</f>
        <v>0.98764884566512856</v>
      </c>
      <c r="AW30" s="34">
        <f>'Result-NB'!AY32/'Result-NB'!AY$6</f>
        <v>0.87907198168678125</v>
      </c>
      <c r="AX30" s="34">
        <f>'Result-NB'!AZ32/'Result-NB'!AZ$6</f>
        <v>0.99781765045220283</v>
      </c>
      <c r="AY30" s="34">
        <f>'Result-NB'!BA32/'Result-NB'!BA$6</f>
        <v>0</v>
      </c>
      <c r="AZ30" s="34">
        <f>'Result-NB'!BB32/'Result-NB'!BB$6</f>
        <v>1.1518208643310743</v>
      </c>
      <c r="BA30" s="34">
        <f>'Result-NB'!BC32/'Result-NB'!BC$6</f>
        <v>0.92568233343213513</v>
      </c>
      <c r="BB30" s="34">
        <f>'Result-NB'!BD32/'Result-NB'!BD$6</f>
        <v>0.92506244139963278</v>
      </c>
      <c r="BC30" s="34">
        <f>'Result-NB'!BE32/'Result-NB'!BE$6</f>
        <v>0</v>
      </c>
      <c r="BD30" s="34">
        <f>'Result-NB'!BF32/'Result-NB'!BF$6</f>
        <v>1.1301816028424791</v>
      </c>
      <c r="BE30" s="34">
        <f>'Result-NB'!BI32/'Result-NB'!BI$6</f>
        <v>1.0259169669743793</v>
      </c>
      <c r="BF30" s="34">
        <f>'Result-NB'!BJ32/'Result-NB'!BJ$6</f>
        <v>1.0263157894736843</v>
      </c>
      <c r="BG30" s="83">
        <f>'Result-NB'!BK32/'Result-NB'!BK$6</f>
        <v>1.0258090946333469</v>
      </c>
      <c r="BH30" s="35">
        <f t="shared" ref="BH30" si="2">($C$34*AV30+$C$35*AX30+$C$36*1/AZ30+$C$37*1/BA30+$C$38*1/BB30)</f>
        <v>0.9948732169611707</v>
      </c>
      <c r="BI30" s="33">
        <f>'Result-NB'!BL32/'Result-NB'!BL$6</f>
        <v>0.96113041308229707</v>
      </c>
      <c r="BJ30" s="34">
        <f>'Result-NB'!BM32/'Result-NB'!BM$6</f>
        <v>0.98141114760011716</v>
      </c>
      <c r="BK30" s="34">
        <f>'Result-NB'!BN32/'Result-NB'!BN$6</f>
        <v>0.83624077828071053</v>
      </c>
      <c r="BL30" s="34">
        <f>'Result-NB'!BO32/'Result-NB'!BO$6</f>
        <v>0.9867005129584896</v>
      </c>
      <c r="BM30" s="34">
        <f>'Result-NB'!BP32/'Result-NB'!BP$6</f>
        <v>0</v>
      </c>
      <c r="BN30" s="34">
        <f>'Result-NB'!BQ32/'Result-NB'!BQ$6</f>
        <v>0.77414269900687249</v>
      </c>
      <c r="BO30" s="34">
        <f>'Result-NB'!BR32/'Result-NB'!BR$6</f>
        <v>1.3728478059765001</v>
      </c>
      <c r="BP30" s="34">
        <f>'Result-NB'!BS32/'Result-NB'!BS$6</f>
        <v>1.2699300055258795</v>
      </c>
      <c r="BQ30" s="34">
        <f>'Result-NB'!BT32/'Result-NB'!BT$6</f>
        <v>0</v>
      </c>
      <c r="BR30" s="34">
        <f>'Result-NB'!BU32/'Result-NB'!BU$6</f>
        <v>1.0126454820426289</v>
      </c>
      <c r="BS30" s="34">
        <f>'Result-NB'!BX32/'Result-NB'!BX$6</f>
        <v>1.0042710398269958</v>
      </c>
      <c r="BT30" s="34">
        <f>'Result-NB'!BY32/'Result-NB'!BY$6</f>
        <v>1</v>
      </c>
      <c r="BU30" s="83">
        <f>'Result-NB'!BZ32/'Result-NB'!BZ$6</f>
        <v>0.94347436758450864</v>
      </c>
      <c r="BV30" s="35">
        <f t="shared" ref="BV30" si="3">($C$34*BJ30+$C$35*BL30+$C$36*1/BN30+$C$37*1/BO30+$C$38*1/BP30)</f>
        <v>0.9843296364165498</v>
      </c>
      <c r="BW30" s="95" t="s">
        <v>173</v>
      </c>
    </row>
    <row r="31" spans="1:75" x14ac:dyDescent="0.2">
      <c r="B31" s="121" t="s">
        <v>176</v>
      </c>
      <c r="C31" s="123" t="s">
        <v>175</v>
      </c>
      <c r="D31" s="124"/>
      <c r="E31" s="97" t="s">
        <v>177</v>
      </c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7" t="s">
        <v>179</v>
      </c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9"/>
      <c r="AG31" s="97" t="s">
        <v>182</v>
      </c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9"/>
      <c r="AU31" s="97" t="s">
        <v>183</v>
      </c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9"/>
      <c r="BI31" s="97" t="s">
        <v>185</v>
      </c>
      <c r="BJ31" s="98"/>
      <c r="BK31" s="98"/>
      <c r="BL31" s="98"/>
      <c r="BM31" s="98"/>
      <c r="BN31" s="98"/>
      <c r="BO31" s="98"/>
      <c r="BP31" s="98"/>
      <c r="BQ31" s="98"/>
      <c r="BR31" s="98"/>
      <c r="BS31" s="98"/>
      <c r="BT31" s="98"/>
      <c r="BU31" s="98"/>
      <c r="BV31" s="99"/>
      <c r="BW31" s="103"/>
    </row>
    <row r="32" spans="1:75" ht="17" thickBot="1" x14ac:dyDescent="0.25">
      <c r="B32" s="122"/>
      <c r="C32" s="125" t="s">
        <v>174</v>
      </c>
      <c r="D32" s="126"/>
      <c r="E32" s="100" t="s">
        <v>178</v>
      </c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2"/>
      <c r="S32" s="100" t="s">
        <v>180</v>
      </c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2"/>
      <c r="AG32" s="100" t="s">
        <v>181</v>
      </c>
      <c r="AH32" s="101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2"/>
      <c r="AU32" s="100" t="s">
        <v>184</v>
      </c>
      <c r="AV32" s="101"/>
      <c r="AW32" s="101"/>
      <c r="AX32" s="101"/>
      <c r="AY32" s="101"/>
      <c r="AZ32" s="101"/>
      <c r="BA32" s="101"/>
      <c r="BB32" s="101"/>
      <c r="BC32" s="101"/>
      <c r="BD32" s="101"/>
      <c r="BE32" s="101"/>
      <c r="BF32" s="101"/>
      <c r="BG32" s="101"/>
      <c r="BH32" s="102"/>
      <c r="BI32" s="100" t="s">
        <v>186</v>
      </c>
      <c r="BJ32" s="101"/>
      <c r="BK32" s="101"/>
      <c r="BL32" s="101"/>
      <c r="BM32" s="101"/>
      <c r="BN32" s="101"/>
      <c r="BO32" s="101"/>
      <c r="BP32" s="101"/>
      <c r="BQ32" s="101"/>
      <c r="BR32" s="101"/>
      <c r="BS32" s="101"/>
      <c r="BT32" s="101"/>
      <c r="BU32" s="101"/>
      <c r="BV32" s="102"/>
      <c r="BW32" s="104"/>
    </row>
    <row r="33" spans="1:3" x14ac:dyDescent="0.2">
      <c r="B33" s="96"/>
    </row>
    <row r="34" spans="1:3" x14ac:dyDescent="0.2">
      <c r="A34" s="1" t="s">
        <v>139</v>
      </c>
      <c r="B34" s="79" t="s">
        <v>140</v>
      </c>
      <c r="C34" s="86">
        <v>0.27165325000000001</v>
      </c>
    </row>
    <row r="35" spans="1:3" x14ac:dyDescent="0.2">
      <c r="B35" s="79" t="s">
        <v>144</v>
      </c>
      <c r="C35" s="86">
        <v>0.24168200000000001</v>
      </c>
    </row>
    <row r="36" spans="1:3" x14ac:dyDescent="0.2">
      <c r="B36" s="79" t="s">
        <v>141</v>
      </c>
      <c r="C36" s="86">
        <v>0.21251128</v>
      </c>
    </row>
    <row r="37" spans="1:3" x14ac:dyDescent="0.2">
      <c r="B37" s="79" t="s">
        <v>142</v>
      </c>
      <c r="C37" s="86">
        <v>0.24706618</v>
      </c>
    </row>
    <row r="38" spans="1:3" x14ac:dyDescent="0.2">
      <c r="B38" s="79" t="s">
        <v>143</v>
      </c>
      <c r="C38" s="86">
        <v>3.1469379999999998E-2</v>
      </c>
    </row>
    <row r="40" spans="1:3" x14ac:dyDescent="0.2">
      <c r="B40" t="s">
        <v>120</v>
      </c>
    </row>
    <row r="41" spans="1:3" x14ac:dyDescent="0.2">
      <c r="B41" t="s">
        <v>138</v>
      </c>
    </row>
    <row r="42" spans="1:3" ht="42" customHeight="1" x14ac:dyDescent="0.2">
      <c r="B42" s="118"/>
      <c r="C42" s="118"/>
    </row>
    <row r="43" spans="1:3" x14ac:dyDescent="0.2">
      <c r="B43" s="24"/>
    </row>
    <row r="44" spans="1:3" x14ac:dyDescent="0.2">
      <c r="B44" s="24"/>
    </row>
  </sheetData>
  <mergeCells count="56">
    <mergeCell ref="BI2:BV2"/>
    <mergeCell ref="BI4:BV4"/>
    <mergeCell ref="BI23:BV23"/>
    <mergeCell ref="S23:AF23"/>
    <mergeCell ref="AG2:AT2"/>
    <mergeCell ref="AU2:BH2"/>
    <mergeCell ref="AG4:AT4"/>
    <mergeCell ref="AU4:BH4"/>
    <mergeCell ref="AG23:AT23"/>
    <mergeCell ref="AU23:BD23"/>
    <mergeCell ref="B42:C42"/>
    <mergeCell ref="B28:B29"/>
    <mergeCell ref="D28:D29"/>
    <mergeCell ref="B31:B32"/>
    <mergeCell ref="C31:D31"/>
    <mergeCell ref="C32:D32"/>
    <mergeCell ref="BW2:BW4"/>
    <mergeCell ref="BW7:BW9"/>
    <mergeCell ref="A7:A9"/>
    <mergeCell ref="A11:A13"/>
    <mergeCell ref="A14:A16"/>
    <mergeCell ref="E2:R2"/>
    <mergeCell ref="B14:B16"/>
    <mergeCell ref="D14:D16"/>
    <mergeCell ref="S2:AF2"/>
    <mergeCell ref="S4:AF4"/>
    <mergeCell ref="B11:B13"/>
    <mergeCell ref="D11:D13"/>
    <mergeCell ref="B4:D4"/>
    <mergeCell ref="B7:B9"/>
    <mergeCell ref="D7:D9"/>
    <mergeCell ref="E4:R4"/>
    <mergeCell ref="A17:A19"/>
    <mergeCell ref="A25:A27"/>
    <mergeCell ref="A28:A29"/>
    <mergeCell ref="BW11:BW13"/>
    <mergeCell ref="BW14:BW16"/>
    <mergeCell ref="BW17:BW19"/>
    <mergeCell ref="BW25:BW27"/>
    <mergeCell ref="BW28:BW29"/>
    <mergeCell ref="B25:B27"/>
    <mergeCell ref="D25:D27"/>
    <mergeCell ref="E23:R23"/>
    <mergeCell ref="B17:B19"/>
    <mergeCell ref="D17:D19"/>
    <mergeCell ref="E31:R31"/>
    <mergeCell ref="E32:R32"/>
    <mergeCell ref="S31:AF31"/>
    <mergeCell ref="S32:AF32"/>
    <mergeCell ref="AG31:AT31"/>
    <mergeCell ref="AG32:AT32"/>
    <mergeCell ref="AU31:BH31"/>
    <mergeCell ref="AU32:BH32"/>
    <mergeCell ref="BI31:BV31"/>
    <mergeCell ref="BI32:BV32"/>
    <mergeCell ref="BW31:BW3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C06D7-C7A6-CE46-A278-C7D4493B1546}">
  <dimension ref="A1:P38"/>
  <sheetViews>
    <sheetView zoomScale="125" workbookViewId="0">
      <pane xSplit="3" ySplit="6" topLeftCell="D16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B36" sqref="B36:B3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5.5" bestFit="1" customWidth="1"/>
    <col min="7" max="7" width="16.6640625" bestFit="1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68"/>
      <c r="C4" s="169"/>
      <c r="D4" s="163" t="s">
        <v>28</v>
      </c>
      <c r="E4" s="163"/>
      <c r="F4" s="163"/>
      <c r="G4" s="163"/>
      <c r="H4" s="163"/>
      <c r="I4" s="163"/>
      <c r="J4" s="163"/>
      <c r="K4" s="163"/>
      <c r="L4" s="163"/>
      <c r="M4" s="163"/>
      <c r="N4" s="163"/>
      <c r="P4" t="s">
        <v>61</v>
      </c>
    </row>
    <row r="5" spans="2:16" ht="34" x14ac:dyDescent="0.2">
      <c r="B5" s="2" t="s">
        <v>0</v>
      </c>
      <c r="C5" s="2" t="s">
        <v>1</v>
      </c>
      <c r="D5" s="2" t="s">
        <v>47</v>
      </c>
      <c r="E5" s="2" t="s">
        <v>29</v>
      </c>
      <c r="F5" s="2" t="s">
        <v>30</v>
      </c>
      <c r="G5" s="2" t="s">
        <v>31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</row>
    <row r="6" spans="2:16" x14ac:dyDescent="0.2">
      <c r="B6" s="3" t="s">
        <v>36</v>
      </c>
      <c r="C6" s="4" t="s">
        <v>35</v>
      </c>
      <c r="D6" s="7">
        <v>0.24273148148148149</v>
      </c>
      <c r="E6" s="7">
        <v>0.24274305555555556</v>
      </c>
      <c r="F6" s="7">
        <v>0.24274305555555556</v>
      </c>
      <c r="G6" s="7">
        <v>0.24381944444444445</v>
      </c>
      <c r="H6" s="7">
        <v>0.24446759259259257</v>
      </c>
      <c r="I6" s="7">
        <v>0.24446759259259257</v>
      </c>
      <c r="J6" s="7">
        <v>0.24513888888888888</v>
      </c>
      <c r="K6" s="7">
        <v>0.24545138888888887</v>
      </c>
      <c r="L6" s="5">
        <v>56526</v>
      </c>
      <c r="M6" s="5">
        <v>58293</v>
      </c>
      <c r="N6" s="8">
        <f t="shared" ref="N6:N8" si="0">K6-D6</f>
        <v>2.7199074074073792E-3</v>
      </c>
      <c r="P6" t="s">
        <v>88</v>
      </c>
    </row>
    <row r="7" spans="2:16" x14ac:dyDescent="0.2">
      <c r="B7" s="3" t="s">
        <v>9</v>
      </c>
      <c r="C7" s="4" t="s">
        <v>26</v>
      </c>
      <c r="D7" s="7">
        <v>0.24526620370370369</v>
      </c>
      <c r="E7" s="7">
        <v>0.24528935185185186</v>
      </c>
      <c r="F7" s="7">
        <v>0.24528935185185186</v>
      </c>
      <c r="G7" s="7">
        <v>45919.246423611112</v>
      </c>
      <c r="H7" s="7">
        <v>45919.247488425928</v>
      </c>
      <c r="I7" s="7">
        <v>45919.247488425928</v>
      </c>
      <c r="J7" s="7">
        <v>45919.248854166668</v>
      </c>
      <c r="K7" s="7">
        <v>0.2492824074074074</v>
      </c>
      <c r="L7" s="5">
        <v>92283</v>
      </c>
      <c r="M7" s="5">
        <v>117625</v>
      </c>
      <c r="N7" s="8">
        <f t="shared" si="0"/>
        <v>4.0162037037037024E-3</v>
      </c>
      <c r="P7" t="s">
        <v>87</v>
      </c>
    </row>
    <row r="8" spans="2:16" ht="30" x14ac:dyDescent="0.2">
      <c r="B8" s="3" t="s">
        <v>45</v>
      </c>
      <c r="C8" s="4" t="s">
        <v>39</v>
      </c>
      <c r="D8" s="7">
        <v>0.26212962962962966</v>
      </c>
      <c r="E8" s="7">
        <v>0.26212962962962966</v>
      </c>
      <c r="F8" s="7">
        <v>0.26212962962962966</v>
      </c>
      <c r="G8" s="7">
        <v>45919.263275462959</v>
      </c>
      <c r="H8" s="7">
        <v>45919.26394675926</v>
      </c>
      <c r="I8" s="7">
        <v>45919.26394675926</v>
      </c>
      <c r="J8" s="7">
        <v>45919.26457175926</v>
      </c>
      <c r="K8" s="7">
        <v>0.26461805555555556</v>
      </c>
      <c r="L8" s="5">
        <v>58483</v>
      </c>
      <c r="M8" s="5">
        <v>53165</v>
      </c>
      <c r="N8" s="8">
        <f t="shared" si="0"/>
        <v>2.4884259259259078E-3</v>
      </c>
      <c r="P8" s="18" t="s">
        <v>86</v>
      </c>
    </row>
    <row r="9" spans="2:16" x14ac:dyDescent="0.2">
      <c r="B9" s="165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67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67"/>
      <c r="C11" s="4" t="s">
        <v>41</v>
      </c>
      <c r="D11" s="7">
        <v>0.27645833333333331</v>
      </c>
      <c r="E11" s="7">
        <v>0.2764699074074074</v>
      </c>
      <c r="F11" s="7">
        <v>0.2764699074074074</v>
      </c>
      <c r="G11" s="7">
        <v>0.27755787037037033</v>
      </c>
      <c r="H11" s="7">
        <v>0.27822916666666669</v>
      </c>
      <c r="I11" s="7">
        <v>0.27822916666666669</v>
      </c>
      <c r="J11" s="7">
        <v>0.27957175925925926</v>
      </c>
      <c r="K11" s="7">
        <v>0.28001157407407407</v>
      </c>
      <c r="L11" s="5">
        <v>58554</v>
      </c>
      <c r="M11" s="5">
        <v>115483</v>
      </c>
      <c r="N11" s="8">
        <f t="shared" ref="N11:N14" si="1">K11-D11</f>
        <v>3.5532407407407596E-3</v>
      </c>
      <c r="P11" t="s">
        <v>85</v>
      </c>
    </row>
    <row r="12" spans="2:16" x14ac:dyDescent="0.2">
      <c r="B12" s="167"/>
      <c r="C12" s="4" t="s">
        <v>42</v>
      </c>
      <c r="D12" s="7">
        <v>0.2807986111111111</v>
      </c>
      <c r="E12" s="7">
        <v>0.2807986111111111</v>
      </c>
      <c r="F12" s="7">
        <v>0.2807986111111111</v>
      </c>
      <c r="G12" s="7">
        <v>0.28190972222222221</v>
      </c>
      <c r="H12" s="7">
        <v>0.28266203703703702</v>
      </c>
      <c r="I12" s="7">
        <v>0.28267361111111111</v>
      </c>
      <c r="J12" s="7">
        <v>0.28407407407407409</v>
      </c>
      <c r="K12" s="7">
        <v>0.28490740740740739</v>
      </c>
      <c r="L12" s="5">
        <v>65468</v>
      </c>
      <c r="M12" s="5">
        <v>121549</v>
      </c>
      <c r="N12" s="8">
        <f t="shared" si="1"/>
        <v>4.108796296296291E-3</v>
      </c>
      <c r="P12" t="s">
        <v>84</v>
      </c>
    </row>
    <row r="13" spans="2:16" x14ac:dyDescent="0.2">
      <c r="B13" s="166"/>
      <c r="C13" s="4" t="s">
        <v>43</v>
      </c>
      <c r="D13" s="7">
        <v>0.28556712962962966</v>
      </c>
      <c r="E13" s="7">
        <v>0.28556712962962966</v>
      </c>
      <c r="F13" s="7">
        <v>0.28556712962962966</v>
      </c>
      <c r="G13" s="7">
        <v>0.28665509259259259</v>
      </c>
      <c r="H13" s="7">
        <v>0.28733796296296293</v>
      </c>
      <c r="I13" s="7" t="s">
        <v>51</v>
      </c>
      <c r="J13" s="7">
        <v>0.28826388888888888</v>
      </c>
      <c r="K13" s="7">
        <v>0.28887731481481482</v>
      </c>
      <c r="L13" s="5">
        <v>59150</v>
      </c>
      <c r="M13" s="5">
        <v>79283</v>
      </c>
      <c r="N13" s="8">
        <f t="shared" si="1"/>
        <v>3.310185185185166E-3</v>
      </c>
      <c r="P13" t="s">
        <v>83</v>
      </c>
    </row>
    <row r="14" spans="2:16" x14ac:dyDescent="0.2">
      <c r="B14" s="3" t="s">
        <v>10</v>
      </c>
      <c r="C14" s="4" t="s">
        <v>26</v>
      </c>
      <c r="D14" s="7">
        <v>0.41261574074074076</v>
      </c>
      <c r="E14" s="7">
        <v>0.41262731481481479</v>
      </c>
      <c r="F14" s="7">
        <v>0.41262731481481479</v>
      </c>
      <c r="G14" s="7">
        <v>0.41370370370370368</v>
      </c>
      <c r="H14" s="7">
        <v>0.41438657407407403</v>
      </c>
      <c r="I14" s="7">
        <v>0.41438657407407403</v>
      </c>
      <c r="J14" s="7">
        <v>0.4150578703703704</v>
      </c>
      <c r="K14" s="7">
        <v>0.41534722222222226</v>
      </c>
      <c r="L14" s="5">
        <v>58653</v>
      </c>
      <c r="M14" s="5">
        <v>58106</v>
      </c>
      <c r="N14" s="8">
        <f t="shared" si="1"/>
        <v>2.7314814814815014E-3</v>
      </c>
      <c r="P14" t="s">
        <v>82</v>
      </c>
    </row>
    <row r="15" spans="2:16" x14ac:dyDescent="0.2">
      <c r="B15" s="165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67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67"/>
      <c r="C17" s="4" t="s">
        <v>41</v>
      </c>
      <c r="D17" s="7">
        <v>0.41642361111111109</v>
      </c>
      <c r="E17" s="7">
        <v>0.41643518518518513</v>
      </c>
      <c r="F17" s="7">
        <v>0.41643518518518513</v>
      </c>
      <c r="G17" s="7">
        <v>0.41751157407407408</v>
      </c>
      <c r="H17" s="7">
        <v>0.41817129629629629</v>
      </c>
      <c r="I17" s="7">
        <v>0.41817129629629629</v>
      </c>
      <c r="J17" s="7">
        <v>0.41883101851851851</v>
      </c>
      <c r="K17" s="7">
        <v>0.4191319444444444</v>
      </c>
      <c r="L17" s="5">
        <v>57500</v>
      </c>
      <c r="M17" s="5">
        <v>57182</v>
      </c>
      <c r="N17" s="8">
        <f>K17-D17</f>
        <v>2.7083333333333126E-3</v>
      </c>
      <c r="P17" t="s">
        <v>81</v>
      </c>
    </row>
    <row r="18" spans="1:16" x14ac:dyDescent="0.2">
      <c r="B18" s="167"/>
      <c r="C18" s="4" t="s">
        <v>42</v>
      </c>
      <c r="D18" s="7">
        <v>0.19377314814814817</v>
      </c>
      <c r="E18" s="7">
        <v>0.19378472222222221</v>
      </c>
      <c r="F18" s="7">
        <v>0.19378472222222221</v>
      </c>
      <c r="G18" s="7">
        <v>0.19497685185185185</v>
      </c>
      <c r="H18" s="7">
        <v>0.19633101851851853</v>
      </c>
      <c r="I18" s="7">
        <v>0.19633101851851853</v>
      </c>
      <c r="J18" s="7">
        <v>0.19703703703703704</v>
      </c>
      <c r="K18" s="7">
        <v>0.19733796296296294</v>
      </c>
      <c r="L18" s="5">
        <v>116768</v>
      </c>
      <c r="M18" s="5">
        <v>60952</v>
      </c>
      <c r="N18" s="8">
        <f>K18-D18</f>
        <v>3.5648148148147707E-3</v>
      </c>
      <c r="P18" t="s">
        <v>80</v>
      </c>
    </row>
    <row r="19" spans="1:16" x14ac:dyDescent="0.2">
      <c r="B19" s="166"/>
      <c r="C19" s="4" t="s">
        <v>43</v>
      </c>
      <c r="D19" s="7">
        <v>0.19795138888888889</v>
      </c>
      <c r="E19" s="7">
        <v>0.19796296296296298</v>
      </c>
      <c r="F19" s="7">
        <v>0.19796296296296298</v>
      </c>
      <c r="G19" s="7">
        <v>0.19909722222222223</v>
      </c>
      <c r="H19" s="7">
        <v>0.19988425925925926</v>
      </c>
      <c r="I19" s="7">
        <v>0.19988425925925926</v>
      </c>
      <c r="J19" s="7">
        <v>0.20055555555555557</v>
      </c>
      <c r="K19" s="7">
        <v>0.2008564814814815</v>
      </c>
      <c r="L19" s="5">
        <v>68231</v>
      </c>
      <c r="M19" s="5">
        <v>57932</v>
      </c>
      <c r="N19" s="8">
        <f t="shared" ref="N19:N38" si="2">K19-D19</f>
        <v>2.9050925925926119E-3</v>
      </c>
      <c r="P19" t="s">
        <v>79</v>
      </c>
    </row>
    <row r="20" spans="1:16" x14ac:dyDescent="0.2">
      <c r="B20" s="165" t="s">
        <v>11</v>
      </c>
      <c r="C20" s="4">
        <v>1</v>
      </c>
      <c r="D20" s="7">
        <v>0.20143518518518519</v>
      </c>
      <c r="E20" s="7">
        <v>0.20143518518518519</v>
      </c>
      <c r="F20" s="7">
        <v>0.20143518518518519</v>
      </c>
      <c r="G20" s="7">
        <v>0.20252314814814812</v>
      </c>
      <c r="H20" s="7">
        <v>0.20326388888888891</v>
      </c>
      <c r="I20" s="7">
        <v>0.20326388888888891</v>
      </c>
      <c r="J20" s="7">
        <v>0.20394675925925929</v>
      </c>
      <c r="K20" s="7">
        <v>0.20425925925925925</v>
      </c>
      <c r="L20" s="5">
        <v>63903</v>
      </c>
      <c r="M20" s="5">
        <v>58799</v>
      </c>
      <c r="N20" s="8">
        <f t="shared" si="2"/>
        <v>2.8240740740740622E-3</v>
      </c>
      <c r="P20" t="s">
        <v>78</v>
      </c>
    </row>
    <row r="21" spans="1:16" x14ac:dyDescent="0.2">
      <c r="B21" s="167"/>
      <c r="C21" s="4">
        <v>2</v>
      </c>
      <c r="D21" s="7">
        <v>0.20456018518518518</v>
      </c>
      <c r="E21" s="7">
        <v>0.20456018518518518</v>
      </c>
      <c r="F21" s="7">
        <v>0.20456018518518518</v>
      </c>
      <c r="G21" s="7">
        <v>0.20563657407407407</v>
      </c>
      <c r="H21" s="7">
        <v>0.20634259259259258</v>
      </c>
      <c r="I21" s="7">
        <v>0.20634259259259258</v>
      </c>
      <c r="J21" s="7">
        <v>0.20700231481481482</v>
      </c>
      <c r="K21" s="7">
        <v>0.20731481481481481</v>
      </c>
      <c r="L21" s="5">
        <v>60981</v>
      </c>
      <c r="M21" s="5">
        <v>56797</v>
      </c>
      <c r="N21" s="8">
        <f t="shared" si="2"/>
        <v>2.7546296296296346E-3</v>
      </c>
      <c r="P21" t="s">
        <v>77</v>
      </c>
    </row>
    <row r="22" spans="1:16" x14ac:dyDescent="0.2">
      <c r="B22" s="166"/>
      <c r="C22" s="4">
        <v>4</v>
      </c>
      <c r="D22" s="7">
        <v>0.20746527777777779</v>
      </c>
      <c r="E22" s="7">
        <v>0.20747685185185186</v>
      </c>
      <c r="F22" s="7">
        <v>0.20747685185185186</v>
      </c>
      <c r="G22" s="7">
        <v>0.20856481481481481</v>
      </c>
      <c r="H22" s="7">
        <v>0.20925925925925926</v>
      </c>
      <c r="I22" s="7">
        <v>0.20925925925925926</v>
      </c>
      <c r="J22" s="7">
        <v>0.20994212962962963</v>
      </c>
      <c r="K22" s="7">
        <v>0.21025462962962962</v>
      </c>
      <c r="L22" s="5">
        <v>59888</v>
      </c>
      <c r="M22" s="5">
        <v>58588</v>
      </c>
      <c r="N22" s="8">
        <f t="shared" si="2"/>
        <v>2.7893518518518345E-3</v>
      </c>
      <c r="P22" t="s">
        <v>76</v>
      </c>
    </row>
    <row r="23" spans="1:16" x14ac:dyDescent="0.2">
      <c r="B23" s="165" t="s">
        <v>12</v>
      </c>
      <c r="C23" s="4">
        <v>1</v>
      </c>
      <c r="D23" s="7">
        <v>0.21817129629629628</v>
      </c>
      <c r="E23" s="7">
        <v>0.21818287037037035</v>
      </c>
      <c r="F23" s="7">
        <v>0.21818287037037035</v>
      </c>
      <c r="G23" s="7">
        <v>0.21921296296296297</v>
      </c>
      <c r="H23" s="7">
        <v>0.21990740740740741</v>
      </c>
      <c r="I23" s="7">
        <v>0.21990740740740741</v>
      </c>
      <c r="J23" s="7">
        <v>0.22061342592592592</v>
      </c>
      <c r="K23" s="7">
        <v>0.22091435185185185</v>
      </c>
      <c r="L23" s="5">
        <v>59648</v>
      </c>
      <c r="M23" s="5">
        <v>60602</v>
      </c>
      <c r="N23" s="8">
        <f>K23-D23</f>
        <v>2.743055555555568E-3</v>
      </c>
      <c r="O23" s="164" t="s">
        <v>56</v>
      </c>
      <c r="P23" t="s">
        <v>73</v>
      </c>
    </row>
    <row r="24" spans="1:16" x14ac:dyDescent="0.2">
      <c r="B24" s="167"/>
      <c r="C24" s="4">
        <v>2</v>
      </c>
      <c r="D24" s="7">
        <v>0.21505787037037039</v>
      </c>
      <c r="E24" s="7">
        <v>0.21506944444444445</v>
      </c>
      <c r="F24" s="7">
        <v>0.21506944444444445</v>
      </c>
      <c r="G24" s="7">
        <v>0.21614583333333334</v>
      </c>
      <c r="H24" s="7">
        <v>0.21681712962962962</v>
      </c>
      <c r="I24" s="7">
        <v>0.21681712962962962</v>
      </c>
      <c r="J24" s="7">
        <v>0.2174884259259259</v>
      </c>
      <c r="K24" s="7">
        <v>0.21780092592592593</v>
      </c>
      <c r="L24" s="5">
        <v>57258</v>
      </c>
      <c r="M24" s="5">
        <v>57781</v>
      </c>
      <c r="N24" s="8">
        <f>K24-D24</f>
        <v>2.7430555555555403E-3</v>
      </c>
      <c r="O24" s="164"/>
      <c r="P24" t="s">
        <v>74</v>
      </c>
    </row>
    <row r="25" spans="1:16" x14ac:dyDescent="0.2">
      <c r="B25" s="166"/>
      <c r="C25" s="4">
        <v>4</v>
      </c>
      <c r="D25" s="7">
        <v>0.21207175925925925</v>
      </c>
      <c r="E25" s="7">
        <v>0.21208333333333332</v>
      </c>
      <c r="F25" s="7">
        <v>0.21208333333333332</v>
      </c>
      <c r="G25" s="7">
        <v>0.21315972222222224</v>
      </c>
      <c r="H25" s="7">
        <v>0.21383101851851852</v>
      </c>
      <c r="I25" s="7">
        <v>0.21383101851851852</v>
      </c>
      <c r="J25" s="7">
        <v>0.21449074074074073</v>
      </c>
      <c r="K25" s="7">
        <v>0.21479166666666669</v>
      </c>
      <c r="L25" s="5">
        <v>57166</v>
      </c>
      <c r="M25" s="5">
        <v>57203</v>
      </c>
      <c r="N25" s="8">
        <f>K25-D25</f>
        <v>2.7199074074074348E-3</v>
      </c>
      <c r="O25" s="164"/>
      <c r="P25" t="s">
        <v>75</v>
      </c>
    </row>
    <row r="26" spans="1:16" x14ac:dyDescent="0.2">
      <c r="B26" s="165" t="s">
        <v>13</v>
      </c>
      <c r="C26" s="4" t="s">
        <v>58</v>
      </c>
      <c r="D26" s="7">
        <v>0.22596064814814817</v>
      </c>
      <c r="E26" s="7">
        <v>0.22597222222222221</v>
      </c>
      <c r="F26" s="7">
        <v>0.22597222222222221</v>
      </c>
      <c r="G26" s="7">
        <v>0.22703703703703704</v>
      </c>
      <c r="H26" s="7">
        <v>0.22774305555555555</v>
      </c>
      <c r="I26" s="7">
        <v>0.22774305555555555</v>
      </c>
      <c r="J26" s="7">
        <v>0.22839120370370369</v>
      </c>
      <c r="K26" s="7">
        <v>0.22869212962962962</v>
      </c>
      <c r="L26" s="5">
        <v>60613</v>
      </c>
      <c r="M26" s="5">
        <v>55844</v>
      </c>
      <c r="N26" s="8">
        <f t="shared" si="2"/>
        <v>2.7314814814814459E-3</v>
      </c>
      <c r="P26" t="s">
        <v>72</v>
      </c>
    </row>
    <row r="27" spans="1:16" x14ac:dyDescent="0.2">
      <c r="B27" s="166"/>
      <c r="C27" s="4" t="s">
        <v>57</v>
      </c>
      <c r="D27" s="7">
        <v>0.23150462962962962</v>
      </c>
      <c r="E27" s="7">
        <v>0.23151620370370371</v>
      </c>
      <c r="F27" s="7">
        <v>0.23151620370370371</v>
      </c>
      <c r="G27" s="7">
        <v>0.2325925925925926</v>
      </c>
      <c r="H27" s="7">
        <v>0.23328703703703701</v>
      </c>
      <c r="I27" s="7">
        <v>0.23328703703703701</v>
      </c>
      <c r="J27" s="7">
        <v>0.23394675925925926</v>
      </c>
      <c r="K27" s="7">
        <v>0.23425925925925925</v>
      </c>
      <c r="L27" s="5">
        <v>60259</v>
      </c>
      <c r="M27" s="5">
        <v>57182</v>
      </c>
      <c r="N27" s="8">
        <f t="shared" si="2"/>
        <v>2.7546296296296346E-3</v>
      </c>
      <c r="P27" t="s">
        <v>71</v>
      </c>
    </row>
    <row r="28" spans="1:16" s="17" customFormat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>
        <v>0.23512731481481483</v>
      </c>
      <c r="E29" s="7">
        <v>0.23512731481481483</v>
      </c>
      <c r="F29" s="7">
        <v>0.23512731481481483</v>
      </c>
      <c r="G29" s="7">
        <v>0.23621527777777776</v>
      </c>
      <c r="H29" s="7">
        <v>0.23687500000000003</v>
      </c>
      <c r="I29" s="7">
        <v>0.23687500000000003</v>
      </c>
      <c r="J29" s="7">
        <v>0.23753472222222224</v>
      </c>
      <c r="K29" s="7">
        <v>0.23783564814814814</v>
      </c>
      <c r="L29" s="5">
        <v>56840</v>
      </c>
      <c r="M29" s="5">
        <v>56433</v>
      </c>
      <c r="N29" s="8">
        <f t="shared" si="2"/>
        <v>2.7083333333333126E-3</v>
      </c>
      <c r="P29" t="s">
        <v>70</v>
      </c>
    </row>
    <row r="30" spans="1:16" x14ac:dyDescent="0.2">
      <c r="B30" s="3" t="s">
        <v>16</v>
      </c>
      <c r="C30" s="4" t="s">
        <v>25</v>
      </c>
      <c r="D30" s="7">
        <v>0.23892361111111113</v>
      </c>
      <c r="E30" s="7">
        <v>0.23892361111111113</v>
      </c>
      <c r="F30" s="7">
        <v>0.23892361111111113</v>
      </c>
      <c r="G30" s="7">
        <v>0.24001157407407406</v>
      </c>
      <c r="H30" s="7">
        <v>0.24069444444444443</v>
      </c>
      <c r="I30" s="7">
        <v>0.24069444444444443</v>
      </c>
      <c r="J30" s="7">
        <v>0.24131944444444445</v>
      </c>
      <c r="K30" s="7">
        <v>0.24162037037037035</v>
      </c>
      <c r="L30" s="5">
        <v>58822</v>
      </c>
      <c r="M30" s="5">
        <v>54277</v>
      </c>
      <c r="N30" s="8">
        <f t="shared" si="2"/>
        <v>2.6967592592592182E-3</v>
      </c>
      <c r="P30" t="s">
        <v>69</v>
      </c>
    </row>
    <row r="31" spans="1:16" ht="30" x14ac:dyDescent="0.2">
      <c r="B31" s="3" t="s">
        <v>53</v>
      </c>
      <c r="C31" s="4">
        <v>1150</v>
      </c>
      <c r="D31" s="7">
        <v>0.24663194444444445</v>
      </c>
      <c r="E31" s="7">
        <v>0.24664351851851851</v>
      </c>
      <c r="F31" s="7">
        <v>0.24664351851851851</v>
      </c>
      <c r="G31" s="7">
        <v>0.2476851851851852</v>
      </c>
      <c r="H31" s="7">
        <v>0.24837962962962964</v>
      </c>
      <c r="I31" s="7">
        <v>0.24837962962962964</v>
      </c>
      <c r="J31" s="7">
        <v>0.24907407407407409</v>
      </c>
      <c r="K31" s="7">
        <v>0.24938657407407408</v>
      </c>
      <c r="L31" s="5">
        <v>59466</v>
      </c>
      <c r="M31" s="5">
        <v>59656</v>
      </c>
      <c r="N31" s="8">
        <f t="shared" si="2"/>
        <v>2.7546296296296346E-3</v>
      </c>
      <c r="P31" s="18" t="s">
        <v>68</v>
      </c>
    </row>
    <row r="32" spans="1:16" x14ac:dyDescent="0.2">
      <c r="B32" s="3" t="s">
        <v>17</v>
      </c>
      <c r="C32" s="1">
        <v>100</v>
      </c>
      <c r="D32" s="7">
        <v>0.2502314814814815</v>
      </c>
      <c r="E32" s="7">
        <v>0.25024305555555554</v>
      </c>
      <c r="F32" s="7">
        <v>0.25024305555555554</v>
      </c>
      <c r="G32" s="7">
        <v>0.2512962962962963</v>
      </c>
      <c r="H32" s="7">
        <v>0.25199074074074074</v>
      </c>
      <c r="I32" s="7">
        <v>0.25199074074074074</v>
      </c>
      <c r="J32" s="7">
        <v>0.25265046296296295</v>
      </c>
      <c r="K32" s="7">
        <v>0.25295138888888891</v>
      </c>
      <c r="L32" s="5">
        <v>60439</v>
      </c>
      <c r="M32" s="5">
        <v>56136</v>
      </c>
      <c r="N32" s="8">
        <f t="shared" si="2"/>
        <v>2.719907407407407E-3</v>
      </c>
      <c r="P32" t="s">
        <v>67</v>
      </c>
    </row>
    <row r="33" spans="2:16" x14ac:dyDescent="0.2">
      <c r="B33" s="165" t="s">
        <v>18</v>
      </c>
      <c r="C33" s="4">
        <v>0.3</v>
      </c>
      <c r="D33" s="7">
        <v>0.25473379629629628</v>
      </c>
      <c r="E33" s="7">
        <v>0.25474537037037037</v>
      </c>
      <c r="F33" s="7">
        <v>0.25474537037037037</v>
      </c>
      <c r="G33" s="7">
        <v>0.25585648148148149</v>
      </c>
      <c r="H33" s="7">
        <v>0.25653935185185184</v>
      </c>
      <c r="I33" s="7">
        <v>0.25653935185185184</v>
      </c>
      <c r="J33" s="7">
        <v>0.25721064814814815</v>
      </c>
      <c r="K33" s="7">
        <v>0.25751157407407405</v>
      </c>
      <c r="L33" s="5">
        <v>58538</v>
      </c>
      <c r="M33" s="5">
        <v>58305</v>
      </c>
      <c r="N33" s="8">
        <f t="shared" si="2"/>
        <v>2.7777777777777679E-3</v>
      </c>
      <c r="P33" t="s">
        <v>66</v>
      </c>
    </row>
    <row r="34" spans="2:16" x14ac:dyDescent="0.2">
      <c r="B34" s="167"/>
      <c r="C34" s="4">
        <v>0.5</v>
      </c>
      <c r="D34" s="7">
        <v>0.25792824074074078</v>
      </c>
      <c r="E34" s="7">
        <v>0.25793981481481482</v>
      </c>
      <c r="F34" s="7">
        <v>0.25793981481481482</v>
      </c>
      <c r="G34" s="7">
        <v>0.25900462962962961</v>
      </c>
      <c r="H34" s="7">
        <v>0.2597916666666667</v>
      </c>
      <c r="I34" s="7">
        <v>0.2597916666666667</v>
      </c>
      <c r="J34" s="7">
        <v>0.26043981481481482</v>
      </c>
      <c r="K34" s="7">
        <v>0.26075231481481481</v>
      </c>
      <c r="L34" s="5">
        <v>67699</v>
      </c>
      <c r="M34" s="5">
        <v>56247</v>
      </c>
      <c r="N34" s="8">
        <f t="shared" si="2"/>
        <v>2.8240740740740344E-3</v>
      </c>
      <c r="P34" t="s">
        <v>65</v>
      </c>
    </row>
    <row r="35" spans="2:16" x14ac:dyDescent="0.2">
      <c r="B35" s="166"/>
      <c r="C35" s="4">
        <v>0.9</v>
      </c>
      <c r="D35" s="7">
        <v>0.26113425925925926</v>
      </c>
      <c r="E35" s="7">
        <v>0.26114583333333335</v>
      </c>
      <c r="F35" s="7">
        <v>0.26114583333333335</v>
      </c>
      <c r="G35" s="7">
        <v>0.26218750000000002</v>
      </c>
      <c r="H35" s="7">
        <v>0.26288194444444446</v>
      </c>
      <c r="I35" s="7">
        <v>0.26288194444444446</v>
      </c>
      <c r="J35" s="7">
        <v>0.26350694444444445</v>
      </c>
      <c r="K35" s="7">
        <v>0.26381944444444444</v>
      </c>
      <c r="L35" s="5">
        <v>59380</v>
      </c>
      <c r="M35" s="5">
        <v>54193</v>
      </c>
      <c r="N35" s="8">
        <f t="shared" si="2"/>
        <v>2.6851851851851793E-3</v>
      </c>
      <c r="P35" t="s">
        <v>64</v>
      </c>
    </row>
    <row r="36" spans="2:16" x14ac:dyDescent="0.2">
      <c r="B36" s="167" t="s">
        <v>19</v>
      </c>
      <c r="C36" s="4">
        <v>0.8</v>
      </c>
      <c r="D36" s="7">
        <v>0.26722222222222219</v>
      </c>
      <c r="E36" s="7">
        <v>0.26723379629629629</v>
      </c>
      <c r="F36" s="7">
        <v>0.26723379629629629</v>
      </c>
      <c r="G36" s="7">
        <v>0.26831018518518518</v>
      </c>
      <c r="H36" s="7">
        <v>0.26909722222222221</v>
      </c>
      <c r="I36" s="7">
        <v>0.26909722222222221</v>
      </c>
      <c r="J36" s="7">
        <v>0.26976851851851852</v>
      </c>
      <c r="K36" s="7">
        <v>0.27005787037037038</v>
      </c>
      <c r="L36" s="5">
        <v>68523</v>
      </c>
      <c r="M36" s="5">
        <v>57472</v>
      </c>
      <c r="N36" s="8">
        <f t="shared" si="2"/>
        <v>2.8356481481481843E-3</v>
      </c>
      <c r="O36" s="164" t="s">
        <v>56</v>
      </c>
      <c r="P36" t="s">
        <v>62</v>
      </c>
    </row>
    <row r="37" spans="2:16" x14ac:dyDescent="0.2">
      <c r="B37" s="166"/>
      <c r="C37" s="4">
        <v>0.9</v>
      </c>
      <c r="D37" s="7">
        <v>0.26435185185185184</v>
      </c>
      <c r="E37" s="7">
        <v>0.26436342592592593</v>
      </c>
      <c r="F37" s="7">
        <v>0.26436342592592593</v>
      </c>
      <c r="G37" s="7">
        <v>0.26542824074074073</v>
      </c>
      <c r="H37" s="7">
        <v>0.26612268518518517</v>
      </c>
      <c r="I37" s="7">
        <v>0.26612268518518517</v>
      </c>
      <c r="J37" s="7">
        <v>0.26678240740740738</v>
      </c>
      <c r="K37" s="7">
        <v>0.26708333333333334</v>
      </c>
      <c r="L37" s="5">
        <v>59546</v>
      </c>
      <c r="M37" s="5">
        <v>57145</v>
      </c>
      <c r="N37" s="8">
        <f t="shared" si="2"/>
        <v>2.7314814814815014E-3</v>
      </c>
      <c r="O37" s="164"/>
      <c r="P37" t="s">
        <v>63</v>
      </c>
    </row>
    <row r="38" spans="2:16" x14ac:dyDescent="0.2">
      <c r="B38" s="3" t="s">
        <v>20</v>
      </c>
      <c r="C38" s="4">
        <v>0.8</v>
      </c>
      <c r="D38" s="7">
        <v>0.27048611111111109</v>
      </c>
      <c r="E38" s="7">
        <v>0.27049768518518519</v>
      </c>
      <c r="F38" s="7">
        <v>0.27049768518518519</v>
      </c>
      <c r="G38" s="7">
        <v>0.27155092592592595</v>
      </c>
      <c r="H38" s="7">
        <v>0.27232638888888888</v>
      </c>
      <c r="I38" s="7">
        <v>0.27232638888888888</v>
      </c>
      <c r="J38" s="7">
        <v>0.27296296296296296</v>
      </c>
      <c r="K38" s="7">
        <v>0.27328703703703705</v>
      </c>
      <c r="L38" s="5">
        <v>66475</v>
      </c>
      <c r="M38" s="5">
        <v>55276</v>
      </c>
      <c r="N38" s="8">
        <f t="shared" si="2"/>
        <v>2.8009259259259567E-3</v>
      </c>
      <c r="O38" s="164"/>
      <c r="P38" t="s">
        <v>60</v>
      </c>
    </row>
  </sheetData>
  <mergeCells count="11">
    <mergeCell ref="D4:N4"/>
    <mergeCell ref="O23:O25"/>
    <mergeCell ref="B26:B27"/>
    <mergeCell ref="O36:O38"/>
    <mergeCell ref="B20:B22"/>
    <mergeCell ref="B23:B25"/>
    <mergeCell ref="B33:B35"/>
    <mergeCell ref="B36:B37"/>
    <mergeCell ref="B4:C4"/>
    <mergeCell ref="B9:B13"/>
    <mergeCell ref="B15:B19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D344A-7F0B-8049-8299-59F9C88AB772}">
  <dimension ref="A1:P38"/>
  <sheetViews>
    <sheetView zoomScale="125" workbookViewId="0">
      <pane xSplit="3" ySplit="6" topLeftCell="G7" activePane="bottomRight" state="frozen"/>
      <selection activeCell="A31" sqref="A31:XFD31"/>
      <selection pane="topRight" activeCell="A31" sqref="A31:XFD31"/>
      <selection pane="bottomLeft" activeCell="A31" sqref="A31:XFD31"/>
      <selection pane="bottomRight" activeCell="A31" sqref="A31:XFD31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12.5" bestFit="1" customWidth="1"/>
    <col min="5" max="5" width="17.6640625" bestFit="1" customWidth="1"/>
    <col min="6" max="6" width="16.6640625" bestFit="1" customWidth="1"/>
    <col min="7" max="7" width="16.6640625" customWidth="1"/>
    <col min="8" max="8" width="15.6640625" bestFit="1" customWidth="1"/>
    <col min="9" max="9" width="13.33203125" bestFit="1" customWidth="1"/>
    <col min="10" max="10" width="12.5" bestFit="1" customWidth="1"/>
    <col min="11" max="13" width="12.5" customWidth="1"/>
    <col min="14" max="14" width="8.5" bestFit="1" customWidth="1"/>
  </cols>
  <sheetData>
    <row r="1" spans="2:16" x14ac:dyDescent="0.2">
      <c r="B1" s="1" t="s">
        <v>27</v>
      </c>
    </row>
    <row r="4" spans="2:16" x14ac:dyDescent="0.2">
      <c r="B4" s="168"/>
      <c r="C4" s="169"/>
      <c r="D4" s="163" t="s">
        <v>28</v>
      </c>
      <c r="E4" s="163"/>
      <c r="F4" s="163"/>
      <c r="G4" s="163"/>
      <c r="H4" s="163"/>
      <c r="I4" s="163"/>
      <c r="J4" s="163"/>
      <c r="K4" s="163"/>
      <c r="L4" s="163"/>
      <c r="M4" s="163"/>
      <c r="N4" s="163"/>
    </row>
    <row r="5" spans="2:16" ht="34" x14ac:dyDescent="0.2">
      <c r="B5" s="2" t="s">
        <v>0</v>
      </c>
      <c r="C5" s="2" t="s">
        <v>1</v>
      </c>
      <c r="D5" s="2" t="s">
        <v>47</v>
      </c>
      <c r="E5" s="6" t="s">
        <v>59</v>
      </c>
      <c r="F5" s="2" t="s">
        <v>31</v>
      </c>
      <c r="G5" s="6" t="s">
        <v>89</v>
      </c>
      <c r="H5" s="2" t="s">
        <v>32</v>
      </c>
      <c r="I5" s="2" t="s">
        <v>33</v>
      </c>
      <c r="J5" s="2" t="s">
        <v>34</v>
      </c>
      <c r="K5" s="2" t="s">
        <v>48</v>
      </c>
      <c r="L5" s="6" t="s">
        <v>37</v>
      </c>
      <c r="M5" s="6" t="s">
        <v>38</v>
      </c>
      <c r="N5" s="6" t="s">
        <v>49</v>
      </c>
      <c r="P5" s="19" t="s">
        <v>61</v>
      </c>
    </row>
    <row r="6" spans="2:16" x14ac:dyDescent="0.2">
      <c r="B6" s="3" t="s">
        <v>36</v>
      </c>
      <c r="C6" s="4" t="s">
        <v>35</v>
      </c>
      <c r="D6" s="7">
        <v>0.27853009259259259</v>
      </c>
      <c r="E6" s="7">
        <v>0.27855324074074073</v>
      </c>
      <c r="F6" s="7">
        <v>0.28491898148148148</v>
      </c>
      <c r="G6" s="7">
        <v>0.28491898148148148</v>
      </c>
      <c r="H6" s="7">
        <v>0.2872453703703704</v>
      </c>
      <c r="I6" s="7">
        <v>0.2872453703703704</v>
      </c>
      <c r="J6" s="7">
        <v>0.28849537037037037</v>
      </c>
      <c r="K6" s="7">
        <v>0.28849537037037037</v>
      </c>
      <c r="L6" s="5">
        <v>200518</v>
      </c>
      <c r="M6" s="5">
        <v>108366</v>
      </c>
      <c r="N6" s="8">
        <f>K6-D6</f>
        <v>9.9652777777777812E-3</v>
      </c>
    </row>
    <row r="7" spans="2:16" x14ac:dyDescent="0.2">
      <c r="B7" s="3" t="s">
        <v>9</v>
      </c>
      <c r="C7" s="4" t="s">
        <v>26</v>
      </c>
      <c r="D7" s="7">
        <v>0.3094675925925926</v>
      </c>
      <c r="E7" s="7">
        <v>0.30947916666666669</v>
      </c>
      <c r="F7" s="7">
        <v>0.31572916666666667</v>
      </c>
      <c r="G7" s="7">
        <v>0.31572916666666667</v>
      </c>
      <c r="H7" s="7">
        <v>0.31788194444444445</v>
      </c>
      <c r="I7" s="7">
        <v>0.31788194444444445</v>
      </c>
      <c r="J7" s="7">
        <v>0.31914351851851852</v>
      </c>
      <c r="K7" s="7">
        <v>0.31914351851851852</v>
      </c>
      <c r="L7" s="5">
        <v>185238</v>
      </c>
      <c r="M7" s="5">
        <v>109840</v>
      </c>
      <c r="N7" s="8">
        <f>K7-D7</f>
        <v>9.6759259259259212E-3</v>
      </c>
      <c r="P7" t="s">
        <v>90</v>
      </c>
    </row>
    <row r="8" spans="2:16" ht="30" x14ac:dyDescent="0.2">
      <c r="B8" s="3" t="s">
        <v>45</v>
      </c>
      <c r="C8" s="4" t="s">
        <v>39</v>
      </c>
      <c r="D8" s="7">
        <v>0.3367708333333333</v>
      </c>
      <c r="E8" s="7">
        <v>0.3367708333333333</v>
      </c>
      <c r="F8" s="7">
        <v>0.34333333333333332</v>
      </c>
      <c r="G8" s="7">
        <v>0.34333333333333332</v>
      </c>
      <c r="H8" s="7">
        <v>0.34535879629629629</v>
      </c>
      <c r="I8" s="7">
        <v>0.34535879629629629</v>
      </c>
      <c r="J8" s="7">
        <v>0.34664351851851855</v>
      </c>
      <c r="K8" s="7">
        <v>0.34664351851851855</v>
      </c>
      <c r="L8" s="5">
        <v>175413</v>
      </c>
      <c r="M8" s="5">
        <v>111466</v>
      </c>
      <c r="N8" s="8">
        <f>K8-D8</f>
        <v>9.8726851851852482E-3</v>
      </c>
      <c r="P8" s="18" t="s">
        <v>91</v>
      </c>
    </row>
    <row r="9" spans="2:16" x14ac:dyDescent="0.2">
      <c r="B9" s="165" t="s">
        <v>44</v>
      </c>
      <c r="C9" s="9" t="s">
        <v>50</v>
      </c>
      <c r="D9" s="7"/>
      <c r="E9" s="7"/>
      <c r="F9" s="7"/>
      <c r="G9" s="7"/>
      <c r="H9" s="7"/>
      <c r="I9" s="7"/>
      <c r="J9" s="7"/>
      <c r="K9" s="7"/>
      <c r="L9" s="5"/>
      <c r="M9" s="5"/>
      <c r="N9" s="5"/>
    </row>
    <row r="10" spans="2:16" x14ac:dyDescent="0.2">
      <c r="B10" s="167"/>
      <c r="C10" s="9" t="s">
        <v>40</v>
      </c>
      <c r="D10" s="7"/>
      <c r="E10" s="7"/>
      <c r="F10" s="7"/>
      <c r="G10" s="7"/>
      <c r="H10" s="7"/>
      <c r="I10" s="7"/>
      <c r="J10" s="7"/>
      <c r="K10" s="7"/>
      <c r="L10" s="5"/>
      <c r="M10" s="5"/>
      <c r="N10" s="5"/>
    </row>
    <row r="11" spans="2:16" x14ac:dyDescent="0.2">
      <c r="B11" s="167"/>
      <c r="C11" s="4" t="s">
        <v>41</v>
      </c>
      <c r="D11" s="7">
        <v>0.34744212962962967</v>
      </c>
      <c r="E11" s="7">
        <v>0.34745370370370371</v>
      </c>
      <c r="F11" s="7">
        <v>0.35380787037037037</v>
      </c>
      <c r="G11" s="7">
        <v>0.35381944444444446</v>
      </c>
      <c r="H11" s="7">
        <v>0.35596064814814815</v>
      </c>
      <c r="I11" s="7">
        <v>0.35596064814814815</v>
      </c>
      <c r="J11" s="7">
        <v>0.35724537037037035</v>
      </c>
      <c r="K11" s="7">
        <v>0.35724537037037035</v>
      </c>
      <c r="L11" s="5">
        <v>185608</v>
      </c>
      <c r="M11" s="5">
        <v>111186</v>
      </c>
      <c r="N11" s="8">
        <f>K11-D11</f>
        <v>9.8032407407406819E-3</v>
      </c>
    </row>
    <row r="12" spans="2:16" x14ac:dyDescent="0.2">
      <c r="B12" s="167"/>
      <c r="C12" s="4" t="s">
        <v>42</v>
      </c>
      <c r="D12" s="7">
        <v>0.35928240740740741</v>
      </c>
      <c r="E12" s="7">
        <v>0.35929398148148151</v>
      </c>
      <c r="F12" s="7">
        <v>0.35929398148148151</v>
      </c>
      <c r="G12" s="7">
        <v>0.36561342592592588</v>
      </c>
      <c r="H12" s="7">
        <v>0.36774305555555559</v>
      </c>
      <c r="I12" s="7">
        <v>0.36774305555555559</v>
      </c>
      <c r="J12" s="7">
        <v>0.36899305555555556</v>
      </c>
      <c r="K12" s="7">
        <v>0.36899305555555556</v>
      </c>
      <c r="L12" s="5">
        <v>183722</v>
      </c>
      <c r="M12" s="5">
        <v>108720</v>
      </c>
      <c r="N12" s="8">
        <f>K12-D12</f>
        <v>9.7106481481481488E-3</v>
      </c>
      <c r="P12" t="s">
        <v>92</v>
      </c>
    </row>
    <row r="13" spans="2:16" x14ac:dyDescent="0.2">
      <c r="B13" s="166"/>
      <c r="C13" s="4" t="s">
        <v>43</v>
      </c>
      <c r="D13" s="7">
        <v>0.37091435185185184</v>
      </c>
      <c r="E13" s="7">
        <v>0.37092592592592594</v>
      </c>
      <c r="F13" s="7">
        <v>0.37745370370370374</v>
      </c>
      <c r="G13" s="7">
        <v>0.37745370370370374</v>
      </c>
      <c r="H13" s="7">
        <v>0.37965277777777778</v>
      </c>
      <c r="I13" s="7">
        <v>0.37965277777777778</v>
      </c>
      <c r="J13" s="7">
        <v>0.38091435185185185</v>
      </c>
      <c r="K13" s="7">
        <v>0.38091435185185185</v>
      </c>
      <c r="L13" s="5">
        <v>190585</v>
      </c>
      <c r="M13" s="5">
        <v>108854</v>
      </c>
      <c r="N13" s="8">
        <f>K13-D13</f>
        <v>1.0000000000000009E-2</v>
      </c>
      <c r="P13" t="s">
        <v>93</v>
      </c>
    </row>
    <row r="14" spans="2:16" x14ac:dyDescent="0.2">
      <c r="B14" s="3" t="s">
        <v>10</v>
      </c>
      <c r="C14" s="4" t="s">
        <v>26</v>
      </c>
      <c r="D14" s="7">
        <v>0.38280092592592596</v>
      </c>
      <c r="E14" s="7">
        <v>0.3828125</v>
      </c>
      <c r="F14" s="7">
        <v>0.38917824074074076</v>
      </c>
      <c r="G14" s="7">
        <v>0.38917824074074076</v>
      </c>
      <c r="H14" s="7">
        <v>0.39126157407407408</v>
      </c>
      <c r="I14" s="7">
        <v>0.39126157407407408</v>
      </c>
      <c r="J14" s="7">
        <v>0.39254629629629628</v>
      </c>
      <c r="K14" s="7">
        <v>0.39254629629629628</v>
      </c>
      <c r="L14" s="5">
        <v>180056</v>
      </c>
      <c r="M14" s="5">
        <v>111292</v>
      </c>
      <c r="N14" s="8">
        <f>K14-D14</f>
        <v>9.7453703703703209E-3</v>
      </c>
      <c r="P14" t="s">
        <v>94</v>
      </c>
    </row>
    <row r="15" spans="2:16" x14ac:dyDescent="0.2">
      <c r="B15" s="165" t="s">
        <v>46</v>
      </c>
      <c r="C15" s="9" t="s">
        <v>50</v>
      </c>
      <c r="D15" s="4"/>
      <c r="E15" s="7"/>
      <c r="F15" s="7"/>
      <c r="G15" s="7"/>
      <c r="H15" s="7"/>
      <c r="I15" s="7"/>
      <c r="J15" s="7"/>
      <c r="K15" s="7"/>
      <c r="L15" s="5"/>
      <c r="M15" s="5"/>
      <c r="N15" s="5"/>
    </row>
    <row r="16" spans="2:16" x14ac:dyDescent="0.2">
      <c r="B16" s="167"/>
      <c r="C16" s="9" t="s">
        <v>40</v>
      </c>
      <c r="D16" s="4"/>
      <c r="E16" s="7"/>
      <c r="F16" s="7"/>
      <c r="G16" s="7"/>
      <c r="H16" s="7"/>
      <c r="I16" s="7"/>
      <c r="J16" s="7"/>
      <c r="K16" s="7"/>
      <c r="L16" s="5"/>
      <c r="M16" s="5"/>
      <c r="N16" s="5"/>
    </row>
    <row r="17" spans="1:16" x14ac:dyDescent="0.2">
      <c r="B17" s="167"/>
      <c r="C17" s="4" t="s">
        <v>41</v>
      </c>
      <c r="D17" s="7">
        <v>0.39321759259259265</v>
      </c>
      <c r="E17" s="7">
        <v>0.39322916666666669</v>
      </c>
      <c r="F17" s="7">
        <v>0.39322916666666669</v>
      </c>
      <c r="G17" s="7">
        <v>0.39957175925925931</v>
      </c>
      <c r="H17" s="7">
        <v>0.40162037037037041</v>
      </c>
      <c r="I17" s="7">
        <v>0.40163194444444444</v>
      </c>
      <c r="J17" s="7">
        <v>0.40289351851851851</v>
      </c>
      <c r="K17" s="7">
        <v>0.40289351851851851</v>
      </c>
      <c r="L17" s="5">
        <v>177893</v>
      </c>
      <c r="M17" s="5">
        <v>109137</v>
      </c>
      <c r="N17" s="8">
        <f t="shared" ref="N17:N27" si="0">K17-D17</f>
        <v>9.6759259259258656E-3</v>
      </c>
      <c r="P17" t="s">
        <v>95</v>
      </c>
    </row>
    <row r="18" spans="1:16" x14ac:dyDescent="0.2">
      <c r="B18" s="167"/>
      <c r="C18" s="4" t="s">
        <v>42</v>
      </c>
      <c r="D18" s="7">
        <v>0.40320601851851851</v>
      </c>
      <c r="E18" s="7">
        <v>0.40321759259259254</v>
      </c>
      <c r="F18" s="7">
        <v>0.40321759259259254</v>
      </c>
      <c r="G18" s="7">
        <v>0.40954861111111113</v>
      </c>
      <c r="H18" s="7">
        <v>0.41158564814814813</v>
      </c>
      <c r="I18" s="7">
        <v>0.41158564814814813</v>
      </c>
      <c r="J18" s="7">
        <v>0.4128472222222222</v>
      </c>
      <c r="K18" s="7">
        <v>0.4128472222222222</v>
      </c>
      <c r="L18" s="5">
        <v>176760</v>
      </c>
      <c r="M18" s="5">
        <v>108603</v>
      </c>
      <c r="N18" s="8">
        <f t="shared" si="0"/>
        <v>9.6412037037036935E-3</v>
      </c>
      <c r="P18" t="s">
        <v>96</v>
      </c>
    </row>
    <row r="19" spans="1:16" x14ac:dyDescent="0.2">
      <c r="B19" s="166"/>
      <c r="C19" s="4" t="s">
        <v>43</v>
      </c>
      <c r="D19" s="7">
        <v>0.4130671296296296</v>
      </c>
      <c r="E19" s="7">
        <v>0.4130671296296296</v>
      </c>
      <c r="F19" s="7">
        <v>0.41945601851851855</v>
      </c>
      <c r="G19" s="7">
        <v>0.41945601851851855</v>
      </c>
      <c r="H19" s="7">
        <v>0.42155092592592597</v>
      </c>
      <c r="I19" s="7">
        <v>0.42155092592592597</v>
      </c>
      <c r="J19" s="7">
        <v>0.42282407407407407</v>
      </c>
      <c r="K19" s="7">
        <v>0.42282407407407407</v>
      </c>
      <c r="L19" s="5">
        <v>180607</v>
      </c>
      <c r="M19" s="5">
        <v>109839</v>
      </c>
      <c r="N19" s="8">
        <f t="shared" si="0"/>
        <v>9.7569444444444708E-3</v>
      </c>
    </row>
    <row r="20" spans="1:16" x14ac:dyDescent="0.2">
      <c r="B20" s="165" t="s">
        <v>11</v>
      </c>
      <c r="C20" s="4">
        <v>1</v>
      </c>
      <c r="D20" s="7">
        <v>0.19487268518518519</v>
      </c>
      <c r="E20" s="7"/>
      <c r="F20" s="7"/>
      <c r="G20" s="7"/>
      <c r="H20" s="7"/>
      <c r="I20" s="7"/>
      <c r="J20" s="7"/>
      <c r="K20" s="7"/>
      <c r="L20" s="5"/>
      <c r="M20" s="5"/>
      <c r="N20" s="8">
        <f t="shared" si="0"/>
        <v>-0.19487268518518519</v>
      </c>
    </row>
    <row r="21" spans="1:16" x14ac:dyDescent="0.2">
      <c r="B21" s="167"/>
      <c r="C21" s="4">
        <v>2</v>
      </c>
      <c r="D21" s="7"/>
      <c r="E21" s="7"/>
      <c r="F21" s="7"/>
      <c r="G21" s="7"/>
      <c r="H21" s="7"/>
      <c r="I21" s="7"/>
      <c r="J21" s="7"/>
      <c r="K21" s="7"/>
      <c r="L21" s="5"/>
      <c r="M21" s="5"/>
      <c r="N21" s="8">
        <f t="shared" si="0"/>
        <v>0</v>
      </c>
    </row>
    <row r="22" spans="1:16" x14ac:dyDescent="0.2">
      <c r="B22" s="166"/>
      <c r="C22" s="4">
        <v>4</v>
      </c>
      <c r="D22" s="7"/>
      <c r="E22" s="7"/>
      <c r="F22" s="7"/>
      <c r="G22" s="7"/>
      <c r="H22" s="7"/>
      <c r="I22" s="7"/>
      <c r="J22" s="7"/>
      <c r="K22" s="7"/>
      <c r="L22" s="5"/>
      <c r="M22" s="5"/>
      <c r="N22" s="8">
        <f t="shared" si="0"/>
        <v>0</v>
      </c>
    </row>
    <row r="23" spans="1:16" x14ac:dyDescent="0.2">
      <c r="B23" s="165" t="s">
        <v>12</v>
      </c>
      <c r="C23" s="4">
        <v>1</v>
      </c>
      <c r="D23" s="7"/>
      <c r="E23" s="7"/>
      <c r="F23" s="7"/>
      <c r="G23" s="7"/>
      <c r="H23" s="7"/>
      <c r="I23" s="7"/>
      <c r="J23" s="7"/>
      <c r="K23" s="7"/>
      <c r="L23" s="5"/>
      <c r="M23" s="5"/>
      <c r="N23" s="8">
        <f t="shared" si="0"/>
        <v>0</v>
      </c>
    </row>
    <row r="24" spans="1:16" x14ac:dyDescent="0.2">
      <c r="B24" s="167"/>
      <c r="C24" s="4">
        <v>2</v>
      </c>
      <c r="D24" s="7"/>
      <c r="E24" s="7"/>
      <c r="F24" s="7"/>
      <c r="G24" s="7"/>
      <c r="H24" s="7"/>
      <c r="I24" s="7"/>
      <c r="J24" s="7"/>
      <c r="K24" s="7"/>
      <c r="L24" s="5"/>
      <c r="M24" s="5"/>
      <c r="N24" s="8">
        <f t="shared" si="0"/>
        <v>0</v>
      </c>
    </row>
    <row r="25" spans="1:16" x14ac:dyDescent="0.2">
      <c r="B25" s="166"/>
      <c r="C25" s="4">
        <v>4</v>
      </c>
      <c r="D25" s="7"/>
      <c r="E25" s="7"/>
      <c r="F25" s="7"/>
      <c r="G25" s="7"/>
      <c r="H25" s="7"/>
      <c r="I25" s="7"/>
      <c r="J25" s="7"/>
      <c r="K25" s="7"/>
      <c r="L25" s="5"/>
      <c r="M25" s="5"/>
      <c r="N25" s="8">
        <f t="shared" si="0"/>
        <v>0</v>
      </c>
    </row>
    <row r="26" spans="1:16" x14ac:dyDescent="0.2">
      <c r="B26" s="165" t="s">
        <v>13</v>
      </c>
      <c r="C26" s="4" t="s">
        <v>58</v>
      </c>
      <c r="D26" s="7"/>
      <c r="E26" s="7"/>
      <c r="F26" s="7"/>
      <c r="G26" s="7"/>
      <c r="H26" s="7"/>
      <c r="I26" s="7"/>
      <c r="J26" s="7"/>
      <c r="K26" s="7"/>
      <c r="L26" s="5"/>
      <c r="M26" s="5"/>
      <c r="N26" s="8">
        <f t="shared" si="0"/>
        <v>0</v>
      </c>
    </row>
    <row r="27" spans="1:16" x14ac:dyDescent="0.2">
      <c r="B27" s="166"/>
      <c r="C27" s="4" t="s">
        <v>57</v>
      </c>
      <c r="D27" s="7"/>
      <c r="E27" s="7"/>
      <c r="F27" s="7"/>
      <c r="G27" s="7"/>
      <c r="H27" s="7"/>
      <c r="I27" s="7"/>
      <c r="J27" s="7"/>
      <c r="K27" s="7"/>
      <c r="L27" s="5"/>
      <c r="M27" s="5"/>
      <c r="N27" s="8">
        <f t="shared" si="0"/>
        <v>0</v>
      </c>
    </row>
    <row r="28" spans="1:16" s="17" customFormat="1" hidden="1" x14ac:dyDescent="0.2">
      <c r="A28" s="12" t="s">
        <v>54</v>
      </c>
      <c r="B28" s="13" t="s">
        <v>14</v>
      </c>
      <c r="C28" s="14"/>
      <c r="D28" s="14"/>
      <c r="E28" s="15"/>
      <c r="F28" s="15"/>
      <c r="G28" s="15"/>
      <c r="H28" s="15"/>
      <c r="I28" s="15"/>
      <c r="J28" s="15"/>
      <c r="K28" s="15"/>
      <c r="L28" s="16"/>
      <c r="M28" s="16"/>
      <c r="N28" s="16"/>
    </row>
    <row r="29" spans="1:16" x14ac:dyDescent="0.2">
      <c r="B29" s="3" t="s">
        <v>15</v>
      </c>
      <c r="C29" s="4" t="s">
        <v>25</v>
      </c>
      <c r="D29" s="7"/>
      <c r="E29" s="7"/>
      <c r="F29" s="7"/>
      <c r="G29" s="7"/>
      <c r="H29" s="7"/>
      <c r="I29" s="7"/>
      <c r="J29" s="7"/>
      <c r="K29" s="7"/>
      <c r="L29" s="5"/>
      <c r="M29" s="5"/>
      <c r="N29" s="8">
        <f t="shared" ref="N29:N38" si="1">K29-D29</f>
        <v>0</v>
      </c>
    </row>
    <row r="30" spans="1:16" x14ac:dyDescent="0.2">
      <c r="B30" s="3" t="s">
        <v>16</v>
      </c>
      <c r="C30" s="4" t="s">
        <v>25</v>
      </c>
      <c r="D30" s="7"/>
      <c r="E30" s="7"/>
      <c r="F30" s="7"/>
      <c r="G30" s="7"/>
      <c r="H30" s="7"/>
      <c r="I30" s="7"/>
      <c r="J30" s="7"/>
      <c r="K30" s="7"/>
      <c r="L30" s="5"/>
      <c r="M30" s="5"/>
      <c r="N30" s="8">
        <f t="shared" si="1"/>
        <v>0</v>
      </c>
    </row>
    <row r="31" spans="1:16" ht="30" x14ac:dyDescent="0.2">
      <c r="B31" s="21" t="s">
        <v>97</v>
      </c>
      <c r="C31" s="20">
        <v>1150</v>
      </c>
      <c r="D31" s="7"/>
      <c r="E31" s="7"/>
      <c r="F31" s="7"/>
      <c r="G31" s="7"/>
      <c r="H31" s="7"/>
      <c r="I31" s="7"/>
      <c r="J31" s="7"/>
      <c r="K31" s="7"/>
      <c r="L31" s="5"/>
      <c r="M31" s="5"/>
      <c r="N31" s="8">
        <f t="shared" si="1"/>
        <v>0</v>
      </c>
    </row>
    <row r="32" spans="1:16" x14ac:dyDescent="0.2">
      <c r="B32" s="3" t="s">
        <v>17</v>
      </c>
      <c r="C32" s="1">
        <v>100</v>
      </c>
      <c r="D32" s="7"/>
      <c r="E32" s="7"/>
      <c r="F32" s="7"/>
      <c r="G32" s="7"/>
      <c r="H32" s="7"/>
      <c r="I32" s="7"/>
      <c r="J32" s="7"/>
      <c r="K32" s="7"/>
      <c r="L32" s="5"/>
      <c r="M32" s="5"/>
      <c r="N32" s="8">
        <f t="shared" si="1"/>
        <v>0</v>
      </c>
    </row>
    <row r="33" spans="2:14" x14ac:dyDescent="0.2">
      <c r="B33" s="165" t="s">
        <v>18</v>
      </c>
      <c r="C33" s="4">
        <v>0.3</v>
      </c>
      <c r="D33" s="7"/>
      <c r="E33" s="7"/>
      <c r="F33" s="7"/>
      <c r="G33" s="7"/>
      <c r="H33" s="7"/>
      <c r="I33" s="7"/>
      <c r="J33" s="7"/>
      <c r="K33" s="7"/>
      <c r="L33" s="5"/>
      <c r="M33" s="5"/>
      <c r="N33" s="8">
        <f t="shared" si="1"/>
        <v>0</v>
      </c>
    </row>
    <row r="34" spans="2:14" x14ac:dyDescent="0.2">
      <c r="B34" s="167"/>
      <c r="C34" s="4">
        <v>0.5</v>
      </c>
      <c r="D34" s="7"/>
      <c r="E34" s="7"/>
      <c r="F34" s="7"/>
      <c r="G34" s="7"/>
      <c r="H34" s="7"/>
      <c r="I34" s="7"/>
      <c r="J34" s="7"/>
      <c r="K34" s="7"/>
      <c r="L34" s="5"/>
      <c r="M34" s="5"/>
      <c r="N34" s="8">
        <f t="shared" si="1"/>
        <v>0</v>
      </c>
    </row>
    <row r="35" spans="2:14" x14ac:dyDescent="0.2">
      <c r="B35" s="166"/>
      <c r="C35" s="4">
        <v>0.9</v>
      </c>
      <c r="D35" s="7"/>
      <c r="E35" s="7"/>
      <c r="F35" s="7"/>
      <c r="G35" s="7"/>
      <c r="H35" s="7"/>
      <c r="I35" s="7"/>
      <c r="J35" s="7"/>
      <c r="K35" s="7"/>
      <c r="L35" s="5"/>
      <c r="M35" s="5"/>
      <c r="N35" s="8">
        <f t="shared" si="1"/>
        <v>0</v>
      </c>
    </row>
    <row r="36" spans="2:14" x14ac:dyDescent="0.2">
      <c r="B36" s="167" t="s">
        <v>19</v>
      </c>
      <c r="C36" s="4">
        <v>0.8</v>
      </c>
      <c r="D36" s="7"/>
      <c r="E36" s="7"/>
      <c r="F36" s="7"/>
      <c r="G36" s="7"/>
      <c r="H36" s="7"/>
      <c r="I36" s="7"/>
      <c r="J36" s="7"/>
      <c r="K36" s="7"/>
      <c r="L36" s="5"/>
      <c r="M36" s="5"/>
      <c r="N36" s="8">
        <f t="shared" si="1"/>
        <v>0</v>
      </c>
    </row>
    <row r="37" spans="2:14" x14ac:dyDescent="0.2">
      <c r="B37" s="166"/>
      <c r="C37" s="4">
        <v>0.9</v>
      </c>
      <c r="D37" s="7"/>
      <c r="E37" s="7"/>
      <c r="F37" s="7"/>
      <c r="G37" s="7"/>
      <c r="H37" s="7"/>
      <c r="I37" s="7"/>
      <c r="J37" s="7"/>
      <c r="K37" s="7"/>
      <c r="L37" s="5"/>
      <c r="M37" s="5"/>
      <c r="N37" s="8">
        <f t="shared" si="1"/>
        <v>0</v>
      </c>
    </row>
    <row r="38" spans="2:14" x14ac:dyDescent="0.2">
      <c r="B38" s="3" t="s">
        <v>20</v>
      </c>
      <c r="C38" s="4">
        <v>0.8</v>
      </c>
      <c r="D38" s="7"/>
      <c r="E38" s="7"/>
      <c r="F38" s="7"/>
      <c r="G38" s="7"/>
      <c r="H38" s="7"/>
      <c r="I38" s="7"/>
      <c r="J38" s="7"/>
      <c r="K38" s="7"/>
      <c r="L38" s="5"/>
      <c r="M38" s="5"/>
      <c r="N38" s="8">
        <f t="shared" si="1"/>
        <v>0</v>
      </c>
    </row>
  </sheetData>
  <mergeCells count="9">
    <mergeCell ref="B26:B27"/>
    <mergeCell ref="B33:B35"/>
    <mergeCell ref="B36:B37"/>
    <mergeCell ref="B4:C4"/>
    <mergeCell ref="D4:N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57B8-005A-284A-8F9B-DDB487FC1889}">
  <dimension ref="B1:BZ33"/>
  <sheetViews>
    <sheetView zoomScale="85" zoomScaleNormal="150" workbookViewId="0">
      <pane xSplit="3" ySplit="6" topLeftCell="AA7" activePane="bottomRight" state="frozen"/>
      <selection pane="topRight" activeCell="D1" sqref="D1"/>
      <selection pane="bottomLeft" activeCell="A7" sqref="A7"/>
      <selection pane="bottomRight" activeCell="AG24" sqref="AG24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6" width="6.83203125" customWidth="1"/>
    <col min="7" max="7" width="13.6640625" bestFit="1" customWidth="1"/>
    <col min="8" max="8" width="9.6640625" bestFit="1" customWidth="1"/>
    <col min="9" max="11" width="10.6640625" bestFit="1" customWidth="1"/>
    <col min="12" max="12" width="7.33203125" customWidth="1"/>
    <col min="13" max="13" width="7.5" customWidth="1"/>
    <col min="14" max="14" width="11.5" customWidth="1"/>
    <col min="15" max="15" width="10.6640625" customWidth="1"/>
    <col min="16" max="16" width="9.6640625" bestFit="1" customWidth="1"/>
    <col min="17" max="17" width="10.33203125" bestFit="1" customWidth="1"/>
    <col min="18" max="18" width="9.6640625" bestFit="1" customWidth="1"/>
    <col min="19" max="19" width="5.6640625" bestFit="1" customWidth="1"/>
    <col min="20" max="20" width="13.83203125" bestFit="1" customWidth="1"/>
    <col min="22" max="22" width="13.6640625" bestFit="1" customWidth="1"/>
    <col min="25" max="27" width="10.6640625" bestFit="1" customWidth="1"/>
    <col min="28" max="29" width="9.6640625" bestFit="1" customWidth="1"/>
    <col min="30" max="30" width="10.6640625" bestFit="1" customWidth="1"/>
    <col min="34" max="34" width="5.6640625" bestFit="1" customWidth="1"/>
    <col min="35" max="36" width="6.5" bestFit="1" customWidth="1"/>
    <col min="37" max="37" width="13.6640625" bestFit="1" customWidth="1"/>
    <col min="38" max="38" width="9.6640625" bestFit="1" customWidth="1"/>
    <col min="39" max="39" width="13.6640625" customWidth="1"/>
    <col min="42" max="42" width="6.83203125" bestFit="1" customWidth="1"/>
    <col min="43" max="43" width="7.5" bestFit="1" customWidth="1"/>
    <col min="47" max="47" width="10.33203125" bestFit="1" customWidth="1"/>
    <col min="49" max="49" width="5.6640625" bestFit="1" customWidth="1"/>
    <col min="50" max="51" width="6.5" bestFit="1" customWidth="1"/>
    <col min="52" max="52" width="13.6640625" bestFit="1" customWidth="1"/>
  </cols>
  <sheetData>
    <row r="1" spans="2:78" x14ac:dyDescent="0.2">
      <c r="B1" s="1"/>
    </row>
    <row r="2" spans="2:78" x14ac:dyDescent="0.2">
      <c r="J2" s="63"/>
      <c r="K2" s="63"/>
      <c r="L2" s="63"/>
    </row>
    <row r="3" spans="2:78" ht="17" thickBot="1" x14ac:dyDescent="0.25">
      <c r="J3" s="63"/>
      <c r="K3" s="63"/>
      <c r="L3" s="63"/>
    </row>
    <row r="4" spans="2:78" x14ac:dyDescent="0.2">
      <c r="B4" s="172"/>
      <c r="C4" s="173"/>
      <c r="D4" s="174" t="s">
        <v>28</v>
      </c>
      <c r="E4" s="175"/>
      <c r="F4" s="175"/>
      <c r="G4" s="176"/>
      <c r="H4" s="176"/>
      <c r="I4" s="176"/>
      <c r="J4" s="176"/>
      <c r="K4" s="176"/>
      <c r="L4" s="176"/>
      <c r="M4" s="176"/>
      <c r="N4" s="176"/>
      <c r="O4" s="176"/>
      <c r="P4" s="176"/>
      <c r="Q4" s="177"/>
      <c r="R4" s="177"/>
      <c r="S4" s="178" t="s">
        <v>107</v>
      </c>
      <c r="T4" s="179"/>
      <c r="U4" s="179"/>
      <c r="V4" s="179"/>
      <c r="W4" s="179"/>
      <c r="X4" s="179"/>
      <c r="Y4" s="179"/>
      <c r="Z4" s="179"/>
      <c r="AA4" s="179"/>
      <c r="AB4" s="179"/>
      <c r="AC4" s="179"/>
      <c r="AD4" s="179"/>
      <c r="AE4" s="179"/>
      <c r="AF4" s="179"/>
      <c r="AG4" s="180"/>
      <c r="AH4" s="174" t="s">
        <v>129</v>
      </c>
      <c r="AI4" s="175"/>
      <c r="AJ4" s="175"/>
      <c r="AK4" s="176"/>
      <c r="AL4" s="176"/>
      <c r="AM4" s="176"/>
      <c r="AN4" s="176"/>
      <c r="AO4" s="176"/>
      <c r="AP4" s="176"/>
      <c r="AQ4" s="176"/>
      <c r="AR4" s="176"/>
      <c r="AS4" s="176"/>
      <c r="AT4" s="176"/>
      <c r="AU4" s="177"/>
      <c r="AV4" s="177"/>
      <c r="AW4" s="178" t="s">
        <v>130</v>
      </c>
      <c r="AX4" s="179"/>
      <c r="AY4" s="179"/>
      <c r="AZ4" s="179"/>
      <c r="BA4" s="179"/>
      <c r="BB4" s="179"/>
      <c r="BC4" s="179"/>
      <c r="BD4" s="179"/>
      <c r="BE4" s="179"/>
      <c r="BF4" s="179"/>
      <c r="BG4" s="179"/>
      <c r="BH4" s="179"/>
      <c r="BI4" s="179"/>
      <c r="BJ4" s="179"/>
      <c r="BK4" s="180"/>
      <c r="BL4" s="174" t="s">
        <v>131</v>
      </c>
      <c r="BM4" s="175"/>
      <c r="BN4" s="175"/>
      <c r="BO4" s="176"/>
      <c r="BP4" s="176"/>
      <c r="BQ4" s="176"/>
      <c r="BR4" s="176"/>
      <c r="BS4" s="176"/>
      <c r="BT4" s="176"/>
      <c r="BU4" s="176"/>
      <c r="BV4" s="176"/>
      <c r="BW4" s="176"/>
      <c r="BX4" s="176"/>
      <c r="BY4" s="177"/>
      <c r="BZ4" s="181"/>
    </row>
    <row r="5" spans="2:78" ht="51" x14ac:dyDescent="0.2">
      <c r="B5" s="30" t="s">
        <v>0</v>
      </c>
      <c r="C5" s="50" t="s">
        <v>1</v>
      </c>
      <c r="D5" s="59" t="s">
        <v>118</v>
      </c>
      <c r="E5" s="6" t="s">
        <v>121</v>
      </c>
      <c r="F5" s="6" t="s">
        <v>128</v>
      </c>
      <c r="G5" s="6" t="s">
        <v>105</v>
      </c>
      <c r="H5" s="6" t="s">
        <v>115</v>
      </c>
      <c r="I5" s="6" t="s">
        <v>106</v>
      </c>
      <c r="J5" s="6" t="s">
        <v>122</v>
      </c>
      <c r="K5" s="6" t="s">
        <v>112</v>
      </c>
      <c r="L5" s="2" t="s">
        <v>99</v>
      </c>
      <c r="M5" s="2" t="s">
        <v>100</v>
      </c>
      <c r="N5" s="6" t="s">
        <v>123</v>
      </c>
      <c r="O5" s="6" t="s">
        <v>124</v>
      </c>
      <c r="P5" s="6" t="s">
        <v>125</v>
      </c>
      <c r="Q5" s="61" t="s">
        <v>127</v>
      </c>
      <c r="R5" s="61" t="s">
        <v>126</v>
      </c>
      <c r="S5" s="59" t="s">
        <v>118</v>
      </c>
      <c r="T5" s="6" t="s">
        <v>121</v>
      </c>
      <c r="U5" s="6" t="s">
        <v>128</v>
      </c>
      <c r="V5" s="6" t="s">
        <v>105</v>
      </c>
      <c r="W5" s="6" t="s">
        <v>115</v>
      </c>
      <c r="X5" s="6" t="s">
        <v>106</v>
      </c>
      <c r="Y5" s="6" t="s">
        <v>122</v>
      </c>
      <c r="Z5" s="6" t="s">
        <v>112</v>
      </c>
      <c r="AA5" s="2" t="s">
        <v>99</v>
      </c>
      <c r="AB5" s="2" t="s">
        <v>100</v>
      </c>
      <c r="AC5" s="6" t="s">
        <v>123</v>
      </c>
      <c r="AD5" s="6" t="s">
        <v>124</v>
      </c>
      <c r="AE5" s="6" t="s">
        <v>125</v>
      </c>
      <c r="AF5" s="6" t="s">
        <v>127</v>
      </c>
      <c r="AG5" s="37" t="s">
        <v>126</v>
      </c>
      <c r="AH5" s="59" t="s">
        <v>118</v>
      </c>
      <c r="AI5" s="6" t="s">
        <v>121</v>
      </c>
      <c r="AJ5" s="6" t="s">
        <v>128</v>
      </c>
      <c r="AK5" s="6" t="s">
        <v>105</v>
      </c>
      <c r="AL5" s="6" t="s">
        <v>115</v>
      </c>
      <c r="AM5" s="6" t="s">
        <v>106</v>
      </c>
      <c r="AN5" s="6" t="s">
        <v>122</v>
      </c>
      <c r="AO5" s="6" t="s">
        <v>112</v>
      </c>
      <c r="AP5" s="2" t="s">
        <v>99</v>
      </c>
      <c r="AQ5" s="2" t="s">
        <v>100</v>
      </c>
      <c r="AR5" s="6" t="s">
        <v>123</v>
      </c>
      <c r="AS5" s="6" t="s">
        <v>124</v>
      </c>
      <c r="AT5" s="6" t="s">
        <v>125</v>
      </c>
      <c r="AU5" s="61" t="s">
        <v>127</v>
      </c>
      <c r="AV5" s="61" t="s">
        <v>126</v>
      </c>
      <c r="AW5" s="59" t="s">
        <v>118</v>
      </c>
      <c r="AX5" s="6" t="s">
        <v>121</v>
      </c>
      <c r="AY5" s="6" t="s">
        <v>128</v>
      </c>
      <c r="AZ5" s="6" t="s">
        <v>105</v>
      </c>
      <c r="BA5" s="6" t="s">
        <v>115</v>
      </c>
      <c r="BB5" s="6" t="s">
        <v>106</v>
      </c>
      <c r="BC5" s="6" t="s">
        <v>122</v>
      </c>
      <c r="BD5" s="6" t="s">
        <v>112</v>
      </c>
      <c r="BE5" s="2" t="s">
        <v>99</v>
      </c>
      <c r="BF5" s="2" t="s">
        <v>100</v>
      </c>
      <c r="BG5" s="6" t="s">
        <v>123</v>
      </c>
      <c r="BH5" s="6" t="s">
        <v>124</v>
      </c>
      <c r="BI5" s="6" t="s">
        <v>125</v>
      </c>
      <c r="BJ5" s="6" t="s">
        <v>127</v>
      </c>
      <c r="BK5" s="37" t="s">
        <v>126</v>
      </c>
      <c r="BL5" s="59" t="s">
        <v>118</v>
      </c>
      <c r="BM5" s="6" t="s">
        <v>121</v>
      </c>
      <c r="BN5" s="6" t="s">
        <v>128</v>
      </c>
      <c r="BO5" s="6" t="s">
        <v>105</v>
      </c>
      <c r="BP5" s="6" t="s">
        <v>115</v>
      </c>
      <c r="BQ5" s="6" t="s">
        <v>106</v>
      </c>
      <c r="BR5" s="6" t="s">
        <v>122</v>
      </c>
      <c r="BS5" s="6" t="s">
        <v>112</v>
      </c>
      <c r="BT5" s="2" t="s">
        <v>99</v>
      </c>
      <c r="BU5" s="2" t="s">
        <v>100</v>
      </c>
      <c r="BV5" s="6" t="s">
        <v>123</v>
      </c>
      <c r="BW5" s="6" t="s">
        <v>124</v>
      </c>
      <c r="BX5" s="6" t="s">
        <v>125</v>
      </c>
      <c r="BY5" s="61" t="s">
        <v>127</v>
      </c>
      <c r="BZ5" s="37" t="s">
        <v>126</v>
      </c>
    </row>
    <row r="6" spans="2:78" x14ac:dyDescent="0.2">
      <c r="B6" s="39" t="s">
        <v>36</v>
      </c>
      <c r="C6" s="51" t="s">
        <v>35</v>
      </c>
      <c r="D6">
        <v>8.8818900000000003</v>
      </c>
      <c r="E6">
        <v>7.8173599999999999</v>
      </c>
      <c r="F6">
        <v>1.0645500000000001</v>
      </c>
      <c r="G6">
        <v>965388750</v>
      </c>
      <c r="H6">
        <v>549.101</v>
      </c>
      <c r="I6">
        <v>521936</v>
      </c>
      <c r="J6">
        <v>911390</v>
      </c>
      <c r="K6" s="67">
        <v>1594330</v>
      </c>
      <c r="L6">
        <v>7.2463900000000001E-3</v>
      </c>
      <c r="M6">
        <v>1.8804399999999999</v>
      </c>
      <c r="N6">
        <v>2159.3000000000002</v>
      </c>
      <c r="O6">
        <v>2610353</v>
      </c>
      <c r="P6">
        <v>68455</v>
      </c>
      <c r="Q6">
        <v>47</v>
      </c>
      <c r="R6">
        <v>22860</v>
      </c>
      <c r="S6">
        <v>8.8955099999999998</v>
      </c>
      <c r="T6">
        <v>7.7961900000000002</v>
      </c>
      <c r="U6">
        <v>1.0993299999999999</v>
      </c>
      <c r="V6">
        <v>1048228750</v>
      </c>
      <c r="W6">
        <v>15104</v>
      </c>
      <c r="X6">
        <v>994579</v>
      </c>
      <c r="Y6" s="67">
        <v>1476710</v>
      </c>
      <c r="Z6" s="67">
        <v>2212450</v>
      </c>
      <c r="AA6">
        <v>6.49039E-2</v>
      </c>
      <c r="AB6">
        <v>2.4975999999999998</v>
      </c>
      <c r="AC6">
        <v>18747</v>
      </c>
      <c r="AD6" s="67">
        <v>3008550</v>
      </c>
      <c r="AE6">
        <v>50620</v>
      </c>
      <c r="AF6">
        <v>39</v>
      </c>
      <c r="AG6">
        <v>23072</v>
      </c>
      <c r="AH6">
        <v>10.3881</v>
      </c>
      <c r="AI6">
        <v>2.8698600000000001</v>
      </c>
      <c r="AJ6">
        <v>7.5183499999999999</v>
      </c>
      <c r="AK6">
        <v>591646250</v>
      </c>
      <c r="AL6">
        <v>30813.599999999999</v>
      </c>
      <c r="AM6">
        <v>374760</v>
      </c>
      <c r="AN6">
        <v>286165</v>
      </c>
      <c r="AO6">
        <v>439505</v>
      </c>
      <c r="AP6">
        <v>2.4254600000000002</v>
      </c>
      <c r="AQ6">
        <v>1.4988300000000001</v>
      </c>
      <c r="AR6">
        <v>125188</v>
      </c>
      <c r="AS6">
        <v>415378</v>
      </c>
      <c r="AT6">
        <v>212670</v>
      </c>
      <c r="AU6">
        <v>195</v>
      </c>
      <c r="AV6">
        <v>16390</v>
      </c>
      <c r="AW6">
        <v>6.6693199999999999</v>
      </c>
      <c r="AX6">
        <v>5.6820599999999999</v>
      </c>
      <c r="AY6">
        <v>0.98726499999999995</v>
      </c>
      <c r="AZ6">
        <v>1048755000</v>
      </c>
      <c r="BA6">
        <v>5205.32</v>
      </c>
      <c r="BB6">
        <v>679485</v>
      </c>
      <c r="BC6" s="67">
        <v>1248290</v>
      </c>
      <c r="BD6" s="67">
        <v>1269190</v>
      </c>
      <c r="BE6">
        <v>2.9762E-2</v>
      </c>
      <c r="BF6">
        <v>2.3303600000000002</v>
      </c>
      <c r="BG6">
        <v>15116.2</v>
      </c>
      <c r="BH6" s="67">
        <v>4876690</v>
      </c>
      <c r="BI6">
        <v>40514</v>
      </c>
      <c r="BJ6">
        <v>38</v>
      </c>
      <c r="BK6">
        <v>9764</v>
      </c>
      <c r="BL6">
        <v>7.7338100000000001</v>
      </c>
      <c r="BM6">
        <v>6.6534500000000003</v>
      </c>
      <c r="BN6">
        <v>1.08033</v>
      </c>
      <c r="BO6">
        <v>1068556250</v>
      </c>
      <c r="BP6">
        <v>3638.86</v>
      </c>
      <c r="BQ6">
        <v>1022628</v>
      </c>
      <c r="BR6">
        <v>796687</v>
      </c>
      <c r="BS6" s="67">
        <v>1085800</v>
      </c>
      <c r="BT6">
        <v>2.6785799999999998E-2</v>
      </c>
      <c r="BU6">
        <v>2.5424099999999998</v>
      </c>
      <c r="BV6">
        <v>24612.6</v>
      </c>
      <c r="BW6" s="67">
        <v>2451860</v>
      </c>
      <c r="BX6">
        <v>55490</v>
      </c>
      <c r="BY6">
        <v>46</v>
      </c>
      <c r="BZ6">
        <v>8934</v>
      </c>
    </row>
    <row r="7" spans="2:78" x14ac:dyDescent="0.2">
      <c r="B7" s="39" t="s">
        <v>9</v>
      </c>
      <c r="C7" s="51" t="s">
        <v>26</v>
      </c>
      <c r="D7">
        <v>8.9665900000000001</v>
      </c>
      <c r="E7">
        <v>7.9861599999999999</v>
      </c>
      <c r="F7">
        <v>0.98044200000000004</v>
      </c>
      <c r="G7">
        <v>962921250</v>
      </c>
      <c r="H7">
        <v>4959.51</v>
      </c>
      <c r="I7">
        <v>468579</v>
      </c>
      <c r="J7">
        <v>918451</v>
      </c>
      <c r="K7" s="67">
        <v>1623430</v>
      </c>
      <c r="L7">
        <v>2.2388000000000002E-2</v>
      </c>
      <c r="M7">
        <v>1.9682900000000001</v>
      </c>
      <c r="N7">
        <v>24767</v>
      </c>
      <c r="O7">
        <v>3290403</v>
      </c>
      <c r="P7">
        <v>66271</v>
      </c>
      <c r="Q7">
        <v>45</v>
      </c>
      <c r="R7">
        <v>21199</v>
      </c>
      <c r="S7">
        <v>10.7879</v>
      </c>
      <c r="T7">
        <v>6.3317800000000002</v>
      </c>
      <c r="U7">
        <v>4.45608</v>
      </c>
      <c r="V7">
        <v>1076283750</v>
      </c>
      <c r="W7">
        <v>4397.59</v>
      </c>
      <c r="X7">
        <v>898491</v>
      </c>
      <c r="Y7">
        <v>933480</v>
      </c>
      <c r="Z7" s="67">
        <v>1455310</v>
      </c>
      <c r="AA7">
        <v>1.8835600000000001E-2</v>
      </c>
      <c r="AB7">
        <v>2.3202099999999999</v>
      </c>
      <c r="AC7">
        <v>4397.59</v>
      </c>
      <c r="AD7" s="67">
        <v>3173420</v>
      </c>
      <c r="AE7">
        <v>72537</v>
      </c>
      <c r="AF7">
        <v>61</v>
      </c>
      <c r="AG7">
        <v>22314</v>
      </c>
      <c r="AH7">
        <v>11.0754</v>
      </c>
      <c r="AI7">
        <v>3.8710399999999998</v>
      </c>
      <c r="AJ7">
        <v>7.2043999999999997</v>
      </c>
      <c r="AK7">
        <v>696488750</v>
      </c>
      <c r="AL7">
        <v>12701.8</v>
      </c>
      <c r="AM7">
        <v>473523</v>
      </c>
      <c r="AN7">
        <v>441666</v>
      </c>
      <c r="AO7">
        <v>677369</v>
      </c>
      <c r="AP7">
        <v>0.81763600000000003</v>
      </c>
      <c r="AQ7">
        <v>1.79366</v>
      </c>
      <c r="AR7">
        <v>38642</v>
      </c>
      <c r="AS7">
        <v>533336</v>
      </c>
      <c r="AT7">
        <v>144651</v>
      </c>
      <c r="AU7">
        <v>129</v>
      </c>
      <c r="AV7">
        <v>20684</v>
      </c>
      <c r="AW7">
        <v>6.7320099999999998</v>
      </c>
      <c r="AX7">
        <v>5.7984200000000001</v>
      </c>
      <c r="AY7">
        <v>0.93358399999999997</v>
      </c>
      <c r="AZ7">
        <v>1052045000</v>
      </c>
      <c r="BA7">
        <v>6131.81</v>
      </c>
      <c r="BB7">
        <v>681325</v>
      </c>
      <c r="BC7">
        <v>1091219</v>
      </c>
      <c r="BD7" s="67">
        <v>1114550</v>
      </c>
      <c r="BE7">
        <v>2.3809500000000001E-2</v>
      </c>
      <c r="BF7">
        <v>2.0833400000000002</v>
      </c>
      <c r="BG7">
        <v>18395.400000000001</v>
      </c>
      <c r="BH7" s="67">
        <v>4339690</v>
      </c>
      <c r="BI7">
        <v>41611</v>
      </c>
      <c r="BJ7">
        <v>39</v>
      </c>
      <c r="BK7">
        <v>10270</v>
      </c>
      <c r="BL7">
        <v>8.0540000000000003</v>
      </c>
      <c r="BM7">
        <v>6.4003100000000002</v>
      </c>
      <c r="BN7">
        <v>1.65371</v>
      </c>
      <c r="BO7">
        <v>1071346250</v>
      </c>
      <c r="BP7">
        <v>0</v>
      </c>
      <c r="BQ7" s="67">
        <v>1254810</v>
      </c>
      <c r="BR7">
        <v>850085</v>
      </c>
      <c r="BS7" s="67">
        <v>1123270</v>
      </c>
      <c r="BT7">
        <v>0</v>
      </c>
      <c r="BU7">
        <v>3.02542</v>
      </c>
      <c r="BV7">
        <v>0</v>
      </c>
      <c r="BW7" s="67">
        <v>3401060</v>
      </c>
      <c r="BX7">
        <v>57429</v>
      </c>
      <c r="BY7">
        <v>48</v>
      </c>
      <c r="BZ7">
        <v>9668</v>
      </c>
    </row>
    <row r="8" spans="2:78" ht="30" x14ac:dyDescent="0.2">
      <c r="B8" s="39" t="s">
        <v>45</v>
      </c>
      <c r="C8" s="51" t="s">
        <v>39</v>
      </c>
      <c r="D8">
        <v>11.9573</v>
      </c>
      <c r="E8">
        <v>7.6375299999999999</v>
      </c>
      <c r="F8">
        <v>4.31975</v>
      </c>
      <c r="G8">
        <v>1010137500</v>
      </c>
      <c r="H8">
        <v>5.6263800000000002</v>
      </c>
      <c r="I8">
        <v>570768</v>
      </c>
      <c r="J8">
        <v>764070</v>
      </c>
      <c r="K8" s="67">
        <v>1281870</v>
      </c>
      <c r="L8">
        <v>1.37363E-3</v>
      </c>
      <c r="M8">
        <v>1.9629300000000001</v>
      </c>
      <c r="N8">
        <v>0</v>
      </c>
      <c r="O8" s="67">
        <v>2614970</v>
      </c>
      <c r="P8">
        <v>90002</v>
      </c>
      <c r="Q8">
        <v>69</v>
      </c>
      <c r="R8">
        <v>20191</v>
      </c>
      <c r="S8">
        <v>8.9624900000000007</v>
      </c>
      <c r="T8">
        <v>7.8689200000000001</v>
      </c>
      <c r="U8">
        <v>1.0935699999999999</v>
      </c>
      <c r="V8">
        <v>1047511250</v>
      </c>
      <c r="W8">
        <v>0</v>
      </c>
      <c r="X8">
        <v>623586</v>
      </c>
      <c r="Y8" s="67">
        <v>1409420</v>
      </c>
      <c r="Z8" s="67">
        <v>2144720</v>
      </c>
      <c r="AA8">
        <v>0</v>
      </c>
      <c r="AB8">
        <v>2.00481</v>
      </c>
      <c r="AC8">
        <v>0</v>
      </c>
      <c r="AD8" s="67">
        <v>2944640</v>
      </c>
      <c r="AE8">
        <v>50943</v>
      </c>
      <c r="AF8">
        <v>39</v>
      </c>
      <c r="AG8">
        <v>22283</v>
      </c>
      <c r="AH8">
        <v>8.7253100000000003</v>
      </c>
      <c r="AI8">
        <v>7.5031400000000001</v>
      </c>
      <c r="AJ8">
        <v>1.2221900000000001</v>
      </c>
      <c r="AK8">
        <v>695302500</v>
      </c>
      <c r="AL8">
        <v>38553.5</v>
      </c>
      <c r="AM8">
        <v>643874</v>
      </c>
      <c r="AN8">
        <v>747358</v>
      </c>
      <c r="AO8" s="67">
        <v>1322680</v>
      </c>
      <c r="AP8">
        <v>2.7000099999999998</v>
      </c>
      <c r="AQ8">
        <v>1.7916700000000001</v>
      </c>
      <c r="AR8">
        <v>47240.5</v>
      </c>
      <c r="AS8" s="67">
        <v>3626140</v>
      </c>
      <c r="AT8">
        <v>59220</v>
      </c>
      <c r="AU8">
        <v>44</v>
      </c>
      <c r="AV8">
        <v>16158</v>
      </c>
      <c r="AW8">
        <v>6.6678899999999999</v>
      </c>
      <c r="AX8">
        <v>5.7115400000000003</v>
      </c>
      <c r="AY8">
        <v>0.95630899999999996</v>
      </c>
      <c r="AZ8">
        <v>1052656250</v>
      </c>
      <c r="BA8">
        <v>15043</v>
      </c>
      <c r="BB8">
        <v>788357</v>
      </c>
      <c r="BC8" s="67">
        <v>1238190</v>
      </c>
      <c r="BD8" s="67">
        <v>1268080</v>
      </c>
      <c r="BE8">
        <v>7.1428500000000006E-2</v>
      </c>
      <c r="BF8">
        <v>2.22024</v>
      </c>
      <c r="BG8">
        <v>27404.2</v>
      </c>
      <c r="BH8" s="67">
        <v>4001490</v>
      </c>
      <c r="BI8">
        <v>40903</v>
      </c>
      <c r="BJ8">
        <v>38</v>
      </c>
      <c r="BK8">
        <v>9955</v>
      </c>
      <c r="BL8">
        <v>7.4052499999999997</v>
      </c>
      <c r="BM8">
        <v>6.5054400000000001</v>
      </c>
      <c r="BN8">
        <v>0.899841</v>
      </c>
      <c r="BO8">
        <v>1059841250</v>
      </c>
      <c r="BP8">
        <v>0</v>
      </c>
      <c r="BQ8">
        <v>751180</v>
      </c>
      <c r="BR8">
        <v>864348</v>
      </c>
      <c r="BS8">
        <v>1165859</v>
      </c>
      <c r="BT8">
        <v>0</v>
      </c>
      <c r="BU8">
        <v>2.36111</v>
      </c>
      <c r="BV8">
        <v>0</v>
      </c>
      <c r="BW8" s="67">
        <v>3825650</v>
      </c>
      <c r="BX8">
        <v>53680</v>
      </c>
      <c r="BY8">
        <v>44</v>
      </c>
      <c r="BZ8">
        <v>8619</v>
      </c>
    </row>
    <row r="9" spans="2:78" x14ac:dyDescent="0.2">
      <c r="B9" s="113" t="s">
        <v>44</v>
      </c>
      <c r="C9" s="51" t="s">
        <v>41</v>
      </c>
      <c r="D9">
        <v>11.576599999999999</v>
      </c>
      <c r="E9">
        <v>7.6163499999999997</v>
      </c>
      <c r="F9">
        <v>3.9603100000000002</v>
      </c>
      <c r="G9">
        <v>1008102500</v>
      </c>
      <c r="H9">
        <v>90.022000000000006</v>
      </c>
      <c r="I9">
        <v>446869</v>
      </c>
      <c r="J9">
        <v>983838</v>
      </c>
      <c r="K9" s="67">
        <v>1500240</v>
      </c>
      <c r="L9">
        <v>1.37363E-3</v>
      </c>
      <c r="M9">
        <v>1.8200499999999999</v>
      </c>
      <c r="N9">
        <v>0</v>
      </c>
      <c r="O9" s="67">
        <v>1899950</v>
      </c>
      <c r="P9">
        <v>89616</v>
      </c>
      <c r="Q9">
        <v>69</v>
      </c>
      <c r="R9">
        <v>20263</v>
      </c>
      <c r="S9">
        <v>11.2049</v>
      </c>
      <c r="T9">
        <v>7.0433000000000003</v>
      </c>
      <c r="U9">
        <v>4.1615900000000003</v>
      </c>
      <c r="V9">
        <v>1083688750</v>
      </c>
      <c r="W9">
        <v>118.72499999999999</v>
      </c>
      <c r="X9">
        <v>986423</v>
      </c>
      <c r="Y9">
        <v>866704</v>
      </c>
      <c r="Z9">
        <v>1423423</v>
      </c>
      <c r="AA9">
        <v>1.8116E-3</v>
      </c>
      <c r="AB9">
        <v>2.3315299999999999</v>
      </c>
      <c r="AC9">
        <v>0</v>
      </c>
      <c r="AD9" s="67">
        <v>2789050</v>
      </c>
      <c r="AE9">
        <v>67888</v>
      </c>
      <c r="AF9">
        <v>56</v>
      </c>
      <c r="AG9">
        <v>22243</v>
      </c>
      <c r="AH9">
        <v>16.856100000000001</v>
      </c>
      <c r="AI9">
        <v>5.5512199999999998</v>
      </c>
      <c r="AJ9">
        <v>11.3049</v>
      </c>
      <c r="AK9">
        <v>809105000</v>
      </c>
      <c r="AL9">
        <v>28073.1</v>
      </c>
      <c r="AM9">
        <v>567348</v>
      </c>
      <c r="AN9">
        <v>718243</v>
      </c>
      <c r="AO9" s="67">
        <v>1013460</v>
      </c>
      <c r="AP9">
        <v>2.2934299999999999</v>
      </c>
      <c r="AQ9">
        <v>1.8993599999999999</v>
      </c>
      <c r="AR9">
        <v>63692</v>
      </c>
      <c r="AS9" s="67">
        <v>1464750</v>
      </c>
      <c r="AT9">
        <v>116619</v>
      </c>
      <c r="AU9">
        <v>102</v>
      </c>
      <c r="AV9">
        <v>16305</v>
      </c>
      <c r="AW9">
        <v>6.7227899999999998</v>
      </c>
      <c r="AX9">
        <v>5.7745100000000003</v>
      </c>
      <c r="AY9">
        <v>0.94829399999999997</v>
      </c>
      <c r="AZ9">
        <v>1050200000</v>
      </c>
      <c r="BA9">
        <v>2401.5300000000002</v>
      </c>
      <c r="BB9">
        <v>979614</v>
      </c>
      <c r="BC9" s="67">
        <v>1094930</v>
      </c>
      <c r="BD9">
        <v>1119985</v>
      </c>
      <c r="BE9">
        <v>1.7857100000000001E-2</v>
      </c>
      <c r="BF9">
        <v>2.7381000000000002</v>
      </c>
      <c r="BG9">
        <v>2401.5300000000002</v>
      </c>
      <c r="BH9" s="67">
        <v>3584950</v>
      </c>
      <c r="BI9">
        <v>41555</v>
      </c>
      <c r="BJ9">
        <v>39</v>
      </c>
      <c r="BK9">
        <v>10118</v>
      </c>
      <c r="BL9">
        <v>7.3898400000000004</v>
      </c>
      <c r="BM9">
        <v>6.4636300000000002</v>
      </c>
      <c r="BN9">
        <v>0.92619200000000002</v>
      </c>
      <c r="BO9">
        <v>1063458750</v>
      </c>
      <c r="BP9">
        <v>4662.8599999999997</v>
      </c>
      <c r="BQ9">
        <v>582811</v>
      </c>
      <c r="BR9">
        <v>828792</v>
      </c>
      <c r="BS9" s="67">
        <v>1127470</v>
      </c>
      <c r="BT9">
        <v>1.7857100000000001E-2</v>
      </c>
      <c r="BU9">
        <v>2.1026799999999999</v>
      </c>
      <c r="BV9">
        <v>51291.4</v>
      </c>
      <c r="BW9" s="67">
        <v>4399510</v>
      </c>
      <c r="BX9">
        <v>55525</v>
      </c>
      <c r="BY9">
        <v>45</v>
      </c>
      <c r="BZ9">
        <v>8734</v>
      </c>
    </row>
    <row r="10" spans="2:78" x14ac:dyDescent="0.2">
      <c r="B10" s="113"/>
      <c r="C10" s="51" t="s">
        <v>42</v>
      </c>
      <c r="D10">
        <v>9.6294900000000005</v>
      </c>
      <c r="E10">
        <v>7.9680499999999999</v>
      </c>
      <c r="F10">
        <v>1.6615</v>
      </c>
      <c r="G10">
        <v>987603750</v>
      </c>
      <c r="H10">
        <v>7.0137</v>
      </c>
      <c r="I10">
        <v>467007</v>
      </c>
      <c r="J10">
        <v>868646</v>
      </c>
      <c r="K10" s="67">
        <v>1514710</v>
      </c>
      <c r="L10">
        <v>1.71233E-3</v>
      </c>
      <c r="M10">
        <v>1.7482899999999999</v>
      </c>
      <c r="N10">
        <v>14.0274</v>
      </c>
      <c r="O10" s="67">
        <v>3228260</v>
      </c>
      <c r="P10">
        <v>72340</v>
      </c>
      <c r="Q10">
        <v>51</v>
      </c>
      <c r="R10">
        <v>20067</v>
      </c>
      <c r="S10">
        <v>8.6387</v>
      </c>
      <c r="T10">
        <v>7.5941700000000001</v>
      </c>
      <c r="U10">
        <v>1.0444800000000001</v>
      </c>
      <c r="V10">
        <v>1050881250</v>
      </c>
      <c r="W10">
        <v>158.255</v>
      </c>
      <c r="X10">
        <v>520638</v>
      </c>
      <c r="Y10">
        <v>850528</v>
      </c>
      <c r="Z10" s="67">
        <v>1550210</v>
      </c>
      <c r="AA10">
        <v>4.5454500000000004E-3</v>
      </c>
      <c r="AB10">
        <v>1.71136</v>
      </c>
      <c r="AC10">
        <v>474.76400000000001</v>
      </c>
      <c r="AD10" s="67">
        <v>3626790</v>
      </c>
      <c r="AE10">
        <v>53630</v>
      </c>
      <c r="AF10">
        <v>42</v>
      </c>
      <c r="AG10">
        <v>22628</v>
      </c>
      <c r="AH10">
        <v>8.9743099999999991</v>
      </c>
      <c r="AI10">
        <v>7.5901100000000001</v>
      </c>
      <c r="AJ10">
        <v>1.3841699999999999</v>
      </c>
      <c r="AK10">
        <v>758105000</v>
      </c>
      <c r="AL10">
        <v>763.66</v>
      </c>
      <c r="AM10">
        <v>634914</v>
      </c>
      <c r="AN10">
        <v>861394</v>
      </c>
      <c r="AO10" s="67">
        <v>1446150</v>
      </c>
      <c r="AP10">
        <v>9.1101600000000005E-2</v>
      </c>
      <c r="AQ10">
        <v>1.9851700000000001</v>
      </c>
      <c r="AR10">
        <v>1614.1</v>
      </c>
      <c r="AS10" s="67">
        <v>3332360</v>
      </c>
      <c r="AT10">
        <v>57877</v>
      </c>
      <c r="AU10">
        <v>44</v>
      </c>
      <c r="AV10">
        <v>16308</v>
      </c>
      <c r="AW10">
        <v>6.5782600000000002</v>
      </c>
      <c r="AX10">
        <v>5.6352000000000002</v>
      </c>
      <c r="AY10">
        <v>0.94306699999999999</v>
      </c>
      <c r="AZ10">
        <v>1052928750</v>
      </c>
      <c r="BA10">
        <v>0</v>
      </c>
      <c r="BB10">
        <v>779632</v>
      </c>
      <c r="BC10" s="67">
        <v>1209870</v>
      </c>
      <c r="BD10" s="67">
        <v>1232760</v>
      </c>
      <c r="BE10">
        <v>0</v>
      </c>
      <c r="BF10">
        <v>2.4098899999999999</v>
      </c>
      <c r="BG10">
        <v>0</v>
      </c>
      <c r="BH10">
        <v>5797090</v>
      </c>
      <c r="BI10">
        <v>41514</v>
      </c>
      <c r="BJ10">
        <v>39</v>
      </c>
      <c r="BK10">
        <v>10048</v>
      </c>
      <c r="BL10">
        <v>7.5997500000000002</v>
      </c>
      <c r="BM10">
        <v>6.6013900000000003</v>
      </c>
      <c r="BN10">
        <v>0.99840600000000002</v>
      </c>
      <c r="BO10">
        <v>1065676250</v>
      </c>
      <c r="BP10">
        <v>4151.8500000000004</v>
      </c>
      <c r="BQ10">
        <v>733958</v>
      </c>
      <c r="BR10">
        <v>800341</v>
      </c>
      <c r="BS10">
        <v>1103604</v>
      </c>
      <c r="BT10">
        <v>1.5909099999999999E-2</v>
      </c>
      <c r="BU10">
        <v>2.1977099999999998</v>
      </c>
      <c r="BV10">
        <v>8303.7099999999991</v>
      </c>
      <c r="BW10" s="67">
        <v>3908430</v>
      </c>
      <c r="BX10">
        <v>54393</v>
      </c>
      <c r="BY10">
        <v>45</v>
      </c>
      <c r="BZ10">
        <v>8670</v>
      </c>
    </row>
    <row r="11" spans="2:78" x14ac:dyDescent="0.2">
      <c r="B11" s="114"/>
      <c r="C11" s="51" t="s">
        <v>43</v>
      </c>
      <c r="D11">
        <v>8.8160600000000002</v>
      </c>
      <c r="E11">
        <v>7.8460900000000002</v>
      </c>
      <c r="F11">
        <v>0.96995600000000004</v>
      </c>
      <c r="G11">
        <v>975071250</v>
      </c>
      <c r="H11">
        <v>7.6417900000000003</v>
      </c>
      <c r="I11">
        <v>656057</v>
      </c>
      <c r="J11">
        <v>968473</v>
      </c>
      <c r="K11" s="67">
        <v>1678810</v>
      </c>
      <c r="L11">
        <v>1.86568E-3</v>
      </c>
      <c r="M11">
        <v>2.1250100000000001</v>
      </c>
      <c r="N11">
        <v>0</v>
      </c>
      <c r="O11" s="67">
        <v>2444590</v>
      </c>
      <c r="P11">
        <v>66845</v>
      </c>
      <c r="Q11">
        <v>46</v>
      </c>
      <c r="R11">
        <v>20348</v>
      </c>
      <c r="S11">
        <v>10.3141</v>
      </c>
      <c r="T11">
        <v>7.7972299999999999</v>
      </c>
      <c r="U11">
        <v>2.5168400000000002</v>
      </c>
      <c r="V11">
        <v>1079718750</v>
      </c>
      <c r="W11">
        <v>8.2580600000000004</v>
      </c>
      <c r="X11">
        <v>928422</v>
      </c>
      <c r="Y11" s="67">
        <v>1180130</v>
      </c>
      <c r="Z11" s="67">
        <v>1796700</v>
      </c>
      <c r="AA11">
        <v>2.0161300000000001E-3</v>
      </c>
      <c r="AB11">
        <v>2.5019999999999998</v>
      </c>
      <c r="AC11">
        <v>0</v>
      </c>
      <c r="AD11" s="67">
        <v>3889150</v>
      </c>
      <c r="AE11">
        <v>61575</v>
      </c>
      <c r="AF11">
        <v>50</v>
      </c>
      <c r="AG11">
        <v>22951</v>
      </c>
      <c r="AH11">
        <v>9.2358899999999995</v>
      </c>
      <c r="AI11">
        <v>7.3277000000000001</v>
      </c>
      <c r="AJ11">
        <v>1.90825</v>
      </c>
      <c r="AK11">
        <v>781816250</v>
      </c>
      <c r="AL11">
        <v>4469.84</v>
      </c>
      <c r="AM11">
        <v>657391</v>
      </c>
      <c r="AN11" s="67">
        <v>1080780</v>
      </c>
      <c r="AO11" s="67">
        <v>1623480</v>
      </c>
      <c r="AP11">
        <v>0.42261900000000002</v>
      </c>
      <c r="AQ11">
        <v>1.9920599999999999</v>
      </c>
      <c r="AR11">
        <v>6834.79</v>
      </c>
      <c r="AS11" s="67">
        <v>2613650</v>
      </c>
      <c r="AT11">
        <v>61720</v>
      </c>
      <c r="AU11">
        <v>48</v>
      </c>
      <c r="AV11">
        <v>16250</v>
      </c>
      <c r="AW11">
        <v>6.7058099999999996</v>
      </c>
      <c r="AX11">
        <v>5.8081300000000002</v>
      </c>
      <c r="AY11">
        <v>0.897679</v>
      </c>
      <c r="AZ11">
        <v>1051888750</v>
      </c>
      <c r="BA11">
        <v>0</v>
      </c>
      <c r="BB11">
        <v>756411</v>
      </c>
      <c r="BC11" s="67">
        <v>1075380</v>
      </c>
      <c r="BD11" s="67">
        <v>1103160</v>
      </c>
      <c r="BE11">
        <v>0</v>
      </c>
      <c r="BF11">
        <v>2.4573100000000001</v>
      </c>
      <c r="BG11">
        <v>0</v>
      </c>
      <c r="BH11" s="67">
        <v>5874340</v>
      </c>
      <c r="BI11">
        <v>39802</v>
      </c>
      <c r="BJ11">
        <v>37</v>
      </c>
      <c r="BK11">
        <v>10234</v>
      </c>
      <c r="BL11">
        <v>9.0783199999999997</v>
      </c>
      <c r="BM11">
        <v>6.6554599999999997</v>
      </c>
      <c r="BN11">
        <v>2.42279</v>
      </c>
      <c r="BO11">
        <v>1080103750</v>
      </c>
      <c r="BP11">
        <v>123.871</v>
      </c>
      <c r="BQ11" s="67">
        <v>1315730</v>
      </c>
      <c r="BR11" s="67">
        <v>1092890</v>
      </c>
      <c r="BS11" s="67">
        <v>1356680</v>
      </c>
      <c r="BT11">
        <v>1.00806E-2</v>
      </c>
      <c r="BU11">
        <v>2.8266100000000001</v>
      </c>
      <c r="BV11">
        <v>132.12899999999999</v>
      </c>
      <c r="BW11" s="67">
        <v>2418960</v>
      </c>
      <c r="BX11">
        <v>61146</v>
      </c>
      <c r="BY11">
        <v>52</v>
      </c>
      <c r="BZ11">
        <v>8654</v>
      </c>
    </row>
    <row r="12" spans="2:78" x14ac:dyDescent="0.2">
      <c r="B12" s="39" t="s">
        <v>10</v>
      </c>
      <c r="C12" s="51" t="s">
        <v>26</v>
      </c>
      <c r="D12">
        <v>8.8707100000000008</v>
      </c>
      <c r="E12">
        <v>7.9010899999999999</v>
      </c>
      <c r="F12">
        <v>0.969611</v>
      </c>
      <c r="G12">
        <v>979337500</v>
      </c>
      <c r="H12">
        <v>14.8406</v>
      </c>
      <c r="I12">
        <v>666818</v>
      </c>
      <c r="J12">
        <v>957598</v>
      </c>
      <c r="K12">
        <v>1642664</v>
      </c>
      <c r="L12">
        <v>3.6232E-3</v>
      </c>
      <c r="M12">
        <v>2.0615999999999999</v>
      </c>
      <c r="N12">
        <v>0</v>
      </c>
      <c r="O12" s="67">
        <v>4025320</v>
      </c>
      <c r="P12">
        <v>68094</v>
      </c>
      <c r="Q12">
        <v>47</v>
      </c>
      <c r="R12">
        <v>20153</v>
      </c>
      <c r="S12">
        <v>8.6059800000000006</v>
      </c>
      <c r="T12">
        <v>7.5319599999999998</v>
      </c>
      <c r="U12">
        <v>1.0739399999999999</v>
      </c>
      <c r="V12">
        <v>1053392500</v>
      </c>
      <c r="W12">
        <v>9.4814900000000009</v>
      </c>
      <c r="X12">
        <v>894426</v>
      </c>
      <c r="Y12" s="67">
        <v>1177050</v>
      </c>
      <c r="Z12" s="67">
        <v>1888630</v>
      </c>
      <c r="AA12">
        <v>2.31481E-3</v>
      </c>
      <c r="AB12">
        <v>2.4629500000000002</v>
      </c>
      <c r="AC12">
        <v>0</v>
      </c>
      <c r="AD12">
        <v>4946870</v>
      </c>
      <c r="AE12">
        <v>53632</v>
      </c>
      <c r="AF12">
        <v>42</v>
      </c>
      <c r="AG12">
        <v>22633</v>
      </c>
      <c r="AH12">
        <v>9.1661199999999994</v>
      </c>
      <c r="AI12">
        <v>7.0832199999999998</v>
      </c>
      <c r="AJ12">
        <v>2.0828600000000002</v>
      </c>
      <c r="AK12">
        <v>788775000</v>
      </c>
      <c r="AL12">
        <v>5952</v>
      </c>
      <c r="AM12">
        <v>628088</v>
      </c>
      <c r="AN12">
        <v>838432</v>
      </c>
      <c r="AO12" s="67">
        <v>1379550</v>
      </c>
      <c r="AP12">
        <v>0.49414000000000002</v>
      </c>
      <c r="AQ12">
        <v>2.1367099999999999</v>
      </c>
      <c r="AR12">
        <v>11200</v>
      </c>
      <c r="AS12">
        <v>3367976</v>
      </c>
      <c r="AT12">
        <v>62495</v>
      </c>
      <c r="AU12">
        <v>48</v>
      </c>
      <c r="AV12">
        <v>16449</v>
      </c>
      <c r="AW12">
        <v>6.6061500000000004</v>
      </c>
      <c r="AX12">
        <v>5.6296900000000001</v>
      </c>
      <c r="AY12">
        <v>0.976468</v>
      </c>
      <c r="AZ12">
        <v>1051713750</v>
      </c>
      <c r="BA12">
        <v>0</v>
      </c>
      <c r="BB12">
        <v>607386</v>
      </c>
      <c r="BC12" s="67">
        <v>1083250</v>
      </c>
      <c r="BD12" s="67">
        <v>1111170</v>
      </c>
      <c r="BE12">
        <v>0</v>
      </c>
      <c r="BF12">
        <v>1.9563999999999999</v>
      </c>
      <c r="BG12">
        <v>0</v>
      </c>
      <c r="BH12" s="67">
        <v>2536350</v>
      </c>
      <c r="BI12">
        <v>41385</v>
      </c>
      <c r="BJ12">
        <v>39</v>
      </c>
      <c r="BK12">
        <v>10000</v>
      </c>
      <c r="BL12">
        <v>8.0734999999999992</v>
      </c>
      <c r="BM12">
        <v>6.7708899999999996</v>
      </c>
      <c r="BN12">
        <v>1.3025899999999999</v>
      </c>
      <c r="BO12">
        <v>1070531250</v>
      </c>
      <c r="BP12">
        <v>0</v>
      </c>
      <c r="BQ12">
        <v>990173</v>
      </c>
      <c r="BR12">
        <v>1081913</v>
      </c>
      <c r="BS12" s="67">
        <v>1363460</v>
      </c>
      <c r="BT12">
        <v>0</v>
      </c>
      <c r="BU12">
        <v>2.6724299999999999</v>
      </c>
      <c r="BV12">
        <v>0</v>
      </c>
      <c r="BW12" s="67">
        <v>2638800</v>
      </c>
      <c r="BX12">
        <v>56499</v>
      </c>
      <c r="BY12">
        <v>47</v>
      </c>
      <c r="BZ12">
        <v>8608</v>
      </c>
    </row>
    <row r="13" spans="2:78" x14ac:dyDescent="0.2">
      <c r="B13" s="113" t="s">
        <v>46</v>
      </c>
      <c r="C13" s="51" t="s">
        <v>41</v>
      </c>
      <c r="D13">
        <v>8.6058000000000003</v>
      </c>
      <c r="E13">
        <v>7.6698000000000004</v>
      </c>
      <c r="F13">
        <v>0.936006</v>
      </c>
      <c r="G13">
        <v>982438750</v>
      </c>
      <c r="H13">
        <v>27.3066</v>
      </c>
      <c r="I13">
        <v>627596</v>
      </c>
      <c r="J13">
        <v>894651</v>
      </c>
      <c r="K13" s="67">
        <v>1519620</v>
      </c>
      <c r="L13">
        <v>6.6666599999999996E-3</v>
      </c>
      <c r="M13">
        <v>2.1483400000000001</v>
      </c>
      <c r="N13">
        <v>27.3066</v>
      </c>
      <c r="O13">
        <v>2204945</v>
      </c>
      <c r="P13">
        <v>74018</v>
      </c>
      <c r="Q13">
        <v>51</v>
      </c>
      <c r="R13">
        <v>21695</v>
      </c>
      <c r="S13">
        <v>8.4243500000000004</v>
      </c>
      <c r="T13">
        <v>7.3966399999999997</v>
      </c>
      <c r="U13">
        <v>1.02773</v>
      </c>
      <c r="V13">
        <v>1052520000</v>
      </c>
      <c r="W13">
        <v>9.3090899999999994</v>
      </c>
      <c r="X13">
        <v>813932</v>
      </c>
      <c r="Y13">
        <v>1130981</v>
      </c>
      <c r="Z13" s="67">
        <v>1830640</v>
      </c>
      <c r="AA13">
        <v>2.2727300000000001E-3</v>
      </c>
      <c r="AB13">
        <v>2.4181900000000001</v>
      </c>
      <c r="AC13">
        <v>0</v>
      </c>
      <c r="AD13" s="67">
        <v>4498420</v>
      </c>
      <c r="AE13">
        <v>53467</v>
      </c>
      <c r="AF13">
        <v>42</v>
      </c>
      <c r="AG13">
        <v>22513</v>
      </c>
      <c r="AH13">
        <v>8.7097599999999993</v>
      </c>
      <c r="AI13">
        <v>7.4795199999999999</v>
      </c>
      <c r="AJ13">
        <v>1.2302500000000001</v>
      </c>
      <c r="AK13">
        <v>791855000</v>
      </c>
      <c r="AL13">
        <v>8.6779600000000006</v>
      </c>
      <c r="AM13">
        <v>576797</v>
      </c>
      <c r="AN13">
        <v>712480</v>
      </c>
      <c r="AO13" s="67">
        <v>1296980</v>
      </c>
      <c r="AP13">
        <v>2.1186500000000001E-3</v>
      </c>
      <c r="AQ13">
        <v>1.97034</v>
      </c>
      <c r="AR13">
        <v>0</v>
      </c>
      <c r="AS13" s="67">
        <v>4163030</v>
      </c>
      <c r="AT13">
        <v>57961</v>
      </c>
      <c r="AU13">
        <v>44</v>
      </c>
      <c r="AV13">
        <v>17139</v>
      </c>
      <c r="AW13">
        <v>6.82057</v>
      </c>
      <c r="AX13">
        <v>5.8978900000000003</v>
      </c>
      <c r="AY13">
        <v>0.92266000000000004</v>
      </c>
      <c r="AZ13">
        <v>1051136250</v>
      </c>
      <c r="BA13">
        <v>174.82900000000001</v>
      </c>
      <c r="BB13">
        <v>754438</v>
      </c>
      <c r="BC13" s="67">
        <v>1211740</v>
      </c>
      <c r="BD13" s="67">
        <v>1236730</v>
      </c>
      <c r="BE13">
        <v>1.21951E-2</v>
      </c>
      <c r="BF13">
        <v>2.1859799999999998</v>
      </c>
      <c r="BG13">
        <v>174.82900000000001</v>
      </c>
      <c r="BH13" s="67">
        <v>5027390</v>
      </c>
      <c r="BI13">
        <v>40561</v>
      </c>
      <c r="BJ13">
        <v>38</v>
      </c>
      <c r="BK13">
        <v>9674</v>
      </c>
      <c r="BL13">
        <v>7.3935000000000004</v>
      </c>
      <c r="BM13">
        <v>6.50312</v>
      </c>
      <c r="BN13">
        <v>0.89034899999999995</v>
      </c>
      <c r="BO13">
        <v>1061108750</v>
      </c>
      <c r="BP13">
        <v>0</v>
      </c>
      <c r="BQ13" s="67">
        <v>1098780</v>
      </c>
      <c r="BR13">
        <v>1250024</v>
      </c>
      <c r="BS13" s="67">
        <v>1556630</v>
      </c>
      <c r="BT13">
        <v>0</v>
      </c>
      <c r="BU13">
        <v>2.7662</v>
      </c>
      <c r="BV13">
        <v>0</v>
      </c>
      <c r="BW13" s="67">
        <v>4056150</v>
      </c>
      <c r="BX13">
        <v>52549</v>
      </c>
      <c r="BY13">
        <v>43</v>
      </c>
      <c r="BZ13">
        <v>8521</v>
      </c>
    </row>
    <row r="14" spans="2:78" x14ac:dyDescent="0.2">
      <c r="B14" s="113"/>
      <c r="C14" s="51" t="s">
        <v>42</v>
      </c>
      <c r="D14">
        <v>12.464399999999999</v>
      </c>
      <c r="E14">
        <v>7.05579</v>
      </c>
      <c r="F14">
        <v>5.4085400000000003</v>
      </c>
      <c r="G14">
        <v>1044565000</v>
      </c>
      <c r="H14">
        <v>117.76</v>
      </c>
      <c r="I14">
        <v>510951</v>
      </c>
      <c r="J14">
        <v>755086</v>
      </c>
      <c r="K14" s="67">
        <v>1226740</v>
      </c>
      <c r="L14">
        <v>0.01</v>
      </c>
      <c r="M14">
        <v>1.9775</v>
      </c>
      <c r="N14">
        <v>890.88</v>
      </c>
      <c r="O14" s="67">
        <v>1678700</v>
      </c>
      <c r="P14">
        <v>98451</v>
      </c>
      <c r="Q14">
        <v>78</v>
      </c>
      <c r="R14">
        <v>21178</v>
      </c>
      <c r="S14">
        <v>8.5436099999999993</v>
      </c>
      <c r="T14">
        <v>7.4818199999999999</v>
      </c>
      <c r="U14">
        <v>1.06182</v>
      </c>
      <c r="V14">
        <v>1055461250</v>
      </c>
      <c r="W14">
        <v>0</v>
      </c>
      <c r="X14">
        <v>785844</v>
      </c>
      <c r="Y14" s="67">
        <v>1255550</v>
      </c>
      <c r="Z14" s="67">
        <v>1967750</v>
      </c>
      <c r="AA14">
        <v>0</v>
      </c>
      <c r="AB14">
        <v>1.9490700000000001</v>
      </c>
      <c r="AC14">
        <v>0</v>
      </c>
      <c r="AD14">
        <v>5860305</v>
      </c>
      <c r="AE14">
        <v>53711</v>
      </c>
      <c r="AF14">
        <v>42</v>
      </c>
      <c r="AG14">
        <v>23142</v>
      </c>
      <c r="AH14">
        <v>8.71021</v>
      </c>
      <c r="AI14">
        <v>7.65768</v>
      </c>
      <c r="AJ14">
        <v>1.05254</v>
      </c>
      <c r="AK14">
        <v>800996250</v>
      </c>
      <c r="AL14">
        <v>308.96499999999997</v>
      </c>
      <c r="AM14">
        <v>632505</v>
      </c>
      <c r="AN14" s="67">
        <v>1163640</v>
      </c>
      <c r="AO14" s="67">
        <v>1762300</v>
      </c>
      <c r="AP14">
        <v>1.07759E-2</v>
      </c>
      <c r="AQ14">
        <v>2.0280100000000001</v>
      </c>
      <c r="AR14">
        <v>600.27499999999998</v>
      </c>
      <c r="AS14">
        <v>2522280</v>
      </c>
      <c r="AT14">
        <v>57328</v>
      </c>
      <c r="AU14">
        <v>43</v>
      </c>
      <c r="AV14">
        <v>16228</v>
      </c>
      <c r="AW14">
        <v>6.5639399999999997</v>
      </c>
      <c r="AX14">
        <v>5.6783999999999999</v>
      </c>
      <c r="AY14">
        <v>0.885548</v>
      </c>
      <c r="AZ14">
        <v>1050785000</v>
      </c>
      <c r="BA14">
        <v>0</v>
      </c>
      <c r="BB14">
        <v>738510</v>
      </c>
      <c r="BC14">
        <v>1187751</v>
      </c>
      <c r="BD14" s="67">
        <v>1206810</v>
      </c>
      <c r="BE14">
        <v>0</v>
      </c>
      <c r="BF14">
        <v>2.2678600000000002</v>
      </c>
      <c r="BG14">
        <v>0</v>
      </c>
      <c r="BH14" s="67">
        <v>4573340</v>
      </c>
      <c r="BI14">
        <v>41464</v>
      </c>
      <c r="BJ14">
        <v>39</v>
      </c>
      <c r="BK14">
        <v>10165</v>
      </c>
      <c r="BL14">
        <v>7.7929899999999996</v>
      </c>
      <c r="BM14">
        <v>6.8213900000000001</v>
      </c>
      <c r="BN14">
        <v>0.97162099999999996</v>
      </c>
      <c r="BO14">
        <v>1062320000</v>
      </c>
      <c r="BP14">
        <v>167.38499999999999</v>
      </c>
      <c r="BQ14">
        <v>953749</v>
      </c>
      <c r="BR14" s="67">
        <v>1253530</v>
      </c>
      <c r="BS14" s="67">
        <v>1562820</v>
      </c>
      <c r="BT14">
        <v>4.8076899999999999E-3</v>
      </c>
      <c r="BU14">
        <v>2.6682600000000001</v>
      </c>
      <c r="BV14">
        <v>836.923</v>
      </c>
      <c r="BW14">
        <v>3888540</v>
      </c>
      <c r="BX14">
        <v>50257</v>
      </c>
      <c r="BY14">
        <v>41</v>
      </c>
      <c r="BZ14">
        <v>9084</v>
      </c>
    </row>
    <row r="15" spans="2:78" x14ac:dyDescent="0.2">
      <c r="B15" s="114"/>
      <c r="C15" s="51" t="s">
        <v>43</v>
      </c>
      <c r="D15">
        <v>11.5997</v>
      </c>
      <c r="E15">
        <v>7.9534000000000002</v>
      </c>
      <c r="F15">
        <v>3.64628</v>
      </c>
      <c r="G15">
        <v>1025930000</v>
      </c>
      <c r="H15">
        <v>11.770099999999999</v>
      </c>
      <c r="I15">
        <v>522434</v>
      </c>
      <c r="J15">
        <v>747968</v>
      </c>
      <c r="K15" s="67">
        <v>1287710</v>
      </c>
      <c r="L15">
        <v>2.8735800000000001E-3</v>
      </c>
      <c r="M15">
        <v>1.9540200000000001</v>
      </c>
      <c r="N15">
        <v>41.195399999999999</v>
      </c>
      <c r="O15" s="67">
        <v>2712090</v>
      </c>
      <c r="P15">
        <v>85838</v>
      </c>
      <c r="Q15">
        <v>66</v>
      </c>
      <c r="R15">
        <v>19393</v>
      </c>
      <c r="S15">
        <v>10.8947</v>
      </c>
      <c r="T15">
        <v>6.91228</v>
      </c>
      <c r="U15">
        <v>3.98238</v>
      </c>
      <c r="V15">
        <v>1098010000</v>
      </c>
      <c r="W15">
        <v>0</v>
      </c>
      <c r="X15">
        <v>824093</v>
      </c>
      <c r="Y15">
        <v>952622</v>
      </c>
      <c r="Z15" s="67">
        <v>1486600</v>
      </c>
      <c r="AA15">
        <v>0</v>
      </c>
      <c r="AB15">
        <v>2.2899400000000001</v>
      </c>
      <c r="AC15">
        <v>0</v>
      </c>
      <c r="AD15" s="67">
        <v>3680630</v>
      </c>
      <c r="AE15">
        <v>70530</v>
      </c>
      <c r="AF15">
        <v>59</v>
      </c>
      <c r="AG15">
        <v>22273</v>
      </c>
      <c r="AH15">
        <v>9.1932500000000008</v>
      </c>
      <c r="AI15">
        <v>7.96854</v>
      </c>
      <c r="AJ15">
        <v>1.2245999999999999</v>
      </c>
      <c r="AK15">
        <v>810542500</v>
      </c>
      <c r="AL15">
        <v>640</v>
      </c>
      <c r="AM15">
        <v>538899</v>
      </c>
      <c r="AN15" s="67">
        <v>1045460</v>
      </c>
      <c r="AO15" s="67">
        <v>1658190</v>
      </c>
      <c r="AP15">
        <v>3.7946399999999998E-2</v>
      </c>
      <c r="AQ15">
        <v>2.0357099999999999</v>
      </c>
      <c r="AR15">
        <v>621.71400000000006</v>
      </c>
      <c r="AS15">
        <v>3376575</v>
      </c>
      <c r="AT15">
        <v>55214</v>
      </c>
      <c r="AU15">
        <v>41</v>
      </c>
      <c r="AV15">
        <v>16973</v>
      </c>
      <c r="AW15">
        <v>6.8138100000000001</v>
      </c>
      <c r="AX15">
        <v>5.8496199999999998</v>
      </c>
      <c r="AY15">
        <v>0.96418099999999995</v>
      </c>
      <c r="AZ15">
        <v>1051455000</v>
      </c>
      <c r="BA15">
        <v>0</v>
      </c>
      <c r="BB15">
        <v>837469</v>
      </c>
      <c r="BC15" s="67">
        <v>1270530</v>
      </c>
      <c r="BD15" s="67">
        <v>1295170</v>
      </c>
      <c r="BE15">
        <v>0</v>
      </c>
      <c r="BF15">
        <v>2.1859799999999998</v>
      </c>
      <c r="BG15">
        <v>0</v>
      </c>
      <c r="BH15" s="67">
        <v>4980800</v>
      </c>
      <c r="BI15">
        <v>40470</v>
      </c>
      <c r="BJ15">
        <v>38</v>
      </c>
      <c r="BK15">
        <v>9865</v>
      </c>
      <c r="BL15">
        <v>7.3806399999999996</v>
      </c>
      <c r="BM15">
        <v>6.4013200000000001</v>
      </c>
      <c r="BN15">
        <v>0.97925899999999999</v>
      </c>
      <c r="BO15">
        <v>1063653750</v>
      </c>
      <c r="BP15">
        <v>125.755</v>
      </c>
      <c r="BQ15" s="67">
        <v>1363360</v>
      </c>
      <c r="BR15" s="67">
        <v>1129410</v>
      </c>
      <c r="BS15" s="67">
        <v>1422370</v>
      </c>
      <c r="BT15">
        <v>8.7719200000000008E-3</v>
      </c>
      <c r="BU15">
        <v>3.1381600000000001</v>
      </c>
      <c r="BV15">
        <v>125.755</v>
      </c>
      <c r="BW15">
        <v>3255610</v>
      </c>
      <c r="BX15">
        <v>56026</v>
      </c>
      <c r="BY15">
        <v>46</v>
      </c>
      <c r="BZ15">
        <v>8774</v>
      </c>
    </row>
    <row r="16" spans="2:78" x14ac:dyDescent="0.2">
      <c r="B16" s="112" t="s">
        <v>11</v>
      </c>
      <c r="C16" s="51">
        <v>1</v>
      </c>
      <c r="D16">
        <v>8.6469500000000004</v>
      </c>
      <c r="E16">
        <v>7.6278800000000002</v>
      </c>
      <c r="F16">
        <v>1.01911</v>
      </c>
      <c r="G16">
        <v>994900000</v>
      </c>
      <c r="H16">
        <v>29.257200000000001</v>
      </c>
      <c r="I16">
        <v>625058</v>
      </c>
      <c r="J16">
        <v>946763</v>
      </c>
      <c r="K16" s="67">
        <v>1623310</v>
      </c>
      <c r="L16">
        <v>7.1428500000000001E-3</v>
      </c>
      <c r="M16">
        <v>2.0767899999999999</v>
      </c>
      <c r="N16">
        <v>0</v>
      </c>
      <c r="O16" s="67">
        <v>2361150</v>
      </c>
      <c r="P16">
        <v>68557</v>
      </c>
      <c r="Q16">
        <v>47</v>
      </c>
      <c r="R16">
        <v>22301</v>
      </c>
      <c r="S16">
        <v>8.6730599999999995</v>
      </c>
      <c r="T16">
        <v>7.63293</v>
      </c>
      <c r="U16">
        <v>1.0401499999999999</v>
      </c>
      <c r="V16">
        <v>1060296250</v>
      </c>
      <c r="W16">
        <v>0</v>
      </c>
      <c r="X16">
        <v>745491</v>
      </c>
      <c r="Y16">
        <v>823610</v>
      </c>
      <c r="Z16" s="67">
        <v>1530400</v>
      </c>
      <c r="AA16">
        <v>0</v>
      </c>
      <c r="AB16">
        <v>1.97685</v>
      </c>
      <c r="AC16">
        <v>0</v>
      </c>
      <c r="AD16">
        <v>3527690</v>
      </c>
      <c r="AE16">
        <v>53330</v>
      </c>
      <c r="AF16">
        <v>42</v>
      </c>
      <c r="AG16">
        <v>22643</v>
      </c>
      <c r="AH16">
        <v>10.2118</v>
      </c>
      <c r="AI16">
        <v>7.7063100000000002</v>
      </c>
      <c r="AJ16">
        <v>2.5053999999999998</v>
      </c>
      <c r="AK16">
        <v>828375000</v>
      </c>
      <c r="AL16">
        <v>0</v>
      </c>
      <c r="AM16">
        <v>675576</v>
      </c>
      <c r="AN16">
        <v>925430</v>
      </c>
      <c r="AO16" s="67">
        <v>1445540</v>
      </c>
      <c r="AP16">
        <v>0</v>
      </c>
      <c r="AQ16">
        <v>2.10039</v>
      </c>
      <c r="AR16">
        <v>0</v>
      </c>
      <c r="AS16">
        <v>4938555</v>
      </c>
      <c r="AT16">
        <v>65731</v>
      </c>
      <c r="AU16">
        <v>51</v>
      </c>
      <c r="AV16">
        <v>17184</v>
      </c>
      <c r="AW16">
        <v>6.9196499999999999</v>
      </c>
      <c r="AX16">
        <v>5.9223400000000002</v>
      </c>
      <c r="AY16">
        <v>0.99730399999999997</v>
      </c>
      <c r="AZ16">
        <v>1052288750</v>
      </c>
      <c r="BA16">
        <v>0</v>
      </c>
      <c r="BB16">
        <v>740840</v>
      </c>
      <c r="BC16" s="67">
        <v>1187160</v>
      </c>
      <c r="BD16" s="67">
        <v>1213190</v>
      </c>
      <c r="BE16">
        <v>0</v>
      </c>
      <c r="BF16">
        <v>2.34524</v>
      </c>
      <c r="BG16">
        <v>0</v>
      </c>
      <c r="BH16" s="67">
        <v>4589430</v>
      </c>
      <c r="BI16">
        <v>40595</v>
      </c>
      <c r="BJ16">
        <v>38</v>
      </c>
      <c r="BK16">
        <v>10144</v>
      </c>
      <c r="BL16">
        <v>7.4134099999999998</v>
      </c>
      <c r="BM16">
        <v>6.4436400000000003</v>
      </c>
      <c r="BN16">
        <v>0.969781</v>
      </c>
      <c r="BO16">
        <v>1064467500</v>
      </c>
      <c r="BP16">
        <v>0</v>
      </c>
      <c r="BQ16">
        <v>960881</v>
      </c>
      <c r="BR16">
        <v>801463</v>
      </c>
      <c r="BS16" s="67">
        <v>1086030</v>
      </c>
      <c r="BT16">
        <v>0</v>
      </c>
      <c r="BU16">
        <v>2.7149000000000001</v>
      </c>
      <c r="BV16">
        <v>0</v>
      </c>
      <c r="BW16" s="67">
        <v>4061500</v>
      </c>
      <c r="BX16">
        <v>55986</v>
      </c>
      <c r="BY16">
        <v>46</v>
      </c>
      <c r="BZ16">
        <v>8378</v>
      </c>
    </row>
    <row r="17" spans="2:78" x14ac:dyDescent="0.2">
      <c r="B17" s="113"/>
      <c r="C17" s="51">
        <v>2</v>
      </c>
      <c r="D17">
        <v>11.535399999999999</v>
      </c>
      <c r="E17">
        <v>7.2782099999999996</v>
      </c>
      <c r="F17">
        <v>4.2571000000000003</v>
      </c>
      <c r="G17">
        <v>1025423750</v>
      </c>
      <c r="H17">
        <v>6837.68</v>
      </c>
      <c r="I17">
        <v>450571</v>
      </c>
      <c r="J17">
        <v>951413</v>
      </c>
      <c r="K17" s="67">
        <v>1459930</v>
      </c>
      <c r="L17">
        <v>3.0914000000000001E-2</v>
      </c>
      <c r="M17">
        <v>1.79301</v>
      </c>
      <c r="N17">
        <v>6793.62</v>
      </c>
      <c r="O17" s="67">
        <v>2782340</v>
      </c>
      <c r="P17">
        <v>92021</v>
      </c>
      <c r="Q17">
        <v>70</v>
      </c>
      <c r="R17">
        <v>20071</v>
      </c>
      <c r="S17">
        <v>8.6388099999999994</v>
      </c>
      <c r="T17">
        <v>7.60731</v>
      </c>
      <c r="U17">
        <v>1.0315399999999999</v>
      </c>
      <c r="V17">
        <v>1059036250</v>
      </c>
      <c r="W17">
        <v>8210.61</v>
      </c>
      <c r="X17" s="67">
        <v>1069690</v>
      </c>
      <c r="Y17">
        <v>929415</v>
      </c>
      <c r="Z17" s="67">
        <v>1629290</v>
      </c>
      <c r="AA17">
        <v>3.1818100000000002E-2</v>
      </c>
      <c r="AB17">
        <v>2.70682</v>
      </c>
      <c r="AC17">
        <v>76148.399999999994</v>
      </c>
      <c r="AD17" s="67">
        <v>4284950</v>
      </c>
      <c r="AE17">
        <v>53925</v>
      </c>
      <c r="AF17">
        <v>42</v>
      </c>
      <c r="AG17">
        <v>22438</v>
      </c>
      <c r="AH17">
        <v>8.7617899999999995</v>
      </c>
      <c r="AI17">
        <v>7.7338300000000002</v>
      </c>
      <c r="AJ17">
        <v>1.0279700000000001</v>
      </c>
      <c r="AK17">
        <v>829223750</v>
      </c>
      <c r="AL17">
        <v>17.9649</v>
      </c>
      <c r="AM17">
        <v>815418</v>
      </c>
      <c r="AN17" s="67">
        <v>1041970</v>
      </c>
      <c r="AO17" s="67">
        <v>1647120</v>
      </c>
      <c r="AP17">
        <v>4.3859800000000003E-3</v>
      </c>
      <c r="AQ17">
        <v>2.5416599999999998</v>
      </c>
      <c r="AR17">
        <v>53.894799999999996</v>
      </c>
      <c r="AS17" s="67">
        <v>3195620</v>
      </c>
      <c r="AT17">
        <v>56144</v>
      </c>
      <c r="AU17">
        <v>42</v>
      </c>
      <c r="AV17">
        <v>16606</v>
      </c>
      <c r="AW17">
        <v>6.7744400000000002</v>
      </c>
      <c r="AX17">
        <v>5.8532000000000002</v>
      </c>
      <c r="AY17">
        <v>0.92124099999999998</v>
      </c>
      <c r="AZ17">
        <v>1051336250</v>
      </c>
      <c r="BA17">
        <v>0</v>
      </c>
      <c r="BB17">
        <v>861635</v>
      </c>
      <c r="BC17" s="67">
        <v>1181180</v>
      </c>
      <c r="BD17" s="67">
        <v>1204740</v>
      </c>
      <c r="BE17">
        <v>0</v>
      </c>
      <c r="BF17">
        <v>2.72322</v>
      </c>
      <c r="BG17">
        <v>0</v>
      </c>
      <c r="BH17">
        <v>3970290</v>
      </c>
      <c r="BI17">
        <v>40505</v>
      </c>
      <c r="BJ17">
        <v>38</v>
      </c>
      <c r="BK17">
        <v>9922</v>
      </c>
      <c r="BL17">
        <v>7.28</v>
      </c>
      <c r="BM17">
        <v>6.3851800000000001</v>
      </c>
      <c r="BN17">
        <v>0.89489799999999997</v>
      </c>
      <c r="BO17">
        <v>1061756250</v>
      </c>
      <c r="BP17">
        <v>0</v>
      </c>
      <c r="BQ17">
        <v>707510</v>
      </c>
      <c r="BR17" s="67">
        <v>1180840</v>
      </c>
      <c r="BS17" s="67">
        <v>1480610</v>
      </c>
      <c r="BT17">
        <v>0</v>
      </c>
      <c r="BU17">
        <v>2.3136399999999999</v>
      </c>
      <c r="BV17">
        <v>0</v>
      </c>
      <c r="BW17" s="67">
        <v>3788280</v>
      </c>
      <c r="BX17">
        <v>53657</v>
      </c>
      <c r="BY17">
        <v>44</v>
      </c>
      <c r="BZ17">
        <v>8449</v>
      </c>
    </row>
    <row r="18" spans="2:78" x14ac:dyDescent="0.2">
      <c r="B18" s="114"/>
      <c r="C18" s="51">
        <v>4</v>
      </c>
      <c r="D18">
        <v>8.8900100000000002</v>
      </c>
      <c r="E18">
        <v>7.8887700000000001</v>
      </c>
      <c r="F18">
        <v>1.00119</v>
      </c>
      <c r="G18">
        <v>996496250</v>
      </c>
      <c r="H18">
        <v>15.2836</v>
      </c>
      <c r="I18">
        <v>671156</v>
      </c>
      <c r="J18">
        <v>887270</v>
      </c>
      <c r="K18" s="67">
        <v>1593290</v>
      </c>
      <c r="L18">
        <v>3.73135E-3</v>
      </c>
      <c r="M18">
        <v>2.32836</v>
      </c>
      <c r="N18">
        <v>15.2836</v>
      </c>
      <c r="O18" s="67">
        <v>2978560</v>
      </c>
      <c r="P18">
        <v>65585</v>
      </c>
      <c r="Q18">
        <v>44</v>
      </c>
      <c r="R18">
        <v>19595</v>
      </c>
      <c r="S18">
        <v>8.5776000000000003</v>
      </c>
      <c r="T18">
        <v>7.5317400000000001</v>
      </c>
      <c r="U18">
        <v>1.0459000000000001</v>
      </c>
      <c r="V18">
        <v>1061032500</v>
      </c>
      <c r="W18">
        <v>37.236400000000003</v>
      </c>
      <c r="X18">
        <v>911919</v>
      </c>
      <c r="Y18" s="67">
        <v>1123860</v>
      </c>
      <c r="Z18">
        <v>1823222</v>
      </c>
      <c r="AA18">
        <v>9.0909000000000007E-3</v>
      </c>
      <c r="AB18">
        <v>2.3409</v>
      </c>
      <c r="AC18">
        <v>0</v>
      </c>
      <c r="AD18" s="67">
        <v>2520090</v>
      </c>
      <c r="AE18">
        <v>53698</v>
      </c>
      <c r="AF18">
        <v>42</v>
      </c>
      <c r="AG18">
        <v>22491</v>
      </c>
      <c r="AH18">
        <v>8.8650900000000004</v>
      </c>
      <c r="AI18">
        <v>7.6951999999999998</v>
      </c>
      <c r="AJ18">
        <v>1.1698999999999999</v>
      </c>
      <c r="AK18">
        <v>838645000</v>
      </c>
      <c r="AL18">
        <v>0</v>
      </c>
      <c r="AM18">
        <v>549106</v>
      </c>
      <c r="AN18">
        <v>874939</v>
      </c>
      <c r="AO18" s="67">
        <v>1487050</v>
      </c>
      <c r="AP18">
        <v>0</v>
      </c>
      <c r="AQ18">
        <v>1.7039500000000001</v>
      </c>
      <c r="AR18">
        <v>0</v>
      </c>
      <c r="AS18" s="67">
        <v>2617630</v>
      </c>
      <c r="AT18">
        <v>56553</v>
      </c>
      <c r="AU18">
        <v>42</v>
      </c>
      <c r="AV18">
        <v>16126</v>
      </c>
      <c r="AW18">
        <v>6.83216</v>
      </c>
      <c r="AX18">
        <v>5.84917</v>
      </c>
      <c r="AY18">
        <v>0.98297999999999996</v>
      </c>
      <c r="AZ18">
        <v>1050661250</v>
      </c>
      <c r="BA18">
        <v>0</v>
      </c>
      <c r="BB18">
        <v>681265</v>
      </c>
      <c r="BC18" s="67">
        <v>1245770</v>
      </c>
      <c r="BD18" s="67">
        <v>1272300</v>
      </c>
      <c r="BE18">
        <v>0</v>
      </c>
      <c r="BF18">
        <v>2.3690500000000001</v>
      </c>
      <c r="BG18">
        <v>0</v>
      </c>
      <c r="BH18">
        <v>3037989</v>
      </c>
      <c r="BI18">
        <v>41471</v>
      </c>
      <c r="BJ18">
        <v>39</v>
      </c>
      <c r="BK18">
        <v>9933</v>
      </c>
      <c r="BL18">
        <v>12.0124</v>
      </c>
      <c r="BM18">
        <v>1.974</v>
      </c>
      <c r="BN18">
        <v>10.0389</v>
      </c>
      <c r="BO18">
        <v>1140343750</v>
      </c>
      <c r="BP18">
        <v>76.992400000000004</v>
      </c>
      <c r="BQ18">
        <v>253409</v>
      </c>
      <c r="BR18">
        <v>202223</v>
      </c>
      <c r="BS18">
        <v>265688</v>
      </c>
      <c r="BT18">
        <v>4.22932E-3</v>
      </c>
      <c r="BU18">
        <v>1.3599600000000001</v>
      </c>
      <c r="BV18">
        <v>44.270600000000002</v>
      </c>
      <c r="BW18">
        <v>985116</v>
      </c>
      <c r="BX18">
        <v>265085</v>
      </c>
      <c r="BY18">
        <v>256</v>
      </c>
      <c r="BZ18">
        <v>8902</v>
      </c>
    </row>
    <row r="19" spans="2:78" x14ac:dyDescent="0.2">
      <c r="B19" s="112" t="s">
        <v>12</v>
      </c>
      <c r="C19" s="51">
        <v>1</v>
      </c>
      <c r="D19">
        <v>9.7696199999999997</v>
      </c>
      <c r="E19">
        <v>7.8341900000000004</v>
      </c>
      <c r="F19">
        <v>1.9354199999999999</v>
      </c>
      <c r="G19">
        <v>1021763750</v>
      </c>
      <c r="H19">
        <v>0</v>
      </c>
      <c r="I19">
        <v>480611</v>
      </c>
      <c r="J19">
        <v>761752</v>
      </c>
      <c r="K19" s="67">
        <v>1391610</v>
      </c>
      <c r="L19">
        <v>0</v>
      </c>
      <c r="M19">
        <v>1.97</v>
      </c>
      <c r="N19">
        <v>0</v>
      </c>
      <c r="O19" s="67">
        <v>4389640</v>
      </c>
      <c r="P19">
        <v>74088</v>
      </c>
      <c r="Q19">
        <v>52</v>
      </c>
      <c r="R19">
        <v>19888</v>
      </c>
      <c r="S19">
        <v>11.631500000000001</v>
      </c>
      <c r="T19">
        <v>6.3521999999999998</v>
      </c>
      <c r="U19">
        <v>5.2793000000000001</v>
      </c>
      <c r="V19">
        <v>1093237500</v>
      </c>
      <c r="W19">
        <v>20.756799999999998</v>
      </c>
      <c r="X19">
        <v>907250</v>
      </c>
      <c r="Y19">
        <v>865354</v>
      </c>
      <c r="Z19" s="67">
        <v>1384030</v>
      </c>
      <c r="AA19">
        <v>5.0675599999999996E-3</v>
      </c>
      <c r="AB19">
        <v>2.4662299999999999</v>
      </c>
      <c r="AC19">
        <v>6.91892</v>
      </c>
      <c r="AD19" s="67">
        <v>2569790</v>
      </c>
      <c r="AE19">
        <v>72863</v>
      </c>
      <c r="AF19">
        <v>62</v>
      </c>
      <c r="AG19">
        <v>21824</v>
      </c>
      <c r="AH19">
        <v>10.719099999999999</v>
      </c>
      <c r="AI19">
        <v>6.9549500000000002</v>
      </c>
      <c r="AJ19">
        <v>3.7641100000000001</v>
      </c>
      <c r="AK19">
        <v>879097500</v>
      </c>
      <c r="AL19">
        <v>0</v>
      </c>
      <c r="AM19">
        <v>673981</v>
      </c>
      <c r="AN19">
        <v>658397</v>
      </c>
      <c r="AO19">
        <v>1113617</v>
      </c>
      <c r="AP19">
        <v>0</v>
      </c>
      <c r="AQ19">
        <v>2.3026399999999998</v>
      </c>
      <c r="AR19">
        <v>0</v>
      </c>
      <c r="AS19" s="67">
        <v>2042820</v>
      </c>
      <c r="AT19">
        <v>75434</v>
      </c>
      <c r="AU19">
        <v>61</v>
      </c>
      <c r="AV19">
        <v>16451</v>
      </c>
      <c r="AW19">
        <v>6.6057600000000001</v>
      </c>
      <c r="AX19">
        <v>5.67293</v>
      </c>
      <c r="AY19">
        <v>0.93284500000000004</v>
      </c>
      <c r="AZ19">
        <v>1049733750</v>
      </c>
      <c r="BA19">
        <v>0</v>
      </c>
      <c r="BB19">
        <v>801376</v>
      </c>
      <c r="BC19" s="67">
        <v>1099950</v>
      </c>
      <c r="BD19" s="67">
        <v>1117940</v>
      </c>
      <c r="BE19">
        <v>0</v>
      </c>
      <c r="BF19">
        <v>2.4375</v>
      </c>
      <c r="BG19">
        <v>0</v>
      </c>
      <c r="BH19">
        <v>4681130</v>
      </c>
      <c r="BI19">
        <v>40846</v>
      </c>
      <c r="BJ19">
        <v>38</v>
      </c>
      <c r="BK19">
        <v>9662</v>
      </c>
      <c r="BL19">
        <v>7.4820000000000002</v>
      </c>
      <c r="BM19">
        <v>6.3535000000000004</v>
      </c>
      <c r="BN19">
        <v>1.1285499999999999</v>
      </c>
      <c r="BO19">
        <v>1062135000</v>
      </c>
      <c r="BP19">
        <v>0</v>
      </c>
      <c r="BQ19">
        <v>780036</v>
      </c>
      <c r="BR19">
        <v>791063</v>
      </c>
      <c r="BS19" s="67">
        <v>1081230</v>
      </c>
      <c r="BT19">
        <v>0</v>
      </c>
      <c r="BU19">
        <v>2.1929799999999999</v>
      </c>
      <c r="BV19">
        <v>0</v>
      </c>
      <c r="BW19" s="67">
        <v>3815140</v>
      </c>
      <c r="BX19">
        <v>55797</v>
      </c>
      <c r="BY19">
        <v>46</v>
      </c>
      <c r="BZ19">
        <v>8809</v>
      </c>
    </row>
    <row r="20" spans="2:78" x14ac:dyDescent="0.2">
      <c r="B20" s="113"/>
      <c r="C20" s="51">
        <v>2</v>
      </c>
      <c r="D20">
        <v>9.0225000000000009</v>
      </c>
      <c r="E20">
        <v>8.0147399999999998</v>
      </c>
      <c r="F20">
        <v>1.0078199999999999</v>
      </c>
      <c r="G20">
        <v>1007876250</v>
      </c>
      <c r="H20">
        <v>0</v>
      </c>
      <c r="I20">
        <v>650278</v>
      </c>
      <c r="J20">
        <v>910649</v>
      </c>
      <c r="K20">
        <v>1598777</v>
      </c>
      <c r="L20">
        <v>0</v>
      </c>
      <c r="M20">
        <v>2.07429</v>
      </c>
      <c r="N20">
        <v>0</v>
      </c>
      <c r="O20" s="67">
        <v>2841690</v>
      </c>
      <c r="P20">
        <v>68515</v>
      </c>
      <c r="Q20">
        <v>47</v>
      </c>
      <c r="R20">
        <v>19941</v>
      </c>
      <c r="S20">
        <v>9.1082199999999993</v>
      </c>
      <c r="T20">
        <v>7.8239400000000003</v>
      </c>
      <c r="U20">
        <v>1.2843199999999999</v>
      </c>
      <c r="V20">
        <v>1065008750</v>
      </c>
      <c r="W20">
        <v>46.545400000000001</v>
      </c>
      <c r="X20">
        <v>705453</v>
      </c>
      <c r="Y20">
        <v>860659</v>
      </c>
      <c r="Z20" s="67">
        <v>1556490</v>
      </c>
      <c r="AA20">
        <v>1.13636E-2</v>
      </c>
      <c r="AB20">
        <v>2.0545499999999999</v>
      </c>
      <c r="AC20">
        <v>0</v>
      </c>
      <c r="AD20" s="67">
        <v>4425240</v>
      </c>
      <c r="AE20">
        <v>53635</v>
      </c>
      <c r="AF20">
        <v>42</v>
      </c>
      <c r="AG20">
        <v>22293</v>
      </c>
      <c r="AH20">
        <v>8.5384499999999992</v>
      </c>
      <c r="AI20">
        <v>7.4791100000000004</v>
      </c>
      <c r="AJ20">
        <v>1.05932</v>
      </c>
      <c r="AK20">
        <v>846322500</v>
      </c>
      <c r="AL20">
        <v>17.066600000000001</v>
      </c>
      <c r="AM20">
        <v>743339</v>
      </c>
      <c r="AN20">
        <v>790168</v>
      </c>
      <c r="AO20" s="67">
        <v>1367930</v>
      </c>
      <c r="AP20">
        <v>4.1666699999999999E-3</v>
      </c>
      <c r="AQ20">
        <v>2.44584</v>
      </c>
      <c r="AR20">
        <v>17.066600000000001</v>
      </c>
      <c r="AS20" s="67">
        <v>4503630</v>
      </c>
      <c r="AT20">
        <v>58534</v>
      </c>
      <c r="AU20">
        <v>44</v>
      </c>
      <c r="AV20">
        <v>17264</v>
      </c>
      <c r="AW20">
        <v>6.4807499999999996</v>
      </c>
      <c r="AX20">
        <v>5.5508100000000002</v>
      </c>
      <c r="AY20">
        <v>0.92993700000000001</v>
      </c>
      <c r="AZ20">
        <v>1048078750</v>
      </c>
      <c r="BA20">
        <v>0</v>
      </c>
      <c r="BB20">
        <v>670805</v>
      </c>
      <c r="BC20" s="67">
        <v>1099560</v>
      </c>
      <c r="BD20" s="67">
        <v>1131360</v>
      </c>
      <c r="BE20">
        <v>0</v>
      </c>
      <c r="BF20">
        <v>2.28572</v>
      </c>
      <c r="BG20">
        <v>0</v>
      </c>
      <c r="BH20" s="67">
        <v>5250480</v>
      </c>
      <c r="BI20">
        <v>40571</v>
      </c>
      <c r="BJ20">
        <v>38</v>
      </c>
      <c r="BK20">
        <v>9775</v>
      </c>
      <c r="BL20">
        <v>8.0268999999999995</v>
      </c>
      <c r="BM20">
        <v>6.9764099999999996</v>
      </c>
      <c r="BN20">
        <v>1.05054</v>
      </c>
      <c r="BO20">
        <v>1060833750</v>
      </c>
      <c r="BP20">
        <v>0</v>
      </c>
      <c r="BQ20">
        <v>642771</v>
      </c>
      <c r="BR20">
        <v>912983</v>
      </c>
      <c r="BS20" s="67">
        <v>1235880</v>
      </c>
      <c r="BT20">
        <v>0</v>
      </c>
      <c r="BU20">
        <v>2.48529</v>
      </c>
      <c r="BV20">
        <v>0</v>
      </c>
      <c r="BW20" s="67">
        <v>3466500</v>
      </c>
      <c r="BX20">
        <v>50648</v>
      </c>
      <c r="BY20">
        <v>41</v>
      </c>
      <c r="BZ20">
        <v>8590</v>
      </c>
    </row>
    <row r="21" spans="2:78" x14ac:dyDescent="0.2">
      <c r="B21" s="114"/>
      <c r="C21" s="51">
        <v>4</v>
      </c>
      <c r="D21">
        <v>10.539300000000001</v>
      </c>
      <c r="E21">
        <v>8.1433400000000002</v>
      </c>
      <c r="F21">
        <v>2.3959899999999998</v>
      </c>
      <c r="G21">
        <v>1044545000</v>
      </c>
      <c r="H21">
        <v>219.428</v>
      </c>
      <c r="I21">
        <v>578793</v>
      </c>
      <c r="J21" s="67">
        <v>1011370</v>
      </c>
      <c r="K21" s="67">
        <v>1625340</v>
      </c>
      <c r="L21">
        <v>5.3571399999999998E-2</v>
      </c>
      <c r="M21">
        <v>2.12175</v>
      </c>
      <c r="N21">
        <v>2978.91</v>
      </c>
      <c r="O21" s="67">
        <v>2212320</v>
      </c>
      <c r="P21">
        <v>75360</v>
      </c>
      <c r="Q21">
        <v>54</v>
      </c>
      <c r="R21">
        <v>19262</v>
      </c>
      <c r="S21">
        <v>10.8994</v>
      </c>
      <c r="T21">
        <v>6.4958999999999998</v>
      </c>
      <c r="U21">
        <v>4.4034599999999999</v>
      </c>
      <c r="V21">
        <v>1093031250</v>
      </c>
      <c r="W21">
        <v>27.306799999999999</v>
      </c>
      <c r="X21">
        <v>885386</v>
      </c>
      <c r="Y21">
        <v>877996</v>
      </c>
      <c r="Z21" s="67">
        <v>1391180</v>
      </c>
      <c r="AA21">
        <v>6.6666599999999996E-3</v>
      </c>
      <c r="AB21">
        <v>2.375</v>
      </c>
      <c r="AC21">
        <v>13.6534</v>
      </c>
      <c r="AD21" s="67">
        <v>3092390</v>
      </c>
      <c r="AE21">
        <v>74050</v>
      </c>
      <c r="AF21">
        <v>62</v>
      </c>
      <c r="AG21">
        <v>22019</v>
      </c>
      <c r="AH21">
        <v>8.6593999999999998</v>
      </c>
      <c r="AI21">
        <v>7.6135700000000002</v>
      </c>
      <c r="AJ21">
        <v>1.0457399999999999</v>
      </c>
      <c r="AK21">
        <v>852700000</v>
      </c>
      <c r="AL21">
        <v>86033.8</v>
      </c>
      <c r="AM21">
        <v>635842</v>
      </c>
      <c r="AN21" s="67">
        <v>1106440</v>
      </c>
      <c r="AO21" s="67">
        <v>1708200</v>
      </c>
      <c r="AP21">
        <v>1.3771500000000001</v>
      </c>
      <c r="AQ21">
        <v>2.2112099999999999</v>
      </c>
      <c r="AR21">
        <v>0</v>
      </c>
      <c r="AS21" s="67">
        <v>3647220</v>
      </c>
      <c r="AT21">
        <v>56980</v>
      </c>
      <c r="AU21">
        <v>42</v>
      </c>
      <c r="AV21">
        <v>16428</v>
      </c>
      <c r="AW21">
        <v>6.5381499999999999</v>
      </c>
      <c r="AX21">
        <v>5.6328500000000004</v>
      </c>
      <c r="AY21">
        <v>0.90530100000000002</v>
      </c>
      <c r="AZ21">
        <v>1049385000</v>
      </c>
      <c r="BA21">
        <v>170.666</v>
      </c>
      <c r="BB21">
        <v>860161</v>
      </c>
      <c r="BC21" s="67">
        <v>1048930</v>
      </c>
      <c r="BD21" s="67">
        <v>1080180</v>
      </c>
      <c r="BE21">
        <v>1.19048E-2</v>
      </c>
      <c r="BF21">
        <v>2.40476</v>
      </c>
      <c r="BG21">
        <v>512</v>
      </c>
      <c r="BH21" s="67">
        <v>4803610</v>
      </c>
      <c r="BI21">
        <v>40462</v>
      </c>
      <c r="BJ21">
        <v>38</v>
      </c>
      <c r="BK21">
        <v>9968</v>
      </c>
      <c r="BL21">
        <v>8.66784</v>
      </c>
      <c r="BM21">
        <v>6.8121400000000003</v>
      </c>
      <c r="BN21">
        <v>1.85571</v>
      </c>
      <c r="BO21">
        <v>1069985000</v>
      </c>
      <c r="BP21">
        <v>0</v>
      </c>
      <c r="BQ21" s="67">
        <v>1006660</v>
      </c>
      <c r="BR21">
        <v>776734</v>
      </c>
      <c r="BS21" s="67">
        <v>1038220</v>
      </c>
      <c r="BT21">
        <v>0</v>
      </c>
      <c r="BU21">
        <v>2.9717600000000002</v>
      </c>
      <c r="BV21">
        <v>0</v>
      </c>
      <c r="BW21" s="67">
        <v>3914920</v>
      </c>
      <c r="BX21">
        <v>61278</v>
      </c>
      <c r="BY21">
        <v>51</v>
      </c>
      <c r="BZ21">
        <v>8783</v>
      </c>
    </row>
    <row r="22" spans="2:78" x14ac:dyDescent="0.2">
      <c r="B22" s="54" t="s">
        <v>13</v>
      </c>
      <c r="C22" s="51" t="s">
        <v>58</v>
      </c>
      <c r="D22">
        <v>9.8120100000000008</v>
      </c>
      <c r="E22">
        <v>7.8731900000000001</v>
      </c>
      <c r="F22">
        <v>1.9388399999999999</v>
      </c>
      <c r="G22">
        <v>1039035000</v>
      </c>
      <c r="H22">
        <v>372.36399999999998</v>
      </c>
      <c r="I22">
        <v>533677</v>
      </c>
      <c r="J22">
        <v>864440</v>
      </c>
      <c r="K22" s="67">
        <v>1478770</v>
      </c>
      <c r="L22">
        <v>9.0909000000000004E-2</v>
      </c>
      <c r="M22">
        <v>1.9805299999999999</v>
      </c>
      <c r="N22">
        <v>372.36399999999998</v>
      </c>
      <c r="O22" s="67">
        <v>2618540</v>
      </c>
      <c r="P22">
        <v>75655</v>
      </c>
      <c r="Q22">
        <v>54</v>
      </c>
      <c r="R22">
        <v>20572</v>
      </c>
      <c r="S22">
        <v>11.542899999999999</v>
      </c>
      <c r="T22">
        <v>6.54129</v>
      </c>
      <c r="U22">
        <v>5.0015499999999999</v>
      </c>
      <c r="V22">
        <v>1095097500</v>
      </c>
      <c r="W22">
        <v>19.2</v>
      </c>
      <c r="X22">
        <v>809708</v>
      </c>
      <c r="Y22" s="67">
        <v>1007720</v>
      </c>
      <c r="Z22" s="67">
        <v>1486000</v>
      </c>
      <c r="AA22">
        <v>4.6874999999999998E-3</v>
      </c>
      <c r="AB22">
        <v>2.4781200000000001</v>
      </c>
      <c r="AC22">
        <v>0</v>
      </c>
      <c r="AD22" s="67">
        <v>1622000</v>
      </c>
      <c r="AE22">
        <v>78808</v>
      </c>
      <c r="AF22">
        <v>67</v>
      </c>
      <c r="AG22">
        <v>23079</v>
      </c>
      <c r="AH22">
        <v>8.4624500000000005</v>
      </c>
      <c r="AI22">
        <v>7.5046400000000002</v>
      </c>
      <c r="AJ22">
        <v>0.95779300000000001</v>
      </c>
      <c r="AK22">
        <v>868600000</v>
      </c>
      <c r="AL22">
        <v>8.6779600000000006</v>
      </c>
      <c r="AM22">
        <v>707731</v>
      </c>
      <c r="AN22" s="67">
        <v>1305360</v>
      </c>
      <c r="AO22" s="67">
        <v>1890430</v>
      </c>
      <c r="AP22">
        <v>2.1186500000000001E-3</v>
      </c>
      <c r="AQ22">
        <v>2.2966099999999998</v>
      </c>
      <c r="AR22">
        <v>26.033899999999999</v>
      </c>
      <c r="AS22" s="67">
        <v>2527760</v>
      </c>
      <c r="AT22">
        <v>57233</v>
      </c>
      <c r="AU22">
        <v>43</v>
      </c>
      <c r="AV22">
        <v>16025</v>
      </c>
      <c r="AW22">
        <v>6.87934</v>
      </c>
      <c r="AX22">
        <v>5.9124100000000004</v>
      </c>
      <c r="AY22">
        <v>0.96690100000000001</v>
      </c>
      <c r="AZ22">
        <v>1050166250</v>
      </c>
      <c r="BA22">
        <v>199.80500000000001</v>
      </c>
      <c r="BB22" s="67">
        <v>1003480</v>
      </c>
      <c r="BC22" s="67">
        <v>1082060</v>
      </c>
      <c r="BD22" s="67">
        <v>1106850</v>
      </c>
      <c r="BE22">
        <v>3.0487800000000001E-3</v>
      </c>
      <c r="BF22">
        <v>2.9603700000000002</v>
      </c>
      <c r="BG22">
        <v>0</v>
      </c>
      <c r="BH22">
        <v>4501855</v>
      </c>
      <c r="BI22">
        <v>39526</v>
      </c>
      <c r="BJ22">
        <v>37</v>
      </c>
      <c r="BK22">
        <v>10353</v>
      </c>
      <c r="BL22">
        <v>7.5320099999999996</v>
      </c>
      <c r="BM22">
        <v>6.5663099999999996</v>
      </c>
      <c r="BN22">
        <v>0.965673</v>
      </c>
      <c r="BO22">
        <v>1058222500</v>
      </c>
      <c r="BP22">
        <v>0</v>
      </c>
      <c r="BQ22">
        <v>695542</v>
      </c>
      <c r="BR22">
        <v>918229</v>
      </c>
      <c r="BS22" s="67">
        <v>1224410</v>
      </c>
      <c r="BT22">
        <v>0</v>
      </c>
      <c r="BU22">
        <v>2.4629599999999998</v>
      </c>
      <c r="BV22">
        <v>0</v>
      </c>
      <c r="BW22" s="67">
        <v>3428770</v>
      </c>
      <c r="BX22">
        <v>53340</v>
      </c>
      <c r="BY22">
        <v>44</v>
      </c>
      <c r="BZ22">
        <v>8914</v>
      </c>
    </row>
    <row r="23" spans="2:78" x14ac:dyDescent="0.2">
      <c r="B23" s="39" t="s">
        <v>15</v>
      </c>
      <c r="C23" s="51" t="s">
        <v>25</v>
      </c>
      <c r="D23">
        <v>8.7522400000000005</v>
      </c>
      <c r="E23">
        <v>7.8344399999999998</v>
      </c>
      <c r="F23">
        <v>0.91779900000000003</v>
      </c>
      <c r="G23">
        <v>1021598750</v>
      </c>
      <c r="H23">
        <v>0</v>
      </c>
      <c r="I23">
        <v>722599</v>
      </c>
      <c r="J23">
        <v>943752</v>
      </c>
      <c r="K23" s="67">
        <v>1633700</v>
      </c>
      <c r="L23">
        <v>0</v>
      </c>
      <c r="M23">
        <v>2.1415500000000001</v>
      </c>
      <c r="N23">
        <v>0</v>
      </c>
      <c r="O23" s="67">
        <v>3534610</v>
      </c>
      <c r="P23">
        <v>66429</v>
      </c>
      <c r="Q23">
        <v>46</v>
      </c>
      <c r="R23">
        <v>19349</v>
      </c>
      <c r="S23">
        <v>9.0324000000000009</v>
      </c>
      <c r="T23">
        <v>7.9543100000000004</v>
      </c>
      <c r="U23">
        <v>1.07809</v>
      </c>
      <c r="V23">
        <v>1067300000</v>
      </c>
      <c r="W23">
        <v>151.70400000000001</v>
      </c>
      <c r="X23">
        <v>1103511</v>
      </c>
      <c r="Y23" s="67">
        <v>1088390</v>
      </c>
      <c r="Z23">
        <v>1794360</v>
      </c>
      <c r="AA23">
        <v>1.3888899999999999E-2</v>
      </c>
      <c r="AB23">
        <v>2.5115599999999998</v>
      </c>
      <c r="AC23">
        <v>132.74100000000001</v>
      </c>
      <c r="AD23">
        <v>4873585</v>
      </c>
      <c r="AE23">
        <v>53224</v>
      </c>
      <c r="AF23">
        <v>42</v>
      </c>
      <c r="AG23">
        <v>22512</v>
      </c>
      <c r="AH23">
        <v>12.156700000000001</v>
      </c>
      <c r="AI23">
        <v>1.95069</v>
      </c>
      <c r="AJ23">
        <v>10.206300000000001</v>
      </c>
      <c r="AK23">
        <v>993912500</v>
      </c>
      <c r="AL23">
        <v>3.2201200000000001</v>
      </c>
      <c r="AM23">
        <v>215534</v>
      </c>
      <c r="AN23">
        <v>169860</v>
      </c>
      <c r="AO23">
        <v>277977</v>
      </c>
      <c r="AP23">
        <v>7.8616299999999999E-4</v>
      </c>
      <c r="AQ23">
        <v>1.34199</v>
      </c>
      <c r="AR23">
        <v>0</v>
      </c>
      <c r="AS23">
        <v>789183</v>
      </c>
      <c r="AT23">
        <v>316925</v>
      </c>
      <c r="AU23">
        <v>302</v>
      </c>
      <c r="AV23">
        <v>17149</v>
      </c>
      <c r="AW23">
        <v>6.7736299999999998</v>
      </c>
      <c r="AX23">
        <v>5.8301999999999996</v>
      </c>
      <c r="AY23">
        <v>0.94345000000000001</v>
      </c>
      <c r="AZ23">
        <v>1049771250</v>
      </c>
      <c r="BA23">
        <v>0</v>
      </c>
      <c r="BB23">
        <v>675304</v>
      </c>
      <c r="BC23" s="67">
        <v>1109690</v>
      </c>
      <c r="BD23" s="67">
        <v>1139540</v>
      </c>
      <c r="BE23">
        <v>0</v>
      </c>
      <c r="BF23">
        <v>2.3035899999999998</v>
      </c>
      <c r="BG23">
        <v>0</v>
      </c>
      <c r="BH23" s="67">
        <v>3684070</v>
      </c>
      <c r="BI23">
        <v>40923</v>
      </c>
      <c r="BJ23">
        <v>38</v>
      </c>
      <c r="BK23">
        <v>9793</v>
      </c>
      <c r="BL23">
        <v>7.55213</v>
      </c>
      <c r="BM23">
        <v>6.6649500000000002</v>
      </c>
      <c r="BN23">
        <v>0.88714000000000004</v>
      </c>
      <c r="BO23">
        <v>1057998750</v>
      </c>
      <c r="BP23">
        <v>866.46100000000001</v>
      </c>
      <c r="BQ23">
        <v>904566</v>
      </c>
      <c r="BR23" s="67">
        <v>1229840</v>
      </c>
      <c r="BS23" s="67">
        <v>1548600</v>
      </c>
      <c r="BT23">
        <v>0.211539</v>
      </c>
      <c r="BU23">
        <v>2.4254899999999999</v>
      </c>
      <c r="BV23">
        <v>866.46100000000001</v>
      </c>
      <c r="BW23">
        <v>4475350</v>
      </c>
      <c r="BX23">
        <v>51196</v>
      </c>
      <c r="BY23">
        <v>41</v>
      </c>
      <c r="BZ23">
        <v>8735</v>
      </c>
    </row>
    <row r="24" spans="2:78" x14ac:dyDescent="0.2">
      <c r="B24" s="39" t="s">
        <v>16</v>
      </c>
      <c r="C24" s="51" t="s">
        <v>25</v>
      </c>
      <c r="D24">
        <v>9.0587599999999995</v>
      </c>
      <c r="E24">
        <v>8.0815000000000001</v>
      </c>
      <c r="F24">
        <v>0.97727200000000003</v>
      </c>
      <c r="G24">
        <v>1022156250</v>
      </c>
      <c r="H24">
        <v>271.05900000000003</v>
      </c>
      <c r="I24">
        <v>687804</v>
      </c>
      <c r="J24">
        <v>682283</v>
      </c>
      <c r="K24" s="67">
        <v>1376780</v>
      </c>
      <c r="L24">
        <v>6.6176499999999999E-2</v>
      </c>
      <c r="M24">
        <v>2.3676499999999998</v>
      </c>
      <c r="N24">
        <v>805.64800000000002</v>
      </c>
      <c r="O24">
        <v>3349625</v>
      </c>
      <c r="P24">
        <v>67345</v>
      </c>
      <c r="Q24">
        <v>46</v>
      </c>
      <c r="R24">
        <v>20173</v>
      </c>
      <c r="S24">
        <v>8.5663300000000007</v>
      </c>
      <c r="T24">
        <v>7.5382899999999999</v>
      </c>
      <c r="U24">
        <v>1.0280400000000001</v>
      </c>
      <c r="V24">
        <v>1066712500</v>
      </c>
      <c r="W24">
        <v>55.854500000000002</v>
      </c>
      <c r="X24" s="67">
        <v>1121880</v>
      </c>
      <c r="Y24" s="67">
        <v>1072580</v>
      </c>
      <c r="Z24" s="67">
        <v>1773330</v>
      </c>
      <c r="AA24">
        <v>1.36364E-2</v>
      </c>
      <c r="AB24">
        <v>2.91364</v>
      </c>
      <c r="AC24">
        <v>83.781800000000004</v>
      </c>
      <c r="AD24" s="67">
        <v>2586330</v>
      </c>
      <c r="AE24">
        <v>53514</v>
      </c>
      <c r="AF24">
        <v>42</v>
      </c>
      <c r="AG24">
        <v>22405</v>
      </c>
      <c r="AH24">
        <v>8.8238500000000002</v>
      </c>
      <c r="AI24">
        <v>7.1578499999999998</v>
      </c>
      <c r="AJ24">
        <v>1.66601</v>
      </c>
      <c r="AK24">
        <v>894333750</v>
      </c>
      <c r="AL24">
        <v>11264</v>
      </c>
      <c r="AM24">
        <v>747444</v>
      </c>
      <c r="AN24">
        <v>686423</v>
      </c>
      <c r="AO24" s="67">
        <v>1252510</v>
      </c>
      <c r="AP24">
        <v>6.3524499999999998E-2</v>
      </c>
      <c r="AQ24">
        <v>2.1147399999999998</v>
      </c>
      <c r="AR24">
        <v>0</v>
      </c>
      <c r="AS24">
        <v>2493273</v>
      </c>
      <c r="AT24">
        <v>60690</v>
      </c>
      <c r="AU24">
        <v>46</v>
      </c>
      <c r="AV24">
        <v>16554</v>
      </c>
      <c r="AW24">
        <v>6.6313800000000001</v>
      </c>
      <c r="AX24">
        <v>5.6782399999999997</v>
      </c>
      <c r="AY24">
        <v>0.95313300000000001</v>
      </c>
      <c r="AZ24">
        <v>1049923750</v>
      </c>
      <c r="BA24">
        <v>0</v>
      </c>
      <c r="BB24">
        <v>679399</v>
      </c>
      <c r="BC24" s="67">
        <v>1118160</v>
      </c>
      <c r="BD24" s="67">
        <v>1151160</v>
      </c>
      <c r="BE24">
        <v>0</v>
      </c>
      <c r="BF24">
        <v>2.22024</v>
      </c>
      <c r="BG24">
        <v>0</v>
      </c>
      <c r="BH24" s="67">
        <v>4640980</v>
      </c>
      <c r="BI24">
        <v>40516</v>
      </c>
      <c r="BJ24">
        <v>38</v>
      </c>
      <c r="BK24">
        <v>9798</v>
      </c>
      <c r="BL24">
        <v>7.5487099999999998</v>
      </c>
      <c r="BM24">
        <v>6.4951699999999999</v>
      </c>
      <c r="BN24">
        <v>1.0535000000000001</v>
      </c>
      <c r="BO24">
        <v>1061063750</v>
      </c>
      <c r="BP24">
        <v>19147</v>
      </c>
      <c r="BQ24" s="67">
        <v>1221310</v>
      </c>
      <c r="BR24" s="67">
        <v>1109910</v>
      </c>
      <c r="BS24" s="67">
        <v>1391050</v>
      </c>
      <c r="BT24">
        <v>0.148706</v>
      </c>
      <c r="BU24">
        <v>2.9030100000000001</v>
      </c>
      <c r="BV24">
        <v>16489.900000000001</v>
      </c>
      <c r="BW24" s="67">
        <v>2819950</v>
      </c>
      <c r="BX24">
        <v>56562</v>
      </c>
      <c r="BY24">
        <v>47</v>
      </c>
      <c r="BZ24">
        <v>8634</v>
      </c>
    </row>
    <row r="25" spans="2:78" s="25" customFormat="1" ht="30" customHeight="1" x14ac:dyDescent="0.2">
      <c r="B25" s="55" t="s">
        <v>97</v>
      </c>
      <c r="C25" s="53">
        <v>1150</v>
      </c>
      <c r="D25" s="170"/>
      <c r="E25" s="171"/>
      <c r="F25" s="171"/>
      <c r="G25" s="171"/>
      <c r="H25" s="171"/>
      <c r="I25" s="171"/>
      <c r="J25" s="171"/>
      <c r="K25" s="171"/>
      <c r="L25" s="171"/>
      <c r="M25" s="171"/>
      <c r="N25" s="171"/>
      <c r="O25" s="171"/>
      <c r="P25" s="171"/>
      <c r="Q25" s="171"/>
      <c r="R25" s="171"/>
      <c r="S25"/>
      <c r="T25"/>
      <c r="U25"/>
      <c r="V25"/>
      <c r="W25"/>
      <c r="X25"/>
      <c r="Y25" s="67"/>
      <c r="Z25"/>
      <c r="AA25"/>
      <c r="AB25"/>
      <c r="AC25"/>
      <c r="AD25" s="67"/>
      <c r="AE25"/>
      <c r="AF25"/>
      <c r="AG25"/>
      <c r="AH25" s="170"/>
      <c r="AI25" s="171"/>
      <c r="AJ25" s="171"/>
      <c r="AK25" s="171"/>
      <c r="AL25" s="171"/>
      <c r="AM25" s="171"/>
      <c r="AN25" s="171"/>
      <c r="AO25" s="171"/>
      <c r="AP25" s="171"/>
      <c r="AQ25" s="171"/>
      <c r="AR25" s="171"/>
      <c r="AS25" s="171"/>
      <c r="AT25" s="171"/>
      <c r="AU25" s="171"/>
      <c r="AV25" s="171"/>
      <c r="AW25"/>
      <c r="AX25"/>
      <c r="AY25"/>
      <c r="AZ25"/>
      <c r="BA25"/>
      <c r="BB25"/>
      <c r="BC25" s="67"/>
      <c r="BD25" s="67"/>
      <c r="BE25"/>
      <c r="BF25"/>
      <c r="BG25"/>
      <c r="BH25" s="67"/>
      <c r="BI25"/>
      <c r="BJ25"/>
      <c r="BK25"/>
      <c r="BL25"/>
      <c r="BM25"/>
      <c r="BN25"/>
      <c r="BO25"/>
      <c r="BP25"/>
      <c r="BQ25"/>
      <c r="BR25" s="67"/>
      <c r="BS25" s="67"/>
      <c r="BT25"/>
      <c r="BU25"/>
      <c r="BV25"/>
      <c r="BW25" s="67"/>
      <c r="BX25"/>
      <c r="BY25"/>
      <c r="BZ25"/>
    </row>
    <row r="26" spans="2:78" x14ac:dyDescent="0.2">
      <c r="B26" s="39" t="s">
        <v>17</v>
      </c>
      <c r="C26" s="56">
        <v>100</v>
      </c>
      <c r="D26">
        <v>8.7077899999999993</v>
      </c>
      <c r="E26">
        <v>7.7692899999999998</v>
      </c>
      <c r="F26">
        <v>0.93854199999999999</v>
      </c>
      <c r="G26">
        <v>1028845000</v>
      </c>
      <c r="H26">
        <v>188.23500000000001</v>
      </c>
      <c r="I26">
        <v>504057</v>
      </c>
      <c r="J26">
        <v>926105</v>
      </c>
      <c r="K26" s="67">
        <v>1625280</v>
      </c>
      <c r="L26">
        <v>4.5955900000000001E-2</v>
      </c>
      <c r="M26">
        <v>1.8382400000000001</v>
      </c>
      <c r="N26">
        <v>188.23500000000001</v>
      </c>
      <c r="O26" s="67">
        <v>2923490</v>
      </c>
      <c r="P26">
        <v>67322</v>
      </c>
      <c r="Q26">
        <v>46</v>
      </c>
      <c r="R26">
        <v>20665</v>
      </c>
      <c r="S26">
        <v>8.6198899999999998</v>
      </c>
      <c r="T26">
        <v>7.5446</v>
      </c>
      <c r="U26">
        <v>1.0752999999999999</v>
      </c>
      <c r="V26">
        <v>1064077500</v>
      </c>
      <c r="W26">
        <v>55.854500000000002</v>
      </c>
      <c r="X26">
        <v>835342</v>
      </c>
      <c r="Y26" s="67">
        <v>1066570</v>
      </c>
      <c r="Z26">
        <v>1766507</v>
      </c>
      <c r="AA26">
        <v>1.36364E-2</v>
      </c>
      <c r="AB26">
        <v>2.3613599999999999</v>
      </c>
      <c r="AC26">
        <v>65.163600000000002</v>
      </c>
      <c r="AD26" s="67">
        <v>3501860</v>
      </c>
      <c r="AE26">
        <v>53863</v>
      </c>
      <c r="AF26">
        <v>42</v>
      </c>
      <c r="AG26">
        <v>21939</v>
      </c>
      <c r="AH26">
        <v>10.523300000000001</v>
      </c>
      <c r="AI26">
        <v>7.4609399999999999</v>
      </c>
      <c r="AJ26">
        <v>3.06236</v>
      </c>
      <c r="AK26">
        <v>952536250</v>
      </c>
      <c r="AL26">
        <v>14.0274</v>
      </c>
      <c r="AM26">
        <v>706994</v>
      </c>
      <c r="AN26">
        <v>900472</v>
      </c>
      <c r="AO26">
        <v>1380979</v>
      </c>
      <c r="AP26">
        <v>3.4246599999999999E-3</v>
      </c>
      <c r="AQ26">
        <v>2.19523</v>
      </c>
      <c r="AR26">
        <v>0</v>
      </c>
      <c r="AS26" s="67">
        <v>2211470</v>
      </c>
      <c r="AT26">
        <v>71150</v>
      </c>
      <c r="AU26">
        <v>57</v>
      </c>
      <c r="AV26">
        <v>15524</v>
      </c>
      <c r="AW26">
        <v>6.6042500000000004</v>
      </c>
      <c r="AX26">
        <v>5.7368199999999998</v>
      </c>
      <c r="AY26">
        <v>0.867456</v>
      </c>
      <c r="AZ26">
        <v>1049991250</v>
      </c>
      <c r="BA26">
        <v>0</v>
      </c>
      <c r="BB26">
        <v>758092</v>
      </c>
      <c r="BC26" s="67">
        <v>1253290</v>
      </c>
      <c r="BD26" s="67">
        <v>1283830</v>
      </c>
      <c r="BE26">
        <v>0</v>
      </c>
      <c r="BF26">
        <v>2.62812</v>
      </c>
      <c r="BG26">
        <v>0</v>
      </c>
      <c r="BH26" s="67">
        <v>5811070</v>
      </c>
      <c r="BI26">
        <v>38645</v>
      </c>
      <c r="BJ26">
        <v>36</v>
      </c>
      <c r="BK26">
        <v>10076</v>
      </c>
      <c r="BL26">
        <v>7.6242900000000002</v>
      </c>
      <c r="BM26">
        <v>6.6277200000000001</v>
      </c>
      <c r="BN26">
        <v>0.99653999999999998</v>
      </c>
      <c r="BO26">
        <v>1061167500</v>
      </c>
      <c r="BP26">
        <v>0</v>
      </c>
      <c r="BQ26">
        <v>784049</v>
      </c>
      <c r="BR26" s="67">
        <v>1164710</v>
      </c>
      <c r="BS26" s="67">
        <v>1461630</v>
      </c>
      <c r="BT26">
        <v>0</v>
      </c>
      <c r="BU26">
        <v>2.65455</v>
      </c>
      <c r="BV26">
        <v>0</v>
      </c>
      <c r="BW26" s="67">
        <v>4220470</v>
      </c>
      <c r="BX26">
        <v>54360</v>
      </c>
      <c r="BY26">
        <v>45</v>
      </c>
      <c r="BZ26">
        <v>8832</v>
      </c>
    </row>
    <row r="27" spans="2:78" x14ac:dyDescent="0.2">
      <c r="B27" s="112" t="s">
        <v>18</v>
      </c>
      <c r="C27" s="51">
        <v>0.3</v>
      </c>
      <c r="D27">
        <v>8.8319100000000006</v>
      </c>
      <c r="E27">
        <v>7.8902700000000001</v>
      </c>
      <c r="F27">
        <v>0.94165299999999996</v>
      </c>
      <c r="G27">
        <v>1027215000</v>
      </c>
      <c r="H27">
        <v>0</v>
      </c>
      <c r="I27">
        <v>444002</v>
      </c>
      <c r="J27">
        <v>989370</v>
      </c>
      <c r="K27" s="67">
        <v>1699170</v>
      </c>
      <c r="L27">
        <v>0</v>
      </c>
      <c r="M27">
        <v>1.9141699999999999</v>
      </c>
      <c r="N27">
        <v>0</v>
      </c>
      <c r="O27" s="67">
        <v>4126750</v>
      </c>
      <c r="P27">
        <v>66048</v>
      </c>
      <c r="Q27">
        <v>44</v>
      </c>
      <c r="R27">
        <v>21602</v>
      </c>
      <c r="S27">
        <v>8.6322600000000005</v>
      </c>
      <c r="T27">
        <v>7.6291399999999996</v>
      </c>
      <c r="U27">
        <v>1.0031699999999999</v>
      </c>
      <c r="V27">
        <v>1063752500</v>
      </c>
      <c r="W27">
        <v>13643.9</v>
      </c>
      <c r="X27">
        <v>871622</v>
      </c>
      <c r="Y27" s="67">
        <v>1179770</v>
      </c>
      <c r="Z27" s="67">
        <v>1890930</v>
      </c>
      <c r="AA27">
        <v>9.9537E-2</v>
      </c>
      <c r="AB27">
        <v>2.4791799999999999</v>
      </c>
      <c r="AC27">
        <v>9.4814900000000009</v>
      </c>
      <c r="AD27" s="67">
        <v>2857410</v>
      </c>
      <c r="AE27">
        <v>53744</v>
      </c>
      <c r="AF27">
        <v>42</v>
      </c>
      <c r="AG27">
        <v>22346</v>
      </c>
      <c r="AH27">
        <v>8.6262399999999992</v>
      </c>
      <c r="AI27">
        <v>7.6096300000000001</v>
      </c>
      <c r="AJ27">
        <v>1.01667</v>
      </c>
      <c r="AK27">
        <v>920870000</v>
      </c>
      <c r="AL27">
        <v>8.8275900000000007</v>
      </c>
      <c r="AM27">
        <v>585966</v>
      </c>
      <c r="AN27">
        <v>740149</v>
      </c>
      <c r="AO27" s="67">
        <v>1335140</v>
      </c>
      <c r="AP27">
        <v>2.15518E-3</v>
      </c>
      <c r="AQ27">
        <v>2.05172</v>
      </c>
      <c r="AR27">
        <v>0</v>
      </c>
      <c r="AS27" s="67">
        <v>3558530</v>
      </c>
      <c r="AT27">
        <v>56322</v>
      </c>
      <c r="AU27">
        <v>41</v>
      </c>
      <c r="AV27">
        <v>17231</v>
      </c>
      <c r="AW27">
        <v>6.4909100000000004</v>
      </c>
      <c r="AX27">
        <v>5.6004300000000002</v>
      </c>
      <c r="AY27">
        <v>0.89049</v>
      </c>
      <c r="AZ27">
        <v>1049178750</v>
      </c>
      <c r="BA27">
        <v>0</v>
      </c>
      <c r="BB27">
        <v>881450</v>
      </c>
      <c r="BC27" s="67">
        <v>1160250</v>
      </c>
      <c r="BD27" s="67">
        <v>1183210</v>
      </c>
      <c r="BE27">
        <v>0</v>
      </c>
      <c r="BF27">
        <v>2.5901100000000001</v>
      </c>
      <c r="BG27">
        <v>0</v>
      </c>
      <c r="BH27" s="67">
        <v>4969910</v>
      </c>
      <c r="BI27">
        <v>42004</v>
      </c>
      <c r="BJ27">
        <v>39</v>
      </c>
      <c r="BK27">
        <v>9676</v>
      </c>
      <c r="BL27">
        <v>7.8534899999999999</v>
      </c>
      <c r="BM27">
        <v>6.8429799999999998</v>
      </c>
      <c r="BN27">
        <v>1.0105200000000001</v>
      </c>
      <c r="BO27">
        <v>1058398750</v>
      </c>
      <c r="BP27">
        <v>0</v>
      </c>
      <c r="BQ27">
        <v>513634</v>
      </c>
      <c r="BR27" s="67">
        <v>1299770</v>
      </c>
      <c r="BS27" s="67">
        <v>1620840</v>
      </c>
      <c r="BT27">
        <v>0</v>
      </c>
      <c r="BU27">
        <v>1.9615400000000001</v>
      </c>
      <c r="BV27">
        <v>0</v>
      </c>
      <c r="BW27">
        <v>2908535</v>
      </c>
      <c r="BX27">
        <v>50230</v>
      </c>
      <c r="BY27">
        <v>41</v>
      </c>
      <c r="BZ27">
        <v>8948</v>
      </c>
    </row>
    <row r="28" spans="2:78" x14ac:dyDescent="0.2">
      <c r="B28" s="113"/>
      <c r="C28" s="51">
        <v>0.5</v>
      </c>
      <c r="D28">
        <v>8.4402699999999999</v>
      </c>
      <c r="E28">
        <v>7.49383</v>
      </c>
      <c r="F28">
        <v>0.94647899999999996</v>
      </c>
      <c r="G28">
        <v>1038876250</v>
      </c>
      <c r="H28">
        <v>7.3142899999999997</v>
      </c>
      <c r="I28">
        <v>278382</v>
      </c>
      <c r="J28">
        <v>886218</v>
      </c>
      <c r="K28" s="67">
        <v>1559100</v>
      </c>
      <c r="L28">
        <v>1.78571E-3</v>
      </c>
      <c r="M28">
        <v>1.6553599999999999</v>
      </c>
      <c r="N28">
        <v>0</v>
      </c>
      <c r="O28" s="67">
        <v>3176230</v>
      </c>
      <c r="P28">
        <v>68297</v>
      </c>
      <c r="Q28">
        <v>47</v>
      </c>
      <c r="R28">
        <v>19807</v>
      </c>
      <c r="S28">
        <v>8.8753799999999998</v>
      </c>
      <c r="T28">
        <v>7.7489400000000002</v>
      </c>
      <c r="U28">
        <v>1.1264099999999999</v>
      </c>
      <c r="V28">
        <v>1064235000</v>
      </c>
      <c r="W28">
        <v>48.301900000000003</v>
      </c>
      <c r="X28">
        <v>806477</v>
      </c>
      <c r="Y28">
        <v>830688</v>
      </c>
      <c r="Z28" s="67">
        <v>1551690</v>
      </c>
      <c r="AA28">
        <v>1.17924E-2</v>
      </c>
      <c r="AB28">
        <v>2.1816</v>
      </c>
      <c r="AC28">
        <v>0</v>
      </c>
      <c r="AD28">
        <v>4873265</v>
      </c>
      <c r="AE28">
        <v>52887</v>
      </c>
      <c r="AF28">
        <v>41</v>
      </c>
      <c r="AG28">
        <v>22989</v>
      </c>
      <c r="AH28">
        <v>8.7969399999999993</v>
      </c>
      <c r="AI28">
        <v>7.3418700000000001</v>
      </c>
      <c r="AJ28">
        <v>1.45509</v>
      </c>
      <c r="AK28">
        <v>936407500</v>
      </c>
      <c r="AL28">
        <v>272.51499999999999</v>
      </c>
      <c r="AM28">
        <v>886660</v>
      </c>
      <c r="AN28" s="67">
        <v>1050870</v>
      </c>
      <c r="AO28" s="67">
        <v>1608630</v>
      </c>
      <c r="AP28">
        <v>6.6532300000000003E-2</v>
      </c>
      <c r="AQ28">
        <v>2.5342799999999999</v>
      </c>
      <c r="AR28">
        <v>264.25700000000001</v>
      </c>
      <c r="AS28">
        <v>3345805</v>
      </c>
      <c r="AT28">
        <v>61289</v>
      </c>
      <c r="AU28">
        <v>47</v>
      </c>
      <c r="AV28">
        <v>16584</v>
      </c>
      <c r="AW28">
        <v>6.7728700000000002</v>
      </c>
      <c r="AX28">
        <v>5.90374</v>
      </c>
      <c r="AY28">
        <v>0.86907999999999996</v>
      </c>
      <c r="AZ28">
        <v>1049885000</v>
      </c>
      <c r="BA28">
        <v>0</v>
      </c>
      <c r="BB28">
        <v>773556</v>
      </c>
      <c r="BC28" s="67">
        <v>1302820</v>
      </c>
      <c r="BD28">
        <v>1326313</v>
      </c>
      <c r="BE28">
        <v>0</v>
      </c>
      <c r="BF28">
        <v>2.4218799999999998</v>
      </c>
      <c r="BG28">
        <v>0</v>
      </c>
      <c r="BH28" s="67">
        <v>5005030</v>
      </c>
      <c r="BI28">
        <v>39480</v>
      </c>
      <c r="BJ28">
        <v>37</v>
      </c>
      <c r="BK28">
        <v>9952</v>
      </c>
      <c r="BL28">
        <v>7.9034599999999999</v>
      </c>
      <c r="BM28">
        <v>6.8778499999999996</v>
      </c>
      <c r="BN28">
        <v>1.02559</v>
      </c>
      <c r="BO28">
        <v>1058482500</v>
      </c>
      <c r="BP28">
        <v>0</v>
      </c>
      <c r="BQ28">
        <v>662364</v>
      </c>
      <c r="BR28" s="67">
        <v>1172970</v>
      </c>
      <c r="BS28" s="67">
        <v>1487410</v>
      </c>
      <c r="BT28">
        <v>0</v>
      </c>
      <c r="BU28">
        <v>2.4504700000000001</v>
      </c>
      <c r="BV28">
        <v>0</v>
      </c>
      <c r="BW28" s="67">
        <v>3350120</v>
      </c>
      <c r="BX28">
        <v>51741</v>
      </c>
      <c r="BY28">
        <v>43</v>
      </c>
      <c r="BZ28">
        <v>8657</v>
      </c>
    </row>
    <row r="29" spans="2:78" x14ac:dyDescent="0.2">
      <c r="B29" s="114"/>
      <c r="C29" s="51">
        <v>0.9</v>
      </c>
      <c r="D29">
        <v>8.9175699999999996</v>
      </c>
      <c r="E29">
        <v>7.91127</v>
      </c>
      <c r="F29">
        <v>1.00623</v>
      </c>
      <c r="G29">
        <v>1048572500</v>
      </c>
      <c r="H29">
        <v>0</v>
      </c>
      <c r="I29">
        <v>451050</v>
      </c>
      <c r="J29">
        <v>705560</v>
      </c>
      <c r="K29" s="67">
        <v>1392790</v>
      </c>
      <c r="L29">
        <v>0</v>
      </c>
      <c r="M29">
        <v>1.8170200000000001</v>
      </c>
      <c r="N29">
        <v>0</v>
      </c>
      <c r="O29">
        <v>2928090</v>
      </c>
      <c r="P29">
        <v>68138</v>
      </c>
      <c r="Q29">
        <v>47</v>
      </c>
      <c r="R29">
        <v>19480</v>
      </c>
      <c r="S29">
        <v>8.5384600000000006</v>
      </c>
      <c r="T29">
        <v>7.4780699999999998</v>
      </c>
      <c r="U29">
        <v>1.0604100000000001</v>
      </c>
      <c r="V29">
        <v>1065495000</v>
      </c>
      <c r="W29">
        <v>28.444500000000001</v>
      </c>
      <c r="X29">
        <v>809378</v>
      </c>
      <c r="Y29">
        <v>998065</v>
      </c>
      <c r="Z29" s="67">
        <v>1705350</v>
      </c>
      <c r="AA29">
        <v>6.9444399999999996E-3</v>
      </c>
      <c r="AB29">
        <v>2.2801</v>
      </c>
      <c r="AC29">
        <v>208.59299999999999</v>
      </c>
      <c r="AD29">
        <v>4152625</v>
      </c>
      <c r="AE29">
        <v>53467</v>
      </c>
      <c r="AF29">
        <v>42</v>
      </c>
      <c r="AG29">
        <v>22660</v>
      </c>
      <c r="AH29">
        <v>8.5118600000000004</v>
      </c>
      <c r="AI29">
        <v>7.48888</v>
      </c>
      <c r="AJ29">
        <v>1.0229600000000001</v>
      </c>
      <c r="AK29">
        <v>937042500</v>
      </c>
      <c r="AL29">
        <v>286.37299999999999</v>
      </c>
      <c r="AM29">
        <v>572686</v>
      </c>
      <c r="AN29">
        <v>756376</v>
      </c>
      <c r="AO29" s="67">
        <v>1337670</v>
      </c>
      <c r="AP29">
        <v>6.9915199999999997E-2</v>
      </c>
      <c r="AQ29">
        <v>1.93221</v>
      </c>
      <c r="AR29">
        <v>277.69499999999999</v>
      </c>
      <c r="AS29" s="67">
        <v>2834790</v>
      </c>
      <c r="AT29">
        <v>58215</v>
      </c>
      <c r="AU29">
        <v>44</v>
      </c>
      <c r="AV29">
        <v>16316</v>
      </c>
      <c r="AW29">
        <v>6.7092000000000001</v>
      </c>
      <c r="AX29">
        <v>5.7935499999999998</v>
      </c>
      <c r="AY29">
        <v>0.91564000000000001</v>
      </c>
      <c r="AZ29">
        <v>1050338750</v>
      </c>
      <c r="BA29">
        <v>0</v>
      </c>
      <c r="BB29">
        <v>489435</v>
      </c>
      <c r="BC29" s="67">
        <v>1288190</v>
      </c>
      <c r="BD29" s="67">
        <v>1319540</v>
      </c>
      <c r="BE29">
        <v>0</v>
      </c>
      <c r="BF29">
        <v>1.79878</v>
      </c>
      <c r="BG29">
        <v>0</v>
      </c>
      <c r="BH29">
        <v>5986365</v>
      </c>
      <c r="BI29">
        <v>39560</v>
      </c>
      <c r="BJ29">
        <v>37</v>
      </c>
      <c r="BK29">
        <v>9564</v>
      </c>
      <c r="BL29">
        <v>7.4949500000000002</v>
      </c>
      <c r="BM29">
        <v>6.5435400000000001</v>
      </c>
      <c r="BN29">
        <v>0.95138999999999996</v>
      </c>
      <c r="BO29">
        <v>1056146250</v>
      </c>
      <c r="BP29">
        <v>0</v>
      </c>
      <c r="BQ29">
        <v>1115209</v>
      </c>
      <c r="BR29">
        <v>1145403</v>
      </c>
      <c r="BS29" s="67">
        <v>1446110</v>
      </c>
      <c r="BT29">
        <v>0</v>
      </c>
      <c r="BU29">
        <v>3.1361500000000002</v>
      </c>
      <c r="BV29">
        <v>0</v>
      </c>
      <c r="BW29" s="67">
        <v>3108420</v>
      </c>
      <c r="BX29">
        <v>54644</v>
      </c>
      <c r="BY29">
        <v>45</v>
      </c>
      <c r="BZ29">
        <v>8705</v>
      </c>
    </row>
    <row r="30" spans="2:78" x14ac:dyDescent="0.2">
      <c r="B30" s="113" t="s">
        <v>19</v>
      </c>
      <c r="C30" s="51">
        <v>0.8</v>
      </c>
      <c r="D30">
        <v>11.0746</v>
      </c>
      <c r="E30">
        <v>7.3595499999999996</v>
      </c>
      <c r="F30">
        <v>3.71502</v>
      </c>
      <c r="G30">
        <v>1085446250</v>
      </c>
      <c r="H30">
        <v>0</v>
      </c>
      <c r="I30">
        <v>812701</v>
      </c>
      <c r="J30" s="67">
        <v>1053220</v>
      </c>
      <c r="K30" s="67">
        <v>1574600</v>
      </c>
      <c r="L30">
        <v>0</v>
      </c>
      <c r="M30">
        <v>2.4409399999999999</v>
      </c>
      <c r="N30">
        <v>0</v>
      </c>
      <c r="O30" s="67">
        <v>2382860</v>
      </c>
      <c r="P30">
        <v>89132</v>
      </c>
      <c r="Q30">
        <v>66</v>
      </c>
      <c r="R30">
        <v>19714</v>
      </c>
      <c r="S30">
        <v>9.0454500000000007</v>
      </c>
      <c r="T30">
        <v>7.8789999999999996</v>
      </c>
      <c r="U30">
        <v>1.1665000000000001</v>
      </c>
      <c r="V30">
        <v>1068955000</v>
      </c>
      <c r="W30">
        <v>93297.8</v>
      </c>
      <c r="X30">
        <v>838135</v>
      </c>
      <c r="Y30" s="67">
        <v>1129850</v>
      </c>
      <c r="Z30" s="67">
        <v>1840370</v>
      </c>
      <c r="AA30">
        <v>1.5972200000000001</v>
      </c>
      <c r="AB30">
        <v>2.6458400000000002</v>
      </c>
      <c r="AC30">
        <v>0</v>
      </c>
      <c r="AD30" s="67">
        <v>4534560</v>
      </c>
      <c r="AE30">
        <v>53423</v>
      </c>
      <c r="AF30">
        <v>42</v>
      </c>
      <c r="AG30">
        <v>21956</v>
      </c>
      <c r="AH30">
        <v>8.4824099999999998</v>
      </c>
      <c r="AI30">
        <v>7.4247899999999998</v>
      </c>
      <c r="AJ30">
        <v>1.05758</v>
      </c>
      <c r="AK30">
        <v>942110000</v>
      </c>
      <c r="AL30">
        <v>0</v>
      </c>
      <c r="AM30">
        <v>727985</v>
      </c>
      <c r="AN30">
        <v>798740</v>
      </c>
      <c r="AO30">
        <v>1401506</v>
      </c>
      <c r="AP30">
        <v>0</v>
      </c>
      <c r="AQ30">
        <v>2.2047500000000002</v>
      </c>
      <c r="AR30">
        <v>0</v>
      </c>
      <c r="AS30" s="67">
        <v>3170290</v>
      </c>
      <c r="AT30">
        <v>57098</v>
      </c>
      <c r="AU30">
        <v>43</v>
      </c>
      <c r="AV30">
        <v>16650</v>
      </c>
      <c r="AW30">
        <v>6.7503099999999998</v>
      </c>
      <c r="AX30">
        <v>5.8014400000000004</v>
      </c>
      <c r="AY30">
        <v>0.94884500000000005</v>
      </c>
      <c r="AZ30">
        <v>1049020000</v>
      </c>
      <c r="BA30">
        <v>12.1905</v>
      </c>
      <c r="BB30">
        <v>824736</v>
      </c>
      <c r="BC30" s="67">
        <v>1169970</v>
      </c>
      <c r="BD30" s="67">
        <v>1192000</v>
      </c>
      <c r="BE30">
        <v>2.9761900000000001E-3</v>
      </c>
      <c r="BF30">
        <v>2.5505900000000001</v>
      </c>
      <c r="BG30">
        <v>0</v>
      </c>
      <c r="BH30" s="67">
        <v>2742670</v>
      </c>
      <c r="BI30">
        <v>41748</v>
      </c>
      <c r="BJ30">
        <v>39</v>
      </c>
      <c r="BK30">
        <v>9857</v>
      </c>
      <c r="BL30">
        <v>7.3406000000000002</v>
      </c>
      <c r="BM30">
        <v>6.3993599999999997</v>
      </c>
      <c r="BN30">
        <v>0.94126100000000001</v>
      </c>
      <c r="BO30">
        <v>1056961250</v>
      </c>
      <c r="BP30">
        <v>0</v>
      </c>
      <c r="BQ30">
        <v>574366</v>
      </c>
      <c r="BR30">
        <v>876456</v>
      </c>
      <c r="BS30" s="67">
        <v>1174350</v>
      </c>
      <c r="BT30">
        <v>0</v>
      </c>
      <c r="BU30">
        <v>2.5197400000000001</v>
      </c>
      <c r="BV30">
        <v>0</v>
      </c>
      <c r="BW30">
        <v>4769075</v>
      </c>
      <c r="BX30">
        <v>55614</v>
      </c>
      <c r="BY30">
        <v>45</v>
      </c>
      <c r="BZ30">
        <v>8953</v>
      </c>
    </row>
    <row r="31" spans="2:78" x14ac:dyDescent="0.2">
      <c r="B31" s="114"/>
      <c r="C31" s="51">
        <v>0.9</v>
      </c>
      <c r="D31">
        <v>11.0435</v>
      </c>
      <c r="E31">
        <v>7.7250100000000002</v>
      </c>
      <c r="F31">
        <v>3.3185099999999998</v>
      </c>
      <c r="G31">
        <v>1096000000</v>
      </c>
      <c r="H31">
        <v>0</v>
      </c>
      <c r="I31">
        <v>658223</v>
      </c>
      <c r="J31">
        <v>575570</v>
      </c>
      <c r="K31" s="67">
        <v>1129550</v>
      </c>
      <c r="L31">
        <v>0</v>
      </c>
      <c r="M31">
        <v>2.3982600000000001</v>
      </c>
      <c r="N31">
        <v>0</v>
      </c>
      <c r="O31" s="67">
        <v>2195310</v>
      </c>
      <c r="P31">
        <v>85385</v>
      </c>
      <c r="Q31">
        <v>64</v>
      </c>
      <c r="R31">
        <v>20069</v>
      </c>
      <c r="S31">
        <v>8.6785599999999992</v>
      </c>
      <c r="T31">
        <v>7.5415599999999996</v>
      </c>
      <c r="U31">
        <v>1.1369499999999999</v>
      </c>
      <c r="V31">
        <v>1064176250</v>
      </c>
      <c r="W31">
        <v>0</v>
      </c>
      <c r="X31">
        <v>954080</v>
      </c>
      <c r="Y31" s="67">
        <v>1159820</v>
      </c>
      <c r="Z31" s="67">
        <v>1853650</v>
      </c>
      <c r="AA31">
        <v>0</v>
      </c>
      <c r="AB31">
        <v>2.7749899999999998</v>
      </c>
      <c r="AC31">
        <v>0</v>
      </c>
      <c r="AD31" s="67">
        <v>3120820</v>
      </c>
      <c r="AE31">
        <v>53765</v>
      </c>
      <c r="AF31">
        <v>42</v>
      </c>
      <c r="AG31">
        <v>22737</v>
      </c>
      <c r="AH31">
        <v>8.6596499999999992</v>
      </c>
      <c r="AI31">
        <v>7.5204399999999998</v>
      </c>
      <c r="AJ31">
        <v>1.1392100000000001</v>
      </c>
      <c r="AK31">
        <v>954875000</v>
      </c>
      <c r="AL31">
        <v>0</v>
      </c>
      <c r="AM31">
        <v>618949</v>
      </c>
      <c r="AN31">
        <v>833565</v>
      </c>
      <c r="AO31" s="67">
        <v>1412520</v>
      </c>
      <c r="AP31">
        <v>0</v>
      </c>
      <c r="AQ31">
        <v>2.1708400000000001</v>
      </c>
      <c r="AR31">
        <v>0</v>
      </c>
      <c r="AS31" s="67">
        <v>3171280</v>
      </c>
      <c r="AT31">
        <v>59144</v>
      </c>
      <c r="AU31">
        <v>45</v>
      </c>
      <c r="AV31">
        <v>15855</v>
      </c>
      <c r="AW31">
        <v>6.7465900000000003</v>
      </c>
      <c r="AX31">
        <v>5.8105799999999999</v>
      </c>
      <c r="AY31">
        <v>0.93604900000000002</v>
      </c>
      <c r="AZ31">
        <v>1047273750</v>
      </c>
      <c r="BA31">
        <v>0</v>
      </c>
      <c r="BB31">
        <v>577348</v>
      </c>
      <c r="BC31" s="67">
        <v>1271720</v>
      </c>
      <c r="BD31" s="67">
        <v>1295760</v>
      </c>
      <c r="BE31">
        <v>0</v>
      </c>
      <c r="BF31">
        <v>2.0091600000000001</v>
      </c>
      <c r="BG31">
        <v>0</v>
      </c>
      <c r="BH31" s="67">
        <v>3912110</v>
      </c>
      <c r="BI31">
        <v>40396</v>
      </c>
      <c r="BJ31">
        <v>38</v>
      </c>
      <c r="BK31">
        <v>9668</v>
      </c>
      <c r="BL31">
        <v>7.5366</v>
      </c>
      <c r="BM31">
        <v>6.5430999999999999</v>
      </c>
      <c r="BN31">
        <v>0.99347099999999999</v>
      </c>
      <c r="BO31">
        <v>1054848750</v>
      </c>
      <c r="BP31">
        <v>9.3090899999999994</v>
      </c>
      <c r="BQ31">
        <v>838089</v>
      </c>
      <c r="BR31">
        <v>965715</v>
      </c>
      <c r="BS31" s="67">
        <v>1261550</v>
      </c>
      <c r="BT31">
        <v>2.2727300000000001E-3</v>
      </c>
      <c r="BU31">
        <v>2.5840999999999998</v>
      </c>
      <c r="BV31">
        <v>0</v>
      </c>
      <c r="BW31" s="67">
        <v>4389140</v>
      </c>
      <c r="BX31">
        <v>53795</v>
      </c>
      <c r="BY31">
        <v>44</v>
      </c>
      <c r="BZ31">
        <v>8550</v>
      </c>
    </row>
    <row r="32" spans="2:78" ht="17" thickBot="1" x14ac:dyDescent="0.25">
      <c r="B32" s="40" t="s">
        <v>20</v>
      </c>
      <c r="C32" s="57">
        <v>0.8</v>
      </c>
      <c r="D32">
        <v>9.0314399999999999</v>
      </c>
      <c r="E32">
        <v>8.0383800000000001</v>
      </c>
      <c r="F32">
        <v>0.99305900000000003</v>
      </c>
      <c r="G32">
        <v>1059346250</v>
      </c>
      <c r="H32">
        <v>0</v>
      </c>
      <c r="I32">
        <v>567459</v>
      </c>
      <c r="J32">
        <v>941247</v>
      </c>
      <c r="K32" s="67">
        <v>1625060</v>
      </c>
      <c r="L32">
        <v>0</v>
      </c>
      <c r="M32">
        <v>1.97464</v>
      </c>
      <c r="N32">
        <v>0</v>
      </c>
      <c r="O32">
        <v>2815577</v>
      </c>
      <c r="P32">
        <v>68829</v>
      </c>
      <c r="Q32">
        <v>47</v>
      </c>
      <c r="R32">
        <v>20237</v>
      </c>
      <c r="S32">
        <v>9.2278699999999994</v>
      </c>
      <c r="T32">
        <v>8.1143999999999998</v>
      </c>
      <c r="U32">
        <v>1.1134900000000001</v>
      </c>
      <c r="V32">
        <v>1060857500</v>
      </c>
      <c r="W32">
        <v>160.626</v>
      </c>
      <c r="X32">
        <v>790598</v>
      </c>
      <c r="Y32" s="67">
        <v>1101250</v>
      </c>
      <c r="Z32" s="67">
        <v>1855420</v>
      </c>
      <c r="AA32">
        <v>1.4705899999999999E-2</v>
      </c>
      <c r="AB32">
        <v>2.2009799999999999</v>
      </c>
      <c r="AC32">
        <v>140.54900000000001</v>
      </c>
      <c r="AD32" s="67">
        <v>4320680</v>
      </c>
      <c r="AE32">
        <v>49560</v>
      </c>
      <c r="AF32">
        <v>38</v>
      </c>
      <c r="AG32">
        <v>22502</v>
      </c>
      <c r="AH32">
        <v>8.5781899999999993</v>
      </c>
      <c r="AI32">
        <v>7.5555500000000002</v>
      </c>
      <c r="AJ32">
        <v>1.02267</v>
      </c>
      <c r="AK32">
        <v>948206250</v>
      </c>
      <c r="AL32">
        <v>150.06899999999999</v>
      </c>
      <c r="AM32">
        <v>649269</v>
      </c>
      <c r="AN32" s="67">
        <v>1079050</v>
      </c>
      <c r="AO32" s="67">
        <v>1677480</v>
      </c>
      <c r="AP32">
        <v>4.3103500000000001E-3</v>
      </c>
      <c r="AQ32">
        <v>2.22845</v>
      </c>
      <c r="AR32">
        <v>35.310400000000001</v>
      </c>
      <c r="AS32" s="67">
        <v>3805370</v>
      </c>
      <c r="AT32">
        <v>56033</v>
      </c>
      <c r="AU32">
        <v>42</v>
      </c>
      <c r="AV32">
        <v>17013</v>
      </c>
      <c r="AW32">
        <v>6.4797500000000001</v>
      </c>
      <c r="AX32">
        <v>5.6118800000000002</v>
      </c>
      <c r="AY32">
        <v>0.86787700000000001</v>
      </c>
      <c r="AZ32">
        <v>1046466250</v>
      </c>
      <c r="BA32">
        <v>0</v>
      </c>
      <c r="BB32">
        <v>782645</v>
      </c>
      <c r="BC32" s="67">
        <v>1155520</v>
      </c>
      <c r="BD32" s="67">
        <v>1174080</v>
      </c>
      <c r="BE32">
        <v>0</v>
      </c>
      <c r="BF32">
        <v>2.6337299999999999</v>
      </c>
      <c r="BG32">
        <v>0</v>
      </c>
      <c r="BH32" s="67">
        <v>4097320</v>
      </c>
      <c r="BI32">
        <v>41564</v>
      </c>
      <c r="BJ32">
        <v>39</v>
      </c>
      <c r="BK32">
        <v>10016</v>
      </c>
      <c r="BL32">
        <v>7.4332000000000003</v>
      </c>
      <c r="BM32">
        <v>6.5297700000000001</v>
      </c>
      <c r="BN32">
        <v>0.903416</v>
      </c>
      <c r="BO32">
        <v>1054345000</v>
      </c>
      <c r="BP32">
        <v>0</v>
      </c>
      <c r="BQ32">
        <v>791660</v>
      </c>
      <c r="BR32" s="67">
        <v>1093730</v>
      </c>
      <c r="BS32" s="67">
        <v>1378890</v>
      </c>
      <c r="BT32">
        <v>0</v>
      </c>
      <c r="BU32">
        <v>2.57456</v>
      </c>
      <c r="BV32">
        <v>0</v>
      </c>
      <c r="BW32" s="67">
        <v>4293940</v>
      </c>
      <c r="BX32">
        <v>55727</v>
      </c>
      <c r="BY32">
        <v>46</v>
      </c>
      <c r="BZ32">
        <v>8429</v>
      </c>
    </row>
    <row r="33" spans="4:18" x14ac:dyDescent="0.2"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</sheetData>
  <mergeCells count="14">
    <mergeCell ref="AH4:AV4"/>
    <mergeCell ref="AW4:BK4"/>
    <mergeCell ref="AH25:AV25"/>
    <mergeCell ref="BL4:BZ4"/>
    <mergeCell ref="B27:B29"/>
    <mergeCell ref="B30:B31"/>
    <mergeCell ref="D25:R25"/>
    <mergeCell ref="B4:C4"/>
    <mergeCell ref="D4:R4"/>
    <mergeCell ref="B9:B11"/>
    <mergeCell ref="B13:B15"/>
    <mergeCell ref="B16:B18"/>
    <mergeCell ref="B19:B21"/>
    <mergeCell ref="S4:AG4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D53E0-5EDF-9C4B-BCC4-CDCA47EAD7AD}">
  <dimension ref="B1:X36"/>
  <sheetViews>
    <sheetView topLeftCell="A2" zoomScale="115" zoomScaleNormal="208" workbookViewId="0">
      <pane xSplit="4" ySplit="5" topLeftCell="E7" activePane="bottomRight" state="frozen"/>
      <selection activeCell="A2" sqref="A2"/>
      <selection pane="topRight" activeCell="E2" sqref="E2"/>
      <selection pane="bottomLeft" activeCell="A7" sqref="A7"/>
      <selection pane="bottomRight" activeCell="B45" sqref="B45"/>
    </sheetView>
  </sheetViews>
  <sheetFormatPr baseColWidth="10" defaultRowHeight="16" x14ac:dyDescent="0.2"/>
  <cols>
    <col min="2" max="2" width="42.33203125" bestFit="1" customWidth="1"/>
    <col min="3" max="3" width="39" style="1" bestFit="1" customWidth="1"/>
    <col min="4" max="4" width="11.83203125" bestFit="1" customWidth="1"/>
    <col min="5" max="5" width="4.83203125" bestFit="1" customWidth="1"/>
    <col min="6" max="6" width="8" bestFit="1" customWidth="1"/>
    <col min="7" max="9" width="4.83203125" bestFit="1" customWidth="1"/>
    <col min="10" max="10" width="5" bestFit="1" customWidth="1"/>
    <col min="11" max="11" width="4.83203125" bestFit="1" customWidth="1"/>
    <col min="12" max="12" width="5.5" bestFit="1" customWidth="1"/>
    <col min="13" max="13" width="7.5" bestFit="1" customWidth="1"/>
    <col min="14" max="14" width="9.33203125" bestFit="1" customWidth="1"/>
    <col min="15" max="15" width="4.83203125" bestFit="1" customWidth="1"/>
    <col min="16" max="16" width="8" bestFit="1" customWidth="1"/>
    <col min="17" max="19" width="4.83203125" bestFit="1" customWidth="1"/>
    <col min="20" max="20" width="5" bestFit="1" customWidth="1"/>
    <col min="21" max="21" width="4.83203125" bestFit="1" customWidth="1"/>
    <col min="22" max="22" width="5.5" bestFit="1" customWidth="1"/>
    <col min="23" max="23" width="7.5" bestFit="1" customWidth="1"/>
    <col min="24" max="24" width="9.33203125" bestFit="1" customWidth="1"/>
  </cols>
  <sheetData>
    <row r="1" spans="2:24" x14ac:dyDescent="0.2">
      <c r="B1" t="s">
        <v>24</v>
      </c>
    </row>
    <row r="3" spans="2:24" ht="17" thickBot="1" x14ac:dyDescent="0.25">
      <c r="M3" s="1">
        <v>0.9</v>
      </c>
      <c r="W3" s="1">
        <v>0.98</v>
      </c>
      <c r="X3" s="1">
        <v>1.05</v>
      </c>
    </row>
    <row r="4" spans="2:24" x14ac:dyDescent="0.2">
      <c r="B4" s="188"/>
      <c r="C4" s="189"/>
      <c r="D4" s="189"/>
      <c r="E4" s="127" t="s">
        <v>3</v>
      </c>
      <c r="F4" s="128"/>
      <c r="G4" s="128"/>
      <c r="H4" s="128"/>
      <c r="I4" s="128"/>
      <c r="J4" s="128"/>
      <c r="K4" s="128"/>
      <c r="L4" s="128"/>
      <c r="M4" s="128"/>
      <c r="N4" s="146"/>
      <c r="O4" s="130" t="s">
        <v>8</v>
      </c>
      <c r="P4" s="131"/>
      <c r="Q4" s="131"/>
      <c r="R4" s="131"/>
      <c r="S4" s="131"/>
      <c r="T4" s="131"/>
      <c r="U4" s="131"/>
      <c r="V4" s="131"/>
      <c r="W4" s="131"/>
      <c r="X4" s="132"/>
    </row>
    <row r="5" spans="2:24" ht="34" x14ac:dyDescent="0.2">
      <c r="B5" s="30" t="s">
        <v>0</v>
      </c>
      <c r="C5" s="2" t="s">
        <v>1</v>
      </c>
      <c r="D5" s="26" t="s">
        <v>2</v>
      </c>
      <c r="E5" s="30" t="s">
        <v>4</v>
      </c>
      <c r="F5" s="2" t="s">
        <v>5</v>
      </c>
      <c r="G5" s="6" t="s">
        <v>115</v>
      </c>
      <c r="H5" s="6" t="s">
        <v>114</v>
      </c>
      <c r="I5" s="6" t="s">
        <v>113</v>
      </c>
      <c r="J5" s="6" t="s">
        <v>112</v>
      </c>
      <c r="K5" s="6" t="s">
        <v>111</v>
      </c>
      <c r="L5" s="6" t="s">
        <v>110</v>
      </c>
      <c r="M5" s="6" t="s">
        <v>109</v>
      </c>
      <c r="N5" s="61" t="s">
        <v>119</v>
      </c>
      <c r="O5" s="30" t="s">
        <v>4</v>
      </c>
      <c r="P5" s="2" t="s">
        <v>5</v>
      </c>
      <c r="Q5" s="6" t="s">
        <v>115</v>
      </c>
      <c r="R5" s="6" t="s">
        <v>114</v>
      </c>
      <c r="S5" s="6" t="s">
        <v>113</v>
      </c>
      <c r="T5" s="6" t="s">
        <v>112</v>
      </c>
      <c r="U5" s="6" t="s">
        <v>111</v>
      </c>
      <c r="V5" s="6" t="s">
        <v>110</v>
      </c>
      <c r="W5" s="6" t="s">
        <v>108</v>
      </c>
      <c r="X5" s="37" t="s">
        <v>119</v>
      </c>
    </row>
    <row r="6" spans="2:24" x14ac:dyDescent="0.2">
      <c r="B6" s="185" t="s">
        <v>116</v>
      </c>
      <c r="C6" s="186"/>
      <c r="D6" s="187"/>
      <c r="E6" s="182" t="s">
        <v>117</v>
      </c>
      <c r="F6" s="183"/>
      <c r="G6" s="183"/>
      <c r="H6" s="183"/>
      <c r="I6" s="183"/>
      <c r="J6" s="183"/>
      <c r="K6" s="183"/>
      <c r="L6" s="183"/>
      <c r="M6" s="183"/>
      <c r="N6" s="184"/>
      <c r="O6" s="156" t="s">
        <v>117</v>
      </c>
      <c r="P6" s="157"/>
      <c r="Q6" s="157"/>
      <c r="R6" s="157"/>
      <c r="S6" s="157"/>
      <c r="T6" s="157"/>
      <c r="U6" s="157"/>
      <c r="V6" s="157"/>
      <c r="W6" s="157"/>
      <c r="X6" s="158"/>
    </row>
    <row r="7" spans="2:24" x14ac:dyDescent="0.2">
      <c r="B7" s="39" t="s">
        <v>9</v>
      </c>
      <c r="C7" s="4" t="s">
        <v>26</v>
      </c>
      <c r="D7" s="27" t="s">
        <v>25</v>
      </c>
      <c r="E7" s="80"/>
      <c r="F7" s="70"/>
      <c r="G7" s="70"/>
      <c r="H7" s="70"/>
      <c r="I7" s="70"/>
      <c r="J7" s="70"/>
      <c r="K7" s="70"/>
      <c r="L7" s="70"/>
      <c r="M7" s="70"/>
      <c r="N7" s="72"/>
      <c r="O7" s="80"/>
      <c r="P7" s="70"/>
      <c r="Q7" s="70"/>
      <c r="R7" s="70"/>
      <c r="S7" s="70"/>
      <c r="T7" s="70"/>
      <c r="U7" s="70"/>
      <c r="V7" s="70"/>
      <c r="W7" s="70"/>
      <c r="X7" s="71"/>
    </row>
    <row r="8" spans="2:24" ht="30" x14ac:dyDescent="0.2">
      <c r="B8" s="39" t="s">
        <v>45</v>
      </c>
      <c r="C8" s="4" t="s">
        <v>39</v>
      </c>
      <c r="D8" s="27" t="s">
        <v>21</v>
      </c>
      <c r="E8" s="80"/>
      <c r="F8" s="70"/>
      <c r="G8" s="70"/>
      <c r="H8" s="70"/>
      <c r="I8" s="70"/>
      <c r="J8" s="70"/>
      <c r="K8" s="70"/>
      <c r="L8" s="70"/>
      <c r="M8" s="70"/>
      <c r="N8" s="72"/>
      <c r="O8" s="80"/>
      <c r="P8" s="70"/>
      <c r="Q8" s="70"/>
      <c r="R8" s="70"/>
      <c r="S8" s="70"/>
      <c r="T8" s="70"/>
      <c r="U8" s="70"/>
      <c r="V8" s="70"/>
      <c r="W8" s="70"/>
      <c r="X8" s="71"/>
    </row>
    <row r="9" spans="2:24" ht="16" hidden="1" customHeight="1" x14ac:dyDescent="0.2">
      <c r="B9" s="112" t="s">
        <v>44</v>
      </c>
      <c r="C9" s="9" t="s">
        <v>50</v>
      </c>
      <c r="D9" s="142" t="s">
        <v>22</v>
      </c>
      <c r="E9" s="38"/>
      <c r="F9" s="70"/>
      <c r="G9" s="70"/>
      <c r="H9" s="70"/>
      <c r="I9" s="70"/>
      <c r="J9" s="70"/>
      <c r="K9" s="70"/>
      <c r="L9" s="70"/>
      <c r="M9" s="70"/>
      <c r="N9" s="72"/>
      <c r="O9" s="80"/>
      <c r="P9" s="70"/>
      <c r="Q9" s="70"/>
      <c r="R9" s="70"/>
      <c r="S9" s="70"/>
      <c r="T9" s="70"/>
      <c r="U9" s="70"/>
      <c r="V9" s="70"/>
      <c r="W9" s="70"/>
      <c r="X9" s="71"/>
    </row>
    <row r="10" spans="2:24" hidden="1" x14ac:dyDescent="0.2">
      <c r="B10" s="113"/>
      <c r="C10" s="9" t="s">
        <v>40</v>
      </c>
      <c r="D10" s="142"/>
      <c r="E10" s="38"/>
      <c r="F10" s="70"/>
      <c r="G10" s="70"/>
      <c r="H10" s="70"/>
      <c r="I10" s="70"/>
      <c r="J10" s="70"/>
      <c r="K10" s="70"/>
      <c r="L10" s="70"/>
      <c r="M10" s="70"/>
      <c r="N10" s="72"/>
      <c r="O10" s="80"/>
      <c r="P10" s="70"/>
      <c r="Q10" s="70"/>
      <c r="R10" s="70"/>
      <c r="S10" s="70"/>
      <c r="T10" s="70"/>
      <c r="U10" s="70"/>
      <c r="V10" s="70"/>
      <c r="W10" s="70"/>
      <c r="X10" s="71"/>
    </row>
    <row r="11" spans="2:24" x14ac:dyDescent="0.2">
      <c r="B11" s="113"/>
      <c r="C11" s="4" t="s">
        <v>41</v>
      </c>
      <c r="D11" s="142"/>
      <c r="E11" s="80"/>
      <c r="F11" s="70"/>
      <c r="G11" s="70"/>
      <c r="H11" s="70"/>
      <c r="I11" s="70"/>
      <c r="J11" s="70"/>
      <c r="K11" s="70"/>
      <c r="L11" s="70"/>
      <c r="M11" s="70"/>
      <c r="N11" s="72"/>
      <c r="O11" s="80"/>
      <c r="P11" s="70"/>
      <c r="Q11" s="70"/>
      <c r="R11" s="70"/>
      <c r="S11" s="70"/>
      <c r="T11" s="70"/>
      <c r="U11" s="70"/>
      <c r="V11" s="70"/>
      <c r="W11" s="70"/>
      <c r="X11" s="71"/>
    </row>
    <row r="12" spans="2:24" s="10" customFormat="1" x14ac:dyDescent="0.2">
      <c r="B12" s="113"/>
      <c r="C12" s="4" t="s">
        <v>42</v>
      </c>
      <c r="D12" s="142"/>
      <c r="E12" s="80"/>
      <c r="F12" s="70"/>
      <c r="G12" s="70"/>
      <c r="H12" s="70"/>
      <c r="I12" s="70"/>
      <c r="J12" s="70"/>
      <c r="K12" s="70"/>
      <c r="L12" s="70"/>
      <c r="M12" s="70"/>
      <c r="N12" s="72"/>
      <c r="O12" s="80"/>
      <c r="P12" s="70"/>
      <c r="Q12" s="70"/>
      <c r="R12" s="70"/>
      <c r="S12" s="70"/>
      <c r="T12" s="70"/>
      <c r="U12" s="70"/>
      <c r="V12" s="70"/>
      <c r="W12" s="70"/>
      <c r="X12" s="71"/>
    </row>
    <row r="13" spans="2:24" s="10" customFormat="1" x14ac:dyDescent="0.2">
      <c r="B13" s="114"/>
      <c r="C13" s="4" t="s">
        <v>43</v>
      </c>
      <c r="D13" s="142"/>
      <c r="E13" s="80"/>
      <c r="F13" s="70"/>
      <c r="G13" s="70"/>
      <c r="H13" s="70"/>
      <c r="I13" s="70"/>
      <c r="J13" s="70"/>
      <c r="K13" s="70"/>
      <c r="L13" s="70"/>
      <c r="M13" s="70"/>
      <c r="N13" s="72"/>
      <c r="O13" s="80"/>
      <c r="P13" s="70"/>
      <c r="Q13" s="70"/>
      <c r="R13" s="70"/>
      <c r="S13" s="70"/>
      <c r="T13" s="70"/>
      <c r="U13" s="70"/>
      <c r="V13" s="70"/>
      <c r="W13" s="70"/>
      <c r="X13" s="71"/>
    </row>
    <row r="14" spans="2:24" s="10" customFormat="1" x14ac:dyDescent="0.2">
      <c r="B14" s="39" t="s">
        <v>10</v>
      </c>
      <c r="C14" s="4" t="s">
        <v>26</v>
      </c>
      <c r="D14" s="27" t="s">
        <v>25</v>
      </c>
      <c r="E14" s="80"/>
      <c r="F14" s="70"/>
      <c r="G14" s="70"/>
      <c r="H14" s="70"/>
      <c r="I14" s="70"/>
      <c r="J14" s="70"/>
      <c r="K14" s="70"/>
      <c r="L14" s="70"/>
      <c r="M14" s="70"/>
      <c r="N14" s="72"/>
      <c r="O14" s="80"/>
      <c r="P14" s="70"/>
      <c r="Q14" s="70"/>
      <c r="R14" s="70"/>
      <c r="S14" s="70"/>
      <c r="T14" s="70"/>
      <c r="U14" s="70"/>
      <c r="V14" s="70"/>
      <c r="W14" s="70"/>
      <c r="X14" s="71"/>
    </row>
    <row r="15" spans="2:24" s="10" customFormat="1" ht="16" hidden="1" customHeight="1" x14ac:dyDescent="0.2">
      <c r="B15" s="112" t="s">
        <v>46</v>
      </c>
      <c r="C15" s="9" t="s">
        <v>50</v>
      </c>
      <c r="D15" s="139" t="s">
        <v>22</v>
      </c>
      <c r="E15" s="38"/>
      <c r="F15" s="70"/>
      <c r="G15" s="70"/>
      <c r="H15" s="70"/>
      <c r="I15" s="70"/>
      <c r="J15" s="70"/>
      <c r="K15" s="70"/>
      <c r="L15" s="70"/>
      <c r="M15" s="70"/>
      <c r="N15" s="72"/>
      <c r="O15" s="80"/>
      <c r="P15" s="70"/>
      <c r="Q15" s="70"/>
      <c r="R15" s="70"/>
      <c r="S15" s="70"/>
      <c r="T15" s="70"/>
      <c r="U15" s="70"/>
      <c r="V15" s="70"/>
      <c r="W15" s="70"/>
      <c r="X15" s="71"/>
    </row>
    <row r="16" spans="2:24" s="10" customFormat="1" hidden="1" x14ac:dyDescent="0.2">
      <c r="B16" s="113"/>
      <c r="C16" s="9" t="s">
        <v>40</v>
      </c>
      <c r="D16" s="119"/>
      <c r="E16" s="38"/>
      <c r="F16" s="70"/>
      <c r="G16" s="70"/>
      <c r="H16" s="70"/>
      <c r="I16" s="70"/>
      <c r="J16" s="70"/>
      <c r="K16" s="70"/>
      <c r="L16" s="70"/>
      <c r="M16" s="70"/>
      <c r="N16" s="72"/>
      <c r="O16" s="80"/>
      <c r="P16" s="70"/>
      <c r="Q16" s="70"/>
      <c r="R16" s="70"/>
      <c r="S16" s="70"/>
      <c r="T16" s="70"/>
      <c r="U16" s="70"/>
      <c r="V16" s="70"/>
      <c r="W16" s="70"/>
      <c r="X16" s="71"/>
    </row>
    <row r="17" spans="2:24" s="10" customFormat="1" x14ac:dyDescent="0.2">
      <c r="B17" s="113"/>
      <c r="C17" s="4" t="s">
        <v>41</v>
      </c>
      <c r="D17" s="119"/>
      <c r="E17" s="80"/>
      <c r="F17" s="70"/>
      <c r="G17" s="70"/>
      <c r="H17" s="70"/>
      <c r="I17" s="70"/>
      <c r="J17" s="70"/>
      <c r="K17" s="70"/>
      <c r="L17" s="70"/>
      <c r="M17" s="70"/>
      <c r="N17" s="72"/>
      <c r="O17" s="80"/>
      <c r="P17" s="70"/>
      <c r="Q17" s="70"/>
      <c r="R17" s="70"/>
      <c r="S17" s="70"/>
      <c r="T17" s="70"/>
      <c r="U17" s="70"/>
      <c r="V17" s="70"/>
      <c r="W17" s="70"/>
      <c r="X17" s="71"/>
    </row>
    <row r="18" spans="2:24" s="10" customFormat="1" x14ac:dyDescent="0.2">
      <c r="B18" s="113"/>
      <c r="C18" s="4" t="s">
        <v>42</v>
      </c>
      <c r="D18" s="119"/>
      <c r="E18" s="80"/>
      <c r="F18" s="70"/>
      <c r="G18" s="70"/>
      <c r="H18" s="70"/>
      <c r="I18" s="70"/>
      <c r="J18" s="70"/>
      <c r="K18" s="70"/>
      <c r="L18" s="70"/>
      <c r="M18" s="70"/>
      <c r="N18" s="72"/>
      <c r="O18" s="80"/>
      <c r="P18" s="70"/>
      <c r="Q18" s="70"/>
      <c r="R18" s="70"/>
      <c r="S18" s="70"/>
      <c r="T18" s="70"/>
      <c r="U18" s="70"/>
      <c r="V18" s="70"/>
      <c r="W18" s="70"/>
      <c r="X18" s="71"/>
    </row>
    <row r="19" spans="2:24" s="10" customFormat="1" x14ac:dyDescent="0.2">
      <c r="B19" s="114"/>
      <c r="C19" s="4" t="s">
        <v>43</v>
      </c>
      <c r="D19" s="119"/>
      <c r="E19" s="80"/>
      <c r="F19" s="70"/>
      <c r="G19" s="70"/>
      <c r="H19" s="70"/>
      <c r="I19" s="70"/>
      <c r="J19" s="70"/>
      <c r="K19" s="70"/>
      <c r="L19" s="70"/>
      <c r="M19" s="70"/>
      <c r="N19" s="72"/>
      <c r="O19" s="80"/>
      <c r="P19" s="70"/>
      <c r="Q19" s="70"/>
      <c r="R19" s="70"/>
      <c r="S19" s="70"/>
      <c r="T19" s="70"/>
      <c r="U19" s="70"/>
      <c r="V19" s="70"/>
      <c r="W19" s="70"/>
      <c r="X19" s="71"/>
    </row>
    <row r="20" spans="2:24" s="10" customFormat="1" x14ac:dyDescent="0.2">
      <c r="B20" s="112" t="s">
        <v>11</v>
      </c>
      <c r="C20" s="4">
        <v>1</v>
      </c>
      <c r="D20" s="115" t="s">
        <v>55</v>
      </c>
      <c r="E20" s="80"/>
      <c r="F20" s="70"/>
      <c r="G20" s="70"/>
      <c r="H20" s="70"/>
      <c r="I20" s="70"/>
      <c r="J20" s="70"/>
      <c r="K20" s="70"/>
      <c r="L20" s="70"/>
      <c r="M20" s="70"/>
      <c r="N20" s="72"/>
      <c r="O20" s="80"/>
      <c r="P20" s="70"/>
      <c r="Q20" s="70"/>
      <c r="R20" s="70"/>
      <c r="S20" s="70"/>
      <c r="T20" s="70"/>
      <c r="U20" s="70"/>
      <c r="V20" s="70"/>
      <c r="W20" s="70"/>
      <c r="X20" s="71"/>
    </row>
    <row r="21" spans="2:24" s="10" customFormat="1" x14ac:dyDescent="0.2">
      <c r="B21" s="113"/>
      <c r="C21" s="4">
        <v>2</v>
      </c>
      <c r="D21" s="116"/>
      <c r="E21" s="80"/>
      <c r="F21" s="70"/>
      <c r="G21" s="70"/>
      <c r="H21" s="70"/>
      <c r="I21" s="70"/>
      <c r="J21" s="70"/>
      <c r="K21" s="70"/>
      <c r="L21" s="70"/>
      <c r="M21" s="70"/>
      <c r="N21" s="72"/>
      <c r="O21" s="80"/>
      <c r="P21" s="70"/>
      <c r="Q21" s="70"/>
      <c r="R21" s="70"/>
      <c r="S21" s="70"/>
      <c r="T21" s="70"/>
      <c r="U21" s="70"/>
      <c r="V21" s="70"/>
      <c r="W21" s="70"/>
      <c r="X21" s="71"/>
    </row>
    <row r="22" spans="2:24" s="10" customFormat="1" x14ac:dyDescent="0.2">
      <c r="B22" s="114"/>
      <c r="C22" s="4">
        <v>4</v>
      </c>
      <c r="D22" s="117"/>
      <c r="E22" s="80"/>
      <c r="F22" s="70"/>
      <c r="G22" s="70"/>
      <c r="H22" s="70"/>
      <c r="I22" s="70"/>
      <c r="J22" s="70"/>
      <c r="K22" s="70"/>
      <c r="L22" s="70"/>
      <c r="M22" s="70"/>
      <c r="N22" s="72"/>
      <c r="O22" s="80"/>
      <c r="P22" s="70"/>
      <c r="Q22" s="70"/>
      <c r="R22" s="70"/>
      <c r="S22" s="70"/>
      <c r="T22" s="70"/>
      <c r="U22" s="70"/>
      <c r="V22" s="70"/>
      <c r="W22" s="70"/>
      <c r="X22" s="71"/>
    </row>
    <row r="23" spans="2:24" s="10" customFormat="1" x14ac:dyDescent="0.2">
      <c r="B23" s="112" t="s">
        <v>12</v>
      </c>
      <c r="C23" s="4">
        <v>1</v>
      </c>
      <c r="D23" s="115" t="s">
        <v>55</v>
      </c>
      <c r="E23" s="80"/>
      <c r="F23" s="70"/>
      <c r="G23" s="70"/>
      <c r="H23" s="70"/>
      <c r="I23" s="70"/>
      <c r="J23" s="70"/>
      <c r="K23" s="70"/>
      <c r="L23" s="70"/>
      <c r="M23" s="70"/>
      <c r="N23" s="72"/>
      <c r="O23" s="80"/>
      <c r="P23" s="70"/>
      <c r="Q23" s="70"/>
      <c r="R23" s="70"/>
      <c r="S23" s="70"/>
      <c r="T23" s="70"/>
      <c r="U23" s="70"/>
      <c r="V23" s="70"/>
      <c r="W23" s="70"/>
      <c r="X23" s="71"/>
    </row>
    <row r="24" spans="2:24" s="10" customFormat="1" x14ac:dyDescent="0.2">
      <c r="B24" s="113"/>
      <c r="C24" s="4">
        <v>2</v>
      </c>
      <c r="D24" s="116"/>
      <c r="E24" s="80"/>
      <c r="F24" s="70"/>
      <c r="G24" s="70"/>
      <c r="H24" s="70"/>
      <c r="I24" s="70"/>
      <c r="J24" s="70"/>
      <c r="K24" s="70"/>
      <c r="L24" s="70"/>
      <c r="M24" s="70"/>
      <c r="N24" s="72"/>
      <c r="O24" s="80"/>
      <c r="P24" s="70"/>
      <c r="Q24" s="70"/>
      <c r="R24" s="70"/>
      <c r="S24" s="70"/>
      <c r="T24" s="70"/>
      <c r="U24" s="70"/>
      <c r="V24" s="70"/>
      <c r="W24" s="70"/>
      <c r="X24" s="71"/>
    </row>
    <row r="25" spans="2:24" s="10" customFormat="1" x14ac:dyDescent="0.2">
      <c r="B25" s="114"/>
      <c r="C25" s="4">
        <v>4</v>
      </c>
      <c r="D25" s="117"/>
      <c r="E25" s="80"/>
      <c r="F25" s="70"/>
      <c r="G25" s="70"/>
      <c r="H25" s="70"/>
      <c r="I25" s="70"/>
      <c r="J25" s="70"/>
      <c r="K25" s="70"/>
      <c r="L25" s="70"/>
      <c r="M25" s="70"/>
      <c r="N25" s="72"/>
      <c r="O25" s="80"/>
      <c r="P25" s="70"/>
      <c r="Q25" s="70"/>
      <c r="R25" s="70"/>
      <c r="S25" s="70"/>
      <c r="T25" s="70"/>
      <c r="U25" s="70"/>
      <c r="V25" s="70"/>
      <c r="W25" s="70"/>
      <c r="X25" s="71"/>
    </row>
    <row r="26" spans="2:24" x14ac:dyDescent="0.2">
      <c r="B26" s="39" t="s">
        <v>13</v>
      </c>
      <c r="C26" s="4" t="s">
        <v>52</v>
      </c>
      <c r="D26" s="28" t="s">
        <v>23</v>
      </c>
      <c r="E26" s="80"/>
      <c r="F26" s="70"/>
      <c r="G26" s="70"/>
      <c r="H26" s="70"/>
      <c r="I26" s="70"/>
      <c r="J26" s="70"/>
      <c r="K26" s="70"/>
      <c r="L26" s="70"/>
      <c r="M26" s="70"/>
      <c r="N26" s="72"/>
      <c r="O26" s="80"/>
      <c r="P26" s="70"/>
      <c r="Q26" s="70"/>
      <c r="R26" s="70"/>
      <c r="S26" s="70"/>
      <c r="T26" s="70"/>
      <c r="U26" s="70"/>
      <c r="V26" s="70"/>
      <c r="W26" s="70"/>
      <c r="X26" s="71"/>
    </row>
    <row r="27" spans="2:24" x14ac:dyDescent="0.2">
      <c r="B27" s="39" t="s">
        <v>15</v>
      </c>
      <c r="C27" s="4" t="s">
        <v>25</v>
      </c>
      <c r="D27" s="29" t="s">
        <v>26</v>
      </c>
      <c r="E27" s="80"/>
      <c r="F27" s="70"/>
      <c r="G27" s="70"/>
      <c r="H27" s="70"/>
      <c r="I27" s="70"/>
      <c r="J27" s="70"/>
      <c r="K27" s="70"/>
      <c r="L27" s="70"/>
      <c r="M27" s="70"/>
      <c r="N27" s="72"/>
      <c r="O27" s="80"/>
      <c r="P27" s="70"/>
      <c r="Q27" s="70"/>
      <c r="R27" s="70"/>
      <c r="S27" s="70"/>
      <c r="T27" s="70"/>
      <c r="U27" s="70"/>
      <c r="V27" s="70"/>
      <c r="W27" s="70"/>
      <c r="X27" s="71"/>
    </row>
    <row r="28" spans="2:24" x14ac:dyDescent="0.2">
      <c r="B28" s="39" t="s">
        <v>16</v>
      </c>
      <c r="C28" s="4" t="s">
        <v>25</v>
      </c>
      <c r="D28" s="29" t="s">
        <v>26</v>
      </c>
      <c r="E28" s="80"/>
      <c r="F28" s="70"/>
      <c r="G28" s="70"/>
      <c r="H28" s="70"/>
      <c r="I28" s="70"/>
      <c r="J28" s="70"/>
      <c r="K28" s="70"/>
      <c r="L28" s="70"/>
      <c r="M28" s="70"/>
      <c r="N28" s="72"/>
      <c r="O28" s="80"/>
      <c r="P28" s="70"/>
      <c r="Q28" s="70"/>
      <c r="R28" s="70"/>
      <c r="S28" s="70"/>
      <c r="T28" s="70"/>
      <c r="U28" s="70"/>
      <c r="V28" s="70"/>
      <c r="W28" s="70"/>
      <c r="X28" s="71"/>
    </row>
    <row r="29" spans="2:24" ht="30" x14ac:dyDescent="0.2">
      <c r="B29" s="39" t="s">
        <v>53</v>
      </c>
      <c r="C29" s="4">
        <v>1150</v>
      </c>
      <c r="D29" s="29">
        <v>100</v>
      </c>
      <c r="E29" s="80"/>
      <c r="F29" s="70"/>
      <c r="G29" s="70"/>
      <c r="H29" s="70"/>
      <c r="I29" s="70"/>
      <c r="J29" s="70"/>
      <c r="K29" s="70"/>
      <c r="L29" s="70"/>
      <c r="M29" s="70"/>
      <c r="N29" s="72"/>
      <c r="O29" s="80"/>
      <c r="P29" s="70"/>
      <c r="Q29" s="70"/>
      <c r="R29" s="70"/>
      <c r="S29" s="70"/>
      <c r="T29" s="70"/>
      <c r="U29" s="70"/>
      <c r="V29" s="70"/>
      <c r="W29" s="70"/>
      <c r="X29" s="71"/>
    </row>
    <row r="30" spans="2:24" x14ac:dyDescent="0.2">
      <c r="B30" s="39" t="s">
        <v>17</v>
      </c>
      <c r="C30" s="5">
        <v>100</v>
      </c>
      <c r="D30" s="29">
        <v>10</v>
      </c>
      <c r="E30" s="80"/>
      <c r="F30" s="70"/>
      <c r="G30" s="70"/>
      <c r="H30" s="70"/>
      <c r="I30" s="70"/>
      <c r="J30" s="70"/>
      <c r="K30" s="70"/>
      <c r="L30" s="70"/>
      <c r="M30" s="70"/>
      <c r="N30" s="72"/>
      <c r="O30" s="80"/>
      <c r="P30" s="70"/>
      <c r="Q30" s="70"/>
      <c r="R30" s="70"/>
      <c r="S30" s="70"/>
      <c r="T30" s="70"/>
      <c r="U30" s="70"/>
      <c r="V30" s="70"/>
      <c r="W30" s="70"/>
      <c r="X30" s="71"/>
    </row>
    <row r="31" spans="2:24" x14ac:dyDescent="0.2">
      <c r="B31" s="112" t="s">
        <v>18</v>
      </c>
      <c r="C31" s="4">
        <v>0.3</v>
      </c>
      <c r="D31" s="115">
        <v>0.8</v>
      </c>
      <c r="E31" s="80"/>
      <c r="F31" s="70"/>
      <c r="G31" s="70"/>
      <c r="H31" s="70"/>
      <c r="I31" s="70"/>
      <c r="J31" s="70"/>
      <c r="K31" s="70"/>
      <c r="L31" s="70"/>
      <c r="M31" s="70"/>
      <c r="N31" s="72"/>
      <c r="O31" s="80"/>
      <c r="P31" s="70"/>
      <c r="Q31" s="70"/>
      <c r="R31" s="70"/>
      <c r="S31" s="70"/>
      <c r="T31" s="70"/>
      <c r="U31" s="70"/>
      <c r="V31" s="70"/>
      <c r="W31" s="70"/>
      <c r="X31" s="71"/>
    </row>
    <row r="32" spans="2:24" x14ac:dyDescent="0.2">
      <c r="B32" s="113"/>
      <c r="C32" s="4">
        <v>0.5</v>
      </c>
      <c r="D32" s="116"/>
      <c r="E32" s="80"/>
      <c r="F32" s="70"/>
      <c r="G32" s="70"/>
      <c r="H32" s="70"/>
      <c r="I32" s="70"/>
      <c r="J32" s="70"/>
      <c r="K32" s="70"/>
      <c r="L32" s="70"/>
      <c r="M32" s="70"/>
      <c r="N32" s="72"/>
      <c r="O32" s="80"/>
      <c r="P32" s="70"/>
      <c r="Q32" s="70"/>
      <c r="R32" s="70"/>
      <c r="S32" s="70"/>
      <c r="T32" s="70"/>
      <c r="U32" s="70"/>
      <c r="V32" s="70"/>
      <c r="W32" s="70"/>
      <c r="X32" s="71"/>
    </row>
    <row r="33" spans="2:24" x14ac:dyDescent="0.2">
      <c r="B33" s="114"/>
      <c r="C33" s="4">
        <v>0.9</v>
      </c>
      <c r="D33" s="117"/>
      <c r="E33" s="80"/>
      <c r="F33" s="70"/>
      <c r="G33" s="70"/>
      <c r="H33" s="70"/>
      <c r="I33" s="70"/>
      <c r="J33" s="70"/>
      <c r="K33" s="70"/>
      <c r="L33" s="70"/>
      <c r="M33" s="70"/>
      <c r="N33" s="72"/>
      <c r="O33" s="80"/>
      <c r="P33" s="70"/>
      <c r="Q33" s="70"/>
      <c r="R33" s="70"/>
      <c r="S33" s="70"/>
      <c r="T33" s="70"/>
      <c r="U33" s="70"/>
      <c r="V33" s="70"/>
      <c r="W33" s="70"/>
      <c r="X33" s="71"/>
    </row>
    <row r="34" spans="2:24" x14ac:dyDescent="0.2">
      <c r="B34" s="113" t="s">
        <v>19</v>
      </c>
      <c r="C34" s="4">
        <v>0.8</v>
      </c>
      <c r="D34" s="119">
        <v>0.7</v>
      </c>
      <c r="E34" s="80"/>
      <c r="F34" s="70"/>
      <c r="G34" s="70"/>
      <c r="H34" s="70"/>
      <c r="I34" s="70"/>
      <c r="J34" s="70"/>
      <c r="K34" s="70"/>
      <c r="L34" s="70"/>
      <c r="M34" s="70"/>
      <c r="N34" s="72"/>
      <c r="O34" s="80"/>
      <c r="P34" s="70"/>
      <c r="Q34" s="70"/>
      <c r="R34" s="70"/>
      <c r="S34" s="70"/>
      <c r="T34" s="70"/>
      <c r="U34" s="70"/>
      <c r="V34" s="70"/>
      <c r="W34" s="70"/>
      <c r="X34" s="71"/>
    </row>
    <row r="35" spans="2:24" x14ac:dyDescent="0.2">
      <c r="B35" s="114"/>
      <c r="C35" s="4">
        <v>0.9</v>
      </c>
      <c r="D35" s="120"/>
      <c r="E35" s="80"/>
      <c r="F35" s="70"/>
      <c r="G35" s="70"/>
      <c r="H35" s="70"/>
      <c r="I35" s="70"/>
      <c r="J35" s="70"/>
      <c r="K35" s="70"/>
      <c r="L35" s="70"/>
      <c r="M35" s="70"/>
      <c r="N35" s="72"/>
      <c r="O35" s="80"/>
      <c r="P35" s="70"/>
      <c r="Q35" s="70"/>
      <c r="R35" s="70"/>
      <c r="S35" s="70"/>
      <c r="T35" s="70"/>
      <c r="U35" s="70"/>
      <c r="V35" s="70"/>
      <c r="W35" s="70"/>
      <c r="X35" s="71"/>
    </row>
    <row r="36" spans="2:24" ht="17" thickBot="1" x14ac:dyDescent="0.25">
      <c r="B36" s="40" t="s">
        <v>20</v>
      </c>
      <c r="C36" s="41">
        <v>0.8</v>
      </c>
      <c r="D36" s="42">
        <v>0.66</v>
      </c>
      <c r="E36" s="81"/>
      <c r="F36" s="82"/>
      <c r="G36" s="82"/>
      <c r="H36" s="82"/>
      <c r="I36" s="82"/>
      <c r="J36" s="82"/>
      <c r="K36" s="82"/>
      <c r="L36" s="82"/>
      <c r="M36" s="82"/>
      <c r="N36" s="83"/>
      <c r="O36" s="81"/>
      <c r="P36" s="82"/>
      <c r="Q36" s="82"/>
      <c r="R36" s="82"/>
      <c r="S36" s="82"/>
      <c r="T36" s="82"/>
      <c r="U36" s="82"/>
      <c r="V36" s="82"/>
      <c r="W36" s="82"/>
      <c r="X36" s="84"/>
    </row>
  </sheetData>
  <mergeCells count="18">
    <mergeCell ref="E6:N6"/>
    <mergeCell ref="E4:N4"/>
    <mergeCell ref="O4:X4"/>
    <mergeCell ref="O6:X6"/>
    <mergeCell ref="D34:D35"/>
    <mergeCell ref="B6:D6"/>
    <mergeCell ref="B4:D4"/>
    <mergeCell ref="B34:B35"/>
    <mergeCell ref="D9:D13"/>
    <mergeCell ref="D15:D19"/>
    <mergeCell ref="D20:D22"/>
    <mergeCell ref="D23:D25"/>
    <mergeCell ref="D31:D33"/>
    <mergeCell ref="B9:B13"/>
    <mergeCell ref="B15:B19"/>
    <mergeCell ref="B20:B22"/>
    <mergeCell ref="B23:B25"/>
    <mergeCell ref="B31:B33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C2EE6-5F01-3047-9E38-5DB83A8DC5D9}">
  <dimension ref="B1:AA37"/>
  <sheetViews>
    <sheetView zoomScaleNormal="136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I27" sqref="I27"/>
    </sheetView>
  </sheetViews>
  <sheetFormatPr baseColWidth="10" defaultRowHeight="16" x14ac:dyDescent="0.2"/>
  <cols>
    <col min="2" max="2" width="43.6640625" bestFit="1" customWidth="1"/>
    <col min="3" max="3" width="39" bestFit="1" customWidth="1"/>
    <col min="4" max="4" width="5.6640625" bestFit="1" customWidth="1"/>
    <col min="5" max="5" width="13.6640625" bestFit="1" customWidth="1"/>
    <col min="6" max="6" width="9.6640625" bestFit="1" customWidth="1"/>
    <col min="7" max="9" width="10.6640625" bestFit="1" customWidth="1"/>
    <col min="10" max="10" width="6.83203125" bestFit="1" customWidth="1"/>
    <col min="11" max="11" width="7.5" bestFit="1" customWidth="1"/>
    <col min="12" max="12" width="11.5" bestFit="1" customWidth="1"/>
    <col min="13" max="13" width="12.1640625" bestFit="1" customWidth="1"/>
    <col min="14" max="14" width="12.5" customWidth="1"/>
    <col min="15" max="15" width="11.83203125" bestFit="1" customWidth="1"/>
    <col min="16" max="16" width="5.6640625" bestFit="1" customWidth="1"/>
    <col min="17" max="17" width="13.6640625" bestFit="1" customWidth="1"/>
    <col min="18" max="18" width="11.6640625" bestFit="1" customWidth="1"/>
    <col min="19" max="21" width="10.6640625" bestFit="1" customWidth="1"/>
    <col min="22" max="22" width="6.83203125" bestFit="1" customWidth="1"/>
    <col min="23" max="23" width="7.5" bestFit="1" customWidth="1"/>
    <col min="24" max="24" width="11.6640625" bestFit="1" customWidth="1"/>
    <col min="25" max="25" width="10.6640625" bestFit="1" customWidth="1"/>
    <col min="26" max="26" width="8.6640625" bestFit="1" customWidth="1"/>
    <col min="27" max="27" width="9.6640625" bestFit="1" customWidth="1"/>
  </cols>
  <sheetData>
    <row r="1" spans="2:27" x14ac:dyDescent="0.2">
      <c r="B1" s="1" t="s">
        <v>27</v>
      </c>
    </row>
    <row r="3" spans="2:27" ht="17" thickBot="1" x14ac:dyDescent="0.25"/>
    <row r="4" spans="2:27" x14ac:dyDescent="0.2">
      <c r="B4" s="172"/>
      <c r="C4" s="173"/>
      <c r="D4" s="174" t="s">
        <v>28</v>
      </c>
      <c r="E4" s="176"/>
      <c r="F4" s="176"/>
      <c r="G4" s="176"/>
      <c r="H4" s="176"/>
      <c r="I4" s="176"/>
      <c r="J4" s="176"/>
      <c r="K4" s="176"/>
      <c r="L4" s="176"/>
      <c r="M4" s="176"/>
      <c r="N4" s="176"/>
      <c r="O4" s="181"/>
      <c r="P4" s="178" t="s">
        <v>107</v>
      </c>
      <c r="Q4" s="179"/>
      <c r="R4" s="179"/>
      <c r="S4" s="179"/>
      <c r="T4" s="179"/>
      <c r="U4" s="179"/>
      <c r="V4" s="179"/>
      <c r="W4" s="179"/>
      <c r="X4" s="179"/>
      <c r="Y4" s="179"/>
      <c r="Z4" s="179"/>
      <c r="AA4" s="180"/>
    </row>
    <row r="5" spans="2:27" ht="51" x14ac:dyDescent="0.2">
      <c r="B5" s="30" t="s">
        <v>0</v>
      </c>
      <c r="C5" s="50" t="s">
        <v>1</v>
      </c>
      <c r="D5" s="59" t="s">
        <v>118</v>
      </c>
      <c r="E5" s="6" t="s">
        <v>105</v>
      </c>
      <c r="F5" s="2" t="s">
        <v>6</v>
      </c>
      <c r="G5" s="6" t="s">
        <v>106</v>
      </c>
      <c r="H5" s="2" t="s">
        <v>98</v>
      </c>
      <c r="I5" s="2" t="s">
        <v>7</v>
      </c>
      <c r="J5" s="2" t="s">
        <v>99</v>
      </c>
      <c r="K5" s="2" t="s">
        <v>100</v>
      </c>
      <c r="L5" s="6" t="s">
        <v>101</v>
      </c>
      <c r="M5" s="6" t="s">
        <v>102</v>
      </c>
      <c r="N5" s="6" t="s">
        <v>103</v>
      </c>
      <c r="O5" s="37" t="s">
        <v>104</v>
      </c>
      <c r="P5" s="59" t="s">
        <v>118</v>
      </c>
      <c r="Q5" s="6" t="s">
        <v>105</v>
      </c>
      <c r="R5" s="2" t="s">
        <v>6</v>
      </c>
      <c r="S5" s="6" t="s">
        <v>106</v>
      </c>
      <c r="T5" s="2" t="s">
        <v>98</v>
      </c>
      <c r="U5" s="2" t="s">
        <v>7</v>
      </c>
      <c r="V5" s="2" t="s">
        <v>99</v>
      </c>
      <c r="W5" s="2" t="s">
        <v>100</v>
      </c>
      <c r="X5" s="6" t="s">
        <v>101</v>
      </c>
      <c r="Y5" s="6" t="s">
        <v>102</v>
      </c>
      <c r="Z5" s="6" t="s">
        <v>103</v>
      </c>
      <c r="AA5" s="37" t="s">
        <v>104</v>
      </c>
    </row>
    <row r="6" spans="2:27" x14ac:dyDescent="0.2">
      <c r="B6" s="39" t="s">
        <v>36</v>
      </c>
      <c r="C6" s="51" t="s">
        <v>35</v>
      </c>
      <c r="D6" s="31">
        <v>36.2014</v>
      </c>
      <c r="E6" s="23">
        <v>1291400000</v>
      </c>
      <c r="F6" s="23">
        <v>700722</v>
      </c>
      <c r="G6" s="23">
        <v>2548100</v>
      </c>
      <c r="H6" s="23">
        <v>2285440</v>
      </c>
      <c r="I6" s="23">
        <v>2085940</v>
      </c>
      <c r="J6" s="23">
        <v>4.36381</v>
      </c>
      <c r="K6" s="23">
        <v>5.7817100000000003</v>
      </c>
      <c r="L6" s="23">
        <v>540725</v>
      </c>
      <c r="M6" s="23">
        <v>5242650</v>
      </c>
      <c r="N6" s="23">
        <v>66324</v>
      </c>
      <c r="O6" s="32">
        <v>60785</v>
      </c>
      <c r="P6" s="45">
        <v>63.327199999999998</v>
      </c>
      <c r="Q6" s="22">
        <v>1281800000</v>
      </c>
      <c r="R6" s="22">
        <v>11308300</v>
      </c>
      <c r="S6" s="22">
        <v>2482762</v>
      </c>
      <c r="T6" s="22">
        <v>1900605</v>
      </c>
      <c r="U6" s="22">
        <v>1503850</v>
      </c>
      <c r="V6" s="22">
        <v>44.545299999999997</v>
      </c>
      <c r="W6" s="22">
        <v>4.2518000000000002</v>
      </c>
      <c r="X6" s="23">
        <v>11339600</v>
      </c>
      <c r="Y6" s="23">
        <v>4913234</v>
      </c>
      <c r="Z6" s="23">
        <v>68844</v>
      </c>
      <c r="AA6" s="32">
        <v>242135</v>
      </c>
    </row>
    <row r="7" spans="2:27" x14ac:dyDescent="0.2">
      <c r="B7" s="39" t="s">
        <v>9</v>
      </c>
      <c r="C7" s="51" t="s">
        <v>26</v>
      </c>
      <c r="D7" s="45">
        <v>34.146500000000003</v>
      </c>
      <c r="E7" s="22">
        <v>1233826250</v>
      </c>
      <c r="F7" s="22">
        <v>485714</v>
      </c>
      <c r="G7" s="22">
        <v>2504650</v>
      </c>
      <c r="H7" s="22">
        <v>2587290</v>
      </c>
      <c r="I7" s="22">
        <v>2439250</v>
      </c>
      <c r="J7" s="22">
        <v>2.9172799999999999</v>
      </c>
      <c r="K7" s="22">
        <v>8.3088300000000004</v>
      </c>
      <c r="L7" s="23">
        <v>96512.1</v>
      </c>
      <c r="M7" s="23">
        <v>5293300</v>
      </c>
      <c r="N7" s="23">
        <v>66763</v>
      </c>
      <c r="O7" s="32">
        <v>114581</v>
      </c>
      <c r="P7" s="45">
        <v>61.753999999999998</v>
      </c>
      <c r="Q7" s="22">
        <v>1226125000</v>
      </c>
      <c r="R7" s="22">
        <v>11356300</v>
      </c>
      <c r="S7" s="22">
        <v>2483070</v>
      </c>
      <c r="T7" s="22">
        <v>1733070</v>
      </c>
      <c r="U7" s="22">
        <v>1450271</v>
      </c>
      <c r="V7" s="22">
        <v>46.445500000000003</v>
      </c>
      <c r="W7" s="22">
        <v>4.47281</v>
      </c>
      <c r="X7" s="23">
        <v>11148100</v>
      </c>
      <c r="Y7" s="23">
        <v>4574760</v>
      </c>
      <c r="Z7" s="23">
        <v>67736</v>
      </c>
      <c r="AA7" s="32">
        <v>374603</v>
      </c>
    </row>
    <row r="8" spans="2:27" ht="30" x14ac:dyDescent="0.2">
      <c r="B8" s="39" t="s">
        <v>45</v>
      </c>
      <c r="C8" s="51" t="s">
        <v>39</v>
      </c>
      <c r="D8" s="45">
        <v>37.171100000000003</v>
      </c>
      <c r="E8" s="22">
        <v>1284287500</v>
      </c>
      <c r="F8" s="22">
        <v>441433</v>
      </c>
      <c r="G8" s="22">
        <v>2703960</v>
      </c>
      <c r="H8" s="22">
        <v>2819820</v>
      </c>
      <c r="I8" s="22">
        <v>2660590</v>
      </c>
      <c r="J8" s="22">
        <v>2.6428600000000002</v>
      </c>
      <c r="K8" s="22">
        <v>9.1210199999999997</v>
      </c>
      <c r="L8" s="23">
        <v>12938.1</v>
      </c>
      <c r="M8" s="23">
        <v>6109220</v>
      </c>
      <c r="N8" s="23">
        <v>62573</v>
      </c>
      <c r="O8" s="32">
        <v>51133</v>
      </c>
      <c r="P8" s="45">
        <v>61.305599999999998</v>
      </c>
      <c r="Q8" s="22">
        <v>1215457500</v>
      </c>
      <c r="R8" s="22">
        <v>9469850</v>
      </c>
      <c r="S8" s="22">
        <v>2449720</v>
      </c>
      <c r="T8" s="22">
        <v>1544130</v>
      </c>
      <c r="U8" s="22">
        <v>1311057</v>
      </c>
      <c r="V8" s="22">
        <v>36.933900000000001</v>
      </c>
      <c r="W8" s="22">
        <v>4.5714100000000002</v>
      </c>
      <c r="X8" s="23">
        <v>9283130</v>
      </c>
      <c r="Y8" s="23">
        <v>3526550</v>
      </c>
      <c r="Z8" s="23">
        <v>68616</v>
      </c>
      <c r="AA8" s="32">
        <v>226240</v>
      </c>
    </row>
    <row r="9" spans="2:27" hidden="1" x14ac:dyDescent="0.2">
      <c r="B9" s="112" t="s">
        <v>44</v>
      </c>
      <c r="C9" s="52" t="s">
        <v>50</v>
      </c>
      <c r="D9" s="45"/>
      <c r="E9" s="22"/>
      <c r="F9" s="22"/>
      <c r="G9" s="22"/>
      <c r="H9" s="22"/>
      <c r="I9" s="22"/>
      <c r="J9" s="22"/>
      <c r="K9" s="22"/>
      <c r="L9" s="23"/>
      <c r="M9" s="23"/>
      <c r="N9" s="23"/>
      <c r="O9" s="32"/>
      <c r="P9" s="45"/>
      <c r="Q9" s="22"/>
      <c r="R9" s="22"/>
      <c r="S9" s="22"/>
      <c r="T9" s="22"/>
      <c r="U9" s="22"/>
      <c r="V9" s="22"/>
      <c r="W9" s="22"/>
      <c r="X9" s="23"/>
      <c r="Y9" s="23"/>
      <c r="Z9" s="23"/>
      <c r="AA9" s="32"/>
    </row>
    <row r="10" spans="2:27" hidden="1" x14ac:dyDescent="0.2">
      <c r="B10" s="113"/>
      <c r="C10" s="52" t="s">
        <v>40</v>
      </c>
      <c r="D10" s="45"/>
      <c r="E10" s="22"/>
      <c r="F10" s="22"/>
      <c r="G10" s="22"/>
      <c r="H10" s="22"/>
      <c r="I10" s="22"/>
      <c r="J10" s="22"/>
      <c r="K10" s="22"/>
      <c r="L10" s="23"/>
      <c r="M10" s="23"/>
      <c r="N10" s="23"/>
      <c r="O10" s="32"/>
      <c r="P10" s="45"/>
      <c r="Q10" s="22"/>
      <c r="R10" s="22"/>
      <c r="S10" s="22"/>
      <c r="T10" s="22"/>
      <c r="U10" s="22"/>
      <c r="V10" s="22"/>
      <c r="W10" s="22"/>
      <c r="X10" s="23"/>
      <c r="Y10" s="23"/>
      <c r="Z10" s="23"/>
      <c r="AA10" s="32"/>
    </row>
    <row r="11" spans="2:27" x14ac:dyDescent="0.2">
      <c r="B11" s="113"/>
      <c r="C11" s="51" t="s">
        <v>41</v>
      </c>
      <c r="D11" s="45">
        <v>37.888599999999997</v>
      </c>
      <c r="E11" s="22">
        <v>1292550000</v>
      </c>
      <c r="F11" s="22">
        <v>392844</v>
      </c>
      <c r="G11" s="22">
        <v>2748430</v>
      </c>
      <c r="H11" s="22">
        <v>2864030</v>
      </c>
      <c r="I11" s="22">
        <v>2695070</v>
      </c>
      <c r="J11" s="22">
        <v>1.5806500000000001</v>
      </c>
      <c r="K11" s="22">
        <v>9.2580600000000004</v>
      </c>
      <c r="L11" s="23">
        <v>162800</v>
      </c>
      <c r="M11" s="23">
        <v>3616540</v>
      </c>
      <c r="N11" s="23">
        <v>61522</v>
      </c>
      <c r="O11" s="32">
        <v>115831</v>
      </c>
      <c r="P11" s="45">
        <v>62.365000000000002</v>
      </c>
      <c r="Q11" s="22">
        <v>1210828750</v>
      </c>
      <c r="R11" s="22">
        <v>9895490</v>
      </c>
      <c r="S11" s="22">
        <v>2485480</v>
      </c>
      <c r="T11" s="22">
        <v>1550410</v>
      </c>
      <c r="U11" s="22">
        <v>1272470</v>
      </c>
      <c r="V11" s="22">
        <v>44.891399999999997</v>
      </c>
      <c r="W11" s="22">
        <v>4.99817</v>
      </c>
      <c r="X11" s="23">
        <v>9742390</v>
      </c>
      <c r="Y11" s="23">
        <v>4983810</v>
      </c>
      <c r="Z11" s="23">
        <v>68730</v>
      </c>
      <c r="AA11" s="32">
        <v>377673</v>
      </c>
    </row>
    <row r="12" spans="2:27" x14ac:dyDescent="0.2">
      <c r="B12" s="113"/>
      <c r="C12" s="51" t="s">
        <v>42</v>
      </c>
      <c r="D12" s="45">
        <v>37.9786</v>
      </c>
      <c r="E12" s="22">
        <v>1284200000</v>
      </c>
      <c r="F12" s="22">
        <v>506256</v>
      </c>
      <c r="G12" s="22">
        <v>2837250</v>
      </c>
      <c r="H12" s="22">
        <v>2782840</v>
      </c>
      <c r="I12" s="22">
        <v>2607910</v>
      </c>
      <c r="J12" s="22">
        <v>2.1312500000000001</v>
      </c>
      <c r="K12" s="22">
        <v>9.3999900000000007</v>
      </c>
      <c r="L12" s="23">
        <v>82969.5</v>
      </c>
      <c r="M12" s="23">
        <v>6659210</v>
      </c>
      <c r="N12" s="23">
        <v>59454</v>
      </c>
      <c r="O12" s="32">
        <v>127731</v>
      </c>
      <c r="P12" s="45">
        <v>61.846499999999999</v>
      </c>
      <c r="Q12" s="22">
        <v>1190706250</v>
      </c>
      <c r="R12" s="22">
        <v>8079650</v>
      </c>
      <c r="S12" s="22">
        <v>2486320</v>
      </c>
      <c r="T12" s="22">
        <v>1927890</v>
      </c>
      <c r="U12" s="22">
        <v>1743080</v>
      </c>
      <c r="V12" s="22">
        <v>32.193899999999999</v>
      </c>
      <c r="W12" s="22">
        <v>4.4818899999999999</v>
      </c>
      <c r="X12" s="23">
        <v>7839600</v>
      </c>
      <c r="Y12" s="23">
        <v>3432800</v>
      </c>
      <c r="Z12" s="23">
        <v>68722</v>
      </c>
      <c r="AA12" s="32">
        <v>398640</v>
      </c>
    </row>
    <row r="13" spans="2:27" x14ac:dyDescent="0.2">
      <c r="B13" s="114"/>
      <c r="C13" s="51" t="s">
        <v>43</v>
      </c>
      <c r="D13" s="45">
        <v>36.383099999999999</v>
      </c>
      <c r="E13" s="22">
        <v>1261000000</v>
      </c>
      <c r="F13" s="22">
        <v>403480</v>
      </c>
      <c r="G13" s="22">
        <v>2702950</v>
      </c>
      <c r="H13" s="22">
        <v>2974770</v>
      </c>
      <c r="I13" s="22">
        <v>2826090</v>
      </c>
      <c r="J13" s="22">
        <v>1.5753999999999999</v>
      </c>
      <c r="K13" s="22">
        <v>9.0516000000000005</v>
      </c>
      <c r="L13" s="23">
        <v>100417</v>
      </c>
      <c r="M13" s="23">
        <v>5543460</v>
      </c>
      <c r="N13" s="23">
        <v>61455</v>
      </c>
      <c r="O13" s="32">
        <v>75276</v>
      </c>
      <c r="P13" s="45">
        <v>58.189500000000002</v>
      </c>
      <c r="Q13" s="22">
        <v>1155611250</v>
      </c>
      <c r="R13" s="22">
        <v>9658730</v>
      </c>
      <c r="S13" s="22">
        <v>2350240</v>
      </c>
      <c r="T13" s="22">
        <v>1816300</v>
      </c>
      <c r="U13" s="22">
        <v>1085750</v>
      </c>
      <c r="V13" s="22">
        <v>41.606099999999998</v>
      </c>
      <c r="W13" s="22">
        <v>5.3955599999999997</v>
      </c>
      <c r="X13" s="23">
        <v>9410550</v>
      </c>
      <c r="Y13" s="23">
        <v>4374900</v>
      </c>
      <c r="Z13" s="23">
        <v>71811</v>
      </c>
      <c r="AA13" s="32">
        <v>293226</v>
      </c>
    </row>
    <row r="14" spans="2:27" x14ac:dyDescent="0.2">
      <c r="B14" s="39" t="s">
        <v>10</v>
      </c>
      <c r="C14" s="51" t="s">
        <v>26</v>
      </c>
      <c r="D14" s="45">
        <v>37.6785</v>
      </c>
      <c r="E14" s="22">
        <v>1278037500</v>
      </c>
      <c r="F14" s="22">
        <v>542738</v>
      </c>
      <c r="G14" s="22">
        <v>2791150</v>
      </c>
      <c r="H14" s="22">
        <v>2812290</v>
      </c>
      <c r="I14" s="22">
        <v>2640825</v>
      </c>
      <c r="J14" s="22">
        <v>2.9774500000000002</v>
      </c>
      <c r="K14" s="22">
        <v>9.2581900000000008</v>
      </c>
      <c r="L14" s="23">
        <v>11641.7</v>
      </c>
      <c r="M14" s="23">
        <v>4601220</v>
      </c>
      <c r="N14" s="23">
        <v>60438</v>
      </c>
      <c r="O14" s="32">
        <v>57192</v>
      </c>
      <c r="P14" s="45">
        <v>61.398000000000003</v>
      </c>
      <c r="Q14" s="22">
        <v>1182161250</v>
      </c>
      <c r="R14" s="22">
        <v>8674710</v>
      </c>
      <c r="S14" s="22">
        <v>2450290</v>
      </c>
      <c r="T14" s="22">
        <v>1885970</v>
      </c>
      <c r="U14" s="22">
        <v>1578800</v>
      </c>
      <c r="V14" s="22">
        <v>34.25</v>
      </c>
      <c r="W14" s="22">
        <v>4.4607299999999999</v>
      </c>
      <c r="X14" s="23">
        <v>8567460</v>
      </c>
      <c r="Y14" s="23">
        <v>4901350</v>
      </c>
      <c r="Z14" s="23">
        <v>69738</v>
      </c>
      <c r="AA14" s="32">
        <v>244263</v>
      </c>
    </row>
    <row r="15" spans="2:27" hidden="1" x14ac:dyDescent="0.2">
      <c r="B15" s="112" t="s">
        <v>46</v>
      </c>
      <c r="C15" s="52" t="s">
        <v>50</v>
      </c>
      <c r="D15" s="45"/>
      <c r="E15" s="22"/>
      <c r="F15" s="22"/>
      <c r="G15" s="22"/>
      <c r="H15" s="22"/>
      <c r="I15" s="22"/>
      <c r="J15" s="22"/>
      <c r="K15" s="22"/>
      <c r="L15" s="23"/>
      <c r="M15" s="23"/>
      <c r="N15" s="23"/>
      <c r="O15" s="32"/>
      <c r="P15" s="45"/>
      <c r="Q15" s="22"/>
      <c r="R15" s="22"/>
      <c r="S15" s="22"/>
      <c r="T15" s="22"/>
      <c r="U15" s="22"/>
      <c r="V15" s="22"/>
      <c r="W15" s="22"/>
      <c r="X15" s="23"/>
      <c r="Y15" s="23"/>
      <c r="Z15" s="23"/>
      <c r="AA15" s="32"/>
    </row>
    <row r="16" spans="2:27" hidden="1" x14ac:dyDescent="0.2">
      <c r="B16" s="113"/>
      <c r="C16" s="52" t="s">
        <v>40</v>
      </c>
      <c r="D16" s="45"/>
      <c r="E16" s="22"/>
      <c r="F16" s="22"/>
      <c r="G16" s="22"/>
      <c r="H16" s="22"/>
      <c r="I16" s="22"/>
      <c r="J16" s="22"/>
      <c r="K16" s="22"/>
      <c r="L16" s="23"/>
      <c r="M16" s="23"/>
      <c r="N16" s="23"/>
      <c r="O16" s="32"/>
      <c r="P16" s="45"/>
      <c r="Q16" s="22"/>
      <c r="R16" s="22"/>
      <c r="S16" s="22"/>
      <c r="T16" s="22"/>
      <c r="U16" s="22"/>
      <c r="V16" s="22"/>
      <c r="W16" s="22"/>
      <c r="X16" s="23"/>
      <c r="Y16" s="23"/>
      <c r="Z16" s="23"/>
      <c r="AA16" s="32"/>
    </row>
    <row r="17" spans="2:27" x14ac:dyDescent="0.2">
      <c r="B17" s="113"/>
      <c r="C17" s="51" t="s">
        <v>41</v>
      </c>
      <c r="D17" s="45">
        <v>38.573900000000002</v>
      </c>
      <c r="E17" s="22">
        <v>1301575000</v>
      </c>
      <c r="F17" s="22">
        <v>425737</v>
      </c>
      <c r="G17" s="22">
        <v>2837240</v>
      </c>
      <c r="H17" s="22">
        <v>3060300</v>
      </c>
      <c r="I17" s="22">
        <v>2879350</v>
      </c>
      <c r="J17" s="22">
        <v>1.70625</v>
      </c>
      <c r="K17" s="22">
        <v>9.3270900000000001</v>
      </c>
      <c r="L17" s="23">
        <v>40157.9</v>
      </c>
      <c r="M17" s="23">
        <v>5152110</v>
      </c>
      <c r="N17" s="23">
        <v>59428</v>
      </c>
      <c r="O17" s="32">
        <v>55550</v>
      </c>
      <c r="P17" s="45">
        <v>62.647599999999997</v>
      </c>
      <c r="Q17" s="22">
        <v>1181305000</v>
      </c>
      <c r="R17" s="22">
        <v>9681275</v>
      </c>
      <c r="S17" s="22">
        <v>2485020</v>
      </c>
      <c r="T17" s="22">
        <v>2176500</v>
      </c>
      <c r="U17" s="22">
        <v>1488130</v>
      </c>
      <c r="V17" s="22">
        <v>37.911099999999998</v>
      </c>
      <c r="W17" s="22">
        <v>4.7807899999999997</v>
      </c>
      <c r="X17" s="23">
        <v>9384410</v>
      </c>
      <c r="Y17" s="23">
        <v>4017270</v>
      </c>
      <c r="Z17" s="23">
        <v>67938</v>
      </c>
      <c r="AA17" s="32">
        <v>244242</v>
      </c>
    </row>
    <row r="18" spans="2:27" x14ac:dyDescent="0.2">
      <c r="B18" s="113"/>
      <c r="C18" s="51" t="s">
        <v>42</v>
      </c>
      <c r="D18" s="45">
        <v>38.957500000000003</v>
      </c>
      <c r="E18" s="22">
        <v>1297550000</v>
      </c>
      <c r="F18" s="22">
        <v>430928</v>
      </c>
      <c r="G18" s="22">
        <v>2934730</v>
      </c>
      <c r="H18" s="22">
        <v>2768895</v>
      </c>
      <c r="I18" s="22">
        <v>2597360</v>
      </c>
      <c r="J18" s="22">
        <v>1.6573199999999999</v>
      </c>
      <c r="K18" s="22">
        <v>9.6443899999999996</v>
      </c>
      <c r="L18" s="23">
        <v>198303</v>
      </c>
      <c r="M18" s="23">
        <v>5384220</v>
      </c>
      <c r="N18" s="23">
        <v>57470</v>
      </c>
      <c r="O18" s="32">
        <v>60515</v>
      </c>
      <c r="P18" s="45">
        <v>62.103299999999997</v>
      </c>
      <c r="Q18" s="22">
        <v>1183737500</v>
      </c>
      <c r="R18" s="22">
        <v>8206770</v>
      </c>
      <c r="S18" s="22">
        <v>2483670</v>
      </c>
      <c r="T18" s="22">
        <v>2058550</v>
      </c>
      <c r="U18" s="22">
        <v>1784295</v>
      </c>
      <c r="V18" s="22">
        <v>32.059800000000003</v>
      </c>
      <c r="W18" s="22">
        <v>4.38225</v>
      </c>
      <c r="X18" s="23">
        <v>7922600</v>
      </c>
      <c r="Y18" s="23">
        <v>6881660</v>
      </c>
      <c r="Z18" s="23">
        <v>67586</v>
      </c>
      <c r="AA18" s="32">
        <v>240012</v>
      </c>
    </row>
    <row r="19" spans="2:27" x14ac:dyDescent="0.2">
      <c r="B19" s="114"/>
      <c r="C19" s="51" t="s">
        <v>43</v>
      </c>
      <c r="D19" s="45">
        <v>39.023499999999999</v>
      </c>
      <c r="E19" s="22">
        <v>1302175000</v>
      </c>
      <c r="F19" s="22">
        <v>448121</v>
      </c>
      <c r="G19" s="22">
        <v>2884635</v>
      </c>
      <c r="H19" s="22">
        <v>2790040</v>
      </c>
      <c r="I19" s="22">
        <v>2546525</v>
      </c>
      <c r="J19" s="22">
        <v>1.77119</v>
      </c>
      <c r="K19" s="22">
        <v>9.4809400000000004</v>
      </c>
      <c r="L19" s="23">
        <v>145790</v>
      </c>
      <c r="M19" s="23">
        <v>5343650</v>
      </c>
      <c r="N19" s="23">
        <v>58385</v>
      </c>
      <c r="O19" s="32">
        <v>58248</v>
      </c>
      <c r="P19" s="45">
        <v>60.456000000000003</v>
      </c>
      <c r="Q19" s="22">
        <v>1162120000</v>
      </c>
      <c r="R19" s="22">
        <v>9281650</v>
      </c>
      <c r="S19" s="22">
        <v>2415060</v>
      </c>
      <c r="T19" s="22">
        <v>2141390</v>
      </c>
      <c r="U19" s="22">
        <v>1706090</v>
      </c>
      <c r="V19" s="22">
        <v>38.8645</v>
      </c>
      <c r="W19" s="22">
        <v>4.3697100000000004</v>
      </c>
      <c r="X19" s="23">
        <v>9116885</v>
      </c>
      <c r="Y19" s="23">
        <v>6731575</v>
      </c>
      <c r="Z19" s="23">
        <v>69847</v>
      </c>
      <c r="AA19" s="32">
        <v>245547</v>
      </c>
    </row>
    <row r="20" spans="2:27" x14ac:dyDescent="0.2">
      <c r="B20" s="112" t="s">
        <v>11</v>
      </c>
      <c r="C20" s="51">
        <v>1</v>
      </c>
      <c r="D20" s="45">
        <v>39.649500000000003</v>
      </c>
      <c r="E20" s="22">
        <v>1301387500</v>
      </c>
      <c r="F20" s="22">
        <v>394882</v>
      </c>
      <c r="G20" s="22">
        <v>2883310</v>
      </c>
      <c r="H20" s="22">
        <v>3210560</v>
      </c>
      <c r="I20" s="22">
        <v>3011110</v>
      </c>
      <c r="J20" s="22">
        <v>1.5444899999999999</v>
      </c>
      <c r="K20" s="22">
        <v>9.3601600000000005</v>
      </c>
      <c r="L20" s="23">
        <v>91535.1</v>
      </c>
      <c r="M20" s="23">
        <v>4444482</v>
      </c>
      <c r="N20" s="23">
        <v>58257</v>
      </c>
      <c r="O20" s="32">
        <v>58108</v>
      </c>
      <c r="P20" s="45">
        <v>62.128999999999998</v>
      </c>
      <c r="Q20" s="22">
        <v>1167298750</v>
      </c>
      <c r="R20" s="22">
        <v>7037635</v>
      </c>
      <c r="S20" s="22">
        <v>2520675</v>
      </c>
      <c r="T20" s="22">
        <v>1454730</v>
      </c>
      <c r="U20" s="22">
        <v>1283335</v>
      </c>
      <c r="V20" s="22">
        <v>27.785</v>
      </c>
      <c r="W20" s="22">
        <v>4.4926599999999999</v>
      </c>
      <c r="X20" s="23">
        <v>6775340</v>
      </c>
      <c r="Y20" s="23">
        <v>4156055</v>
      </c>
      <c r="Z20" s="23">
        <v>67558</v>
      </c>
      <c r="AA20" s="32">
        <v>241327</v>
      </c>
    </row>
    <row r="21" spans="2:27" x14ac:dyDescent="0.2">
      <c r="B21" s="113"/>
      <c r="C21" s="51">
        <v>2</v>
      </c>
      <c r="D21" s="45">
        <v>41.048499999999997</v>
      </c>
      <c r="E21" s="22">
        <v>1318500000</v>
      </c>
      <c r="F21" s="22">
        <v>463305</v>
      </c>
      <c r="G21" s="22">
        <v>3037888</v>
      </c>
      <c r="H21" s="22">
        <v>2867820</v>
      </c>
      <c r="I21" s="22">
        <v>2691430</v>
      </c>
      <c r="J21" s="22">
        <v>1.8080400000000001</v>
      </c>
      <c r="K21" s="22">
        <v>9.6361600000000003</v>
      </c>
      <c r="L21" s="23">
        <v>70217.100000000006</v>
      </c>
      <c r="M21" s="23">
        <v>6071670</v>
      </c>
      <c r="N21" s="23">
        <v>55327</v>
      </c>
      <c r="O21" s="32">
        <v>57116</v>
      </c>
      <c r="P21" s="45">
        <v>60.275199999999998</v>
      </c>
      <c r="Q21" s="22">
        <v>1153250000</v>
      </c>
      <c r="R21" s="22">
        <v>9202755</v>
      </c>
      <c r="S21" s="22">
        <v>2415900</v>
      </c>
      <c r="T21" s="22">
        <v>1551600</v>
      </c>
      <c r="U21" s="22">
        <v>1284260</v>
      </c>
      <c r="V21" s="22">
        <v>38.2166</v>
      </c>
      <c r="W21" s="22">
        <v>4.4824000000000002</v>
      </c>
      <c r="X21" s="23">
        <v>8896590</v>
      </c>
      <c r="Y21" s="23">
        <v>5834970</v>
      </c>
      <c r="Z21" s="23">
        <v>69750</v>
      </c>
      <c r="AA21" s="32">
        <v>212926</v>
      </c>
    </row>
    <row r="22" spans="2:27" x14ac:dyDescent="0.2">
      <c r="B22" s="114"/>
      <c r="C22" s="51">
        <v>4</v>
      </c>
      <c r="D22" s="45">
        <v>39.145400000000002</v>
      </c>
      <c r="E22" s="22">
        <v>1296387500</v>
      </c>
      <c r="F22" s="22">
        <v>440051</v>
      </c>
      <c r="G22" s="22">
        <v>2886120</v>
      </c>
      <c r="H22" s="22">
        <v>2780870</v>
      </c>
      <c r="I22" s="22">
        <v>2634140</v>
      </c>
      <c r="J22" s="22">
        <v>1.7161</v>
      </c>
      <c r="K22" s="22">
        <v>9.4661000000000008</v>
      </c>
      <c r="L22" s="23">
        <v>206188</v>
      </c>
      <c r="M22" s="23">
        <v>4735440</v>
      </c>
      <c r="N22" s="23">
        <v>57566</v>
      </c>
      <c r="O22" s="32">
        <v>57327</v>
      </c>
      <c r="P22" s="45">
        <v>60.321599999999997</v>
      </c>
      <c r="Q22" s="22">
        <v>1144642500</v>
      </c>
      <c r="R22" s="22">
        <v>9053680</v>
      </c>
      <c r="S22" s="22">
        <v>2415760</v>
      </c>
      <c r="T22" s="22">
        <v>1738730</v>
      </c>
      <c r="U22" s="22">
        <v>1138600</v>
      </c>
      <c r="V22" s="22">
        <v>38.049300000000002</v>
      </c>
      <c r="W22" s="22">
        <v>4.69015</v>
      </c>
      <c r="X22" s="23">
        <v>8687960</v>
      </c>
      <c r="Y22" s="23">
        <v>7029320</v>
      </c>
      <c r="Z22" s="23">
        <v>70086</v>
      </c>
      <c r="AA22" s="32">
        <v>265160</v>
      </c>
    </row>
    <row r="23" spans="2:27" x14ac:dyDescent="0.2">
      <c r="B23" s="112" t="s">
        <v>12</v>
      </c>
      <c r="C23" s="51">
        <v>1</v>
      </c>
      <c r="D23" s="45">
        <v>38.533999999999999</v>
      </c>
      <c r="E23" s="22">
        <v>1292850000</v>
      </c>
      <c r="F23" s="22">
        <v>543660</v>
      </c>
      <c r="G23" s="22">
        <v>2789955</v>
      </c>
      <c r="H23" s="22">
        <v>2737590</v>
      </c>
      <c r="I23" s="22">
        <v>2566060</v>
      </c>
      <c r="J23" s="22">
        <v>2.1557200000000001</v>
      </c>
      <c r="K23" s="22">
        <v>9.0205000000000002</v>
      </c>
      <c r="L23" s="23">
        <v>222393</v>
      </c>
      <c r="M23" s="23">
        <v>4223560</v>
      </c>
      <c r="N23" s="23">
        <v>60586</v>
      </c>
      <c r="O23" s="32">
        <v>55242</v>
      </c>
      <c r="P23" s="45">
        <v>62.3474</v>
      </c>
      <c r="Q23" s="22">
        <v>1158331250</v>
      </c>
      <c r="R23" s="22">
        <v>8891960</v>
      </c>
      <c r="S23" s="22">
        <v>2519730</v>
      </c>
      <c r="T23" s="22">
        <v>1583060</v>
      </c>
      <c r="U23" s="22">
        <v>1172630</v>
      </c>
      <c r="V23" s="22">
        <v>34.797800000000002</v>
      </c>
      <c r="W23" s="22">
        <v>4.2720599999999997</v>
      </c>
      <c r="X23" s="23">
        <v>8428590</v>
      </c>
      <c r="Y23" s="23">
        <v>5854980</v>
      </c>
      <c r="Z23" s="23">
        <v>66708</v>
      </c>
      <c r="AA23" s="32">
        <v>251215</v>
      </c>
    </row>
    <row r="24" spans="2:27" x14ac:dyDescent="0.2">
      <c r="B24" s="113"/>
      <c r="C24" s="51">
        <v>2</v>
      </c>
      <c r="D24" s="45">
        <v>38.300400000000003</v>
      </c>
      <c r="E24" s="22">
        <v>1274737500</v>
      </c>
      <c r="F24" s="22">
        <v>523123</v>
      </c>
      <c r="G24" s="22">
        <v>2934960</v>
      </c>
      <c r="H24" s="22">
        <v>2601350</v>
      </c>
      <c r="I24" s="22">
        <v>2420010</v>
      </c>
      <c r="J24" s="22">
        <v>2.03234</v>
      </c>
      <c r="K24" s="22">
        <v>9.2392199999999995</v>
      </c>
      <c r="L24" s="23">
        <v>944.55100000000004</v>
      </c>
      <c r="M24" s="23">
        <v>5523530</v>
      </c>
      <c r="N24" s="23">
        <v>57403</v>
      </c>
      <c r="O24" s="32">
        <v>57118</v>
      </c>
      <c r="P24" s="45">
        <v>60.171900000000001</v>
      </c>
      <c r="Q24" s="22">
        <v>1143427500</v>
      </c>
      <c r="R24" s="22">
        <v>7978570</v>
      </c>
      <c r="S24" s="22">
        <v>2413670</v>
      </c>
      <c r="T24" s="22">
        <v>2176920</v>
      </c>
      <c r="U24" s="22">
        <v>1520270</v>
      </c>
      <c r="V24" s="22">
        <v>32.065100000000001</v>
      </c>
      <c r="W24" s="22">
        <v>4.3362600000000002</v>
      </c>
      <c r="X24" s="23">
        <v>7663960</v>
      </c>
      <c r="Y24" s="23">
        <v>3491840</v>
      </c>
      <c r="Z24" s="23">
        <v>69945</v>
      </c>
      <c r="AA24" s="32">
        <v>236127</v>
      </c>
    </row>
    <row r="25" spans="2:27" x14ac:dyDescent="0.2">
      <c r="B25" s="114"/>
      <c r="C25" s="51">
        <v>4</v>
      </c>
      <c r="D25" s="45">
        <v>39.491900000000001</v>
      </c>
      <c r="E25" s="22">
        <v>1295637500</v>
      </c>
      <c r="F25" s="22">
        <v>419690</v>
      </c>
      <c r="G25" s="22">
        <v>2934740</v>
      </c>
      <c r="H25" s="22">
        <v>3119560</v>
      </c>
      <c r="I25" s="22">
        <v>2783570</v>
      </c>
      <c r="J25" s="22">
        <v>1.6336299999999999</v>
      </c>
      <c r="K25" s="22">
        <v>9.0129400000000004</v>
      </c>
      <c r="L25" s="23">
        <v>63770.5</v>
      </c>
      <c r="M25" s="23">
        <v>5347820</v>
      </c>
      <c r="N25" s="23">
        <v>56455</v>
      </c>
      <c r="O25" s="32">
        <v>58220</v>
      </c>
      <c r="P25" s="45">
        <v>58.459899999999998</v>
      </c>
      <c r="Q25" s="22">
        <v>1120200000</v>
      </c>
      <c r="R25" s="22">
        <v>8614700</v>
      </c>
      <c r="S25" s="22">
        <v>2319690</v>
      </c>
      <c r="T25" s="22">
        <v>1399310</v>
      </c>
      <c r="U25" s="22">
        <v>1268250</v>
      </c>
      <c r="V25" s="22">
        <v>42.101300000000002</v>
      </c>
      <c r="W25" s="22">
        <v>4.72804</v>
      </c>
      <c r="X25" s="22">
        <v>8359240</v>
      </c>
      <c r="Y25" s="23">
        <v>6306740</v>
      </c>
      <c r="Z25" s="23">
        <v>73758</v>
      </c>
      <c r="AA25" s="32">
        <v>218942</v>
      </c>
    </row>
    <row r="26" spans="2:27" x14ac:dyDescent="0.2">
      <c r="B26" s="54" t="s">
        <v>13</v>
      </c>
      <c r="C26" s="51" t="s">
        <v>58</v>
      </c>
      <c r="D26" s="45">
        <v>38.543599999999998</v>
      </c>
      <c r="E26" s="22">
        <v>1610062500</v>
      </c>
      <c r="F26" s="22">
        <v>643372</v>
      </c>
      <c r="G26" s="22">
        <v>2702000</v>
      </c>
      <c r="H26" s="22">
        <v>3269575</v>
      </c>
      <c r="I26" s="22">
        <v>3000460</v>
      </c>
      <c r="J26" s="22">
        <v>3.0773700000000002</v>
      </c>
      <c r="K26" s="22">
        <v>8.5575399999999995</v>
      </c>
      <c r="L26" s="23">
        <v>417394</v>
      </c>
      <c r="M26" s="23">
        <v>6465620</v>
      </c>
      <c r="N26" s="23">
        <v>61664</v>
      </c>
      <c r="O26" s="32">
        <v>57239</v>
      </c>
      <c r="P26" s="45">
        <v>60.326500000000003</v>
      </c>
      <c r="Q26" s="22">
        <v>1594825000</v>
      </c>
      <c r="R26" s="22">
        <v>11229500</v>
      </c>
      <c r="S26" s="22">
        <v>2380760</v>
      </c>
      <c r="T26" s="22">
        <v>1857300</v>
      </c>
      <c r="U26" s="22">
        <v>1288180</v>
      </c>
      <c r="V26" s="22">
        <v>46.163200000000003</v>
      </c>
      <c r="W26" s="22">
        <v>4.4374900000000004</v>
      </c>
      <c r="X26" s="22">
        <v>10875070</v>
      </c>
      <c r="Y26" s="23">
        <v>5690690</v>
      </c>
      <c r="Z26" s="23">
        <v>70824</v>
      </c>
      <c r="AA26" s="32">
        <v>251185</v>
      </c>
    </row>
    <row r="27" spans="2:27" x14ac:dyDescent="0.2">
      <c r="B27" s="39" t="s">
        <v>15</v>
      </c>
      <c r="C27" s="51" t="s">
        <v>25</v>
      </c>
      <c r="D27" s="45">
        <v>38.793300000000002</v>
      </c>
      <c r="E27" s="22">
        <v>1279687500</v>
      </c>
      <c r="F27" s="22">
        <v>547329</v>
      </c>
      <c r="G27" s="22">
        <v>2935660</v>
      </c>
      <c r="H27" s="22">
        <v>2787540</v>
      </c>
      <c r="I27" s="22">
        <v>2528550</v>
      </c>
      <c r="J27" s="22">
        <v>2.1077499999999998</v>
      </c>
      <c r="K27" s="22">
        <v>9.0172399999999993</v>
      </c>
      <c r="L27" s="23">
        <v>260599</v>
      </c>
      <c r="M27" s="23">
        <v>6067940</v>
      </c>
      <c r="N27" s="23">
        <v>56294</v>
      </c>
      <c r="O27" s="32">
        <v>59223</v>
      </c>
      <c r="P27" s="45">
        <v>60.511000000000003</v>
      </c>
      <c r="Q27" s="22">
        <v>1138442500</v>
      </c>
      <c r="R27" s="22">
        <v>7392420</v>
      </c>
      <c r="S27" s="22">
        <v>2415900</v>
      </c>
      <c r="T27" s="22">
        <v>1742640</v>
      </c>
      <c r="U27" s="22">
        <v>1280825</v>
      </c>
      <c r="V27" s="22">
        <v>31.213000000000001</v>
      </c>
      <c r="W27" s="22">
        <v>4.4383699999999999</v>
      </c>
      <c r="X27" s="22">
        <v>7075310</v>
      </c>
      <c r="Y27" s="23">
        <v>3776310</v>
      </c>
      <c r="Z27" s="23">
        <v>69653</v>
      </c>
      <c r="AA27" s="32">
        <v>244944</v>
      </c>
    </row>
    <row r="28" spans="2:27" x14ac:dyDescent="0.2">
      <c r="B28" s="39" t="s">
        <v>16</v>
      </c>
      <c r="C28" s="51" t="s">
        <v>25</v>
      </c>
      <c r="D28" s="45">
        <v>39.534599999999998</v>
      </c>
      <c r="E28" s="22">
        <v>1290312500</v>
      </c>
      <c r="F28" s="22">
        <v>549601</v>
      </c>
      <c r="G28" s="22">
        <v>2986310</v>
      </c>
      <c r="H28" s="22">
        <v>2816680</v>
      </c>
      <c r="I28" s="22">
        <v>2447640</v>
      </c>
      <c r="J28" s="22">
        <v>2.1118299999999999</v>
      </c>
      <c r="K28" s="22">
        <v>9.1907899999999998</v>
      </c>
      <c r="L28" s="23">
        <v>29336.6</v>
      </c>
      <c r="M28" s="23">
        <v>7178160</v>
      </c>
      <c r="N28" s="23">
        <v>56225</v>
      </c>
      <c r="O28" s="32">
        <v>58053</v>
      </c>
      <c r="P28" s="45">
        <v>61.8414</v>
      </c>
      <c r="Q28" s="22">
        <v>1142511250</v>
      </c>
      <c r="R28" s="22">
        <v>8718080</v>
      </c>
      <c r="S28" s="22">
        <v>2486240</v>
      </c>
      <c r="T28" s="22">
        <v>1437045</v>
      </c>
      <c r="U28" s="22">
        <v>1115450</v>
      </c>
      <c r="V28" s="22">
        <v>34.447499999999998</v>
      </c>
      <c r="W28" s="22">
        <v>4.7047100000000004</v>
      </c>
      <c r="X28" s="22">
        <v>8292710</v>
      </c>
      <c r="Y28" s="23">
        <v>4278330</v>
      </c>
      <c r="Z28" s="23">
        <v>68627</v>
      </c>
      <c r="AA28" s="32">
        <v>245970</v>
      </c>
    </row>
    <row r="29" spans="2:27" s="36" customFormat="1" ht="30" x14ac:dyDescent="0.2">
      <c r="B29" s="39" t="s">
        <v>53</v>
      </c>
      <c r="C29" s="58">
        <v>1150</v>
      </c>
      <c r="D29" s="45">
        <v>37.248100000000001</v>
      </c>
      <c r="E29" s="22">
        <v>1267512500</v>
      </c>
      <c r="F29" s="22">
        <v>416315</v>
      </c>
      <c r="G29" s="22">
        <v>2790200</v>
      </c>
      <c r="H29" s="22">
        <v>2862330</v>
      </c>
      <c r="I29" s="22">
        <v>2663340</v>
      </c>
      <c r="J29" s="22">
        <v>1.60656</v>
      </c>
      <c r="K29" s="22">
        <v>8.59633</v>
      </c>
      <c r="L29" s="22">
        <v>145139</v>
      </c>
      <c r="M29" s="22">
        <v>6359310</v>
      </c>
      <c r="N29" s="22">
        <v>59352</v>
      </c>
      <c r="O29" s="46">
        <v>58172</v>
      </c>
      <c r="P29" s="45">
        <v>60.967599999999997</v>
      </c>
      <c r="Q29" s="22">
        <v>1132720000</v>
      </c>
      <c r="R29" s="22">
        <v>6871930</v>
      </c>
      <c r="S29" s="22">
        <v>2448410</v>
      </c>
      <c r="T29" s="22">
        <v>1594020</v>
      </c>
      <c r="U29" s="22">
        <v>1403590</v>
      </c>
      <c r="V29" s="22">
        <v>29.8</v>
      </c>
      <c r="W29" s="22">
        <v>4.3267699999999998</v>
      </c>
      <c r="X29" s="22">
        <v>6670080</v>
      </c>
      <c r="Y29" s="22">
        <v>3750270</v>
      </c>
      <c r="Z29" s="22">
        <v>68684</v>
      </c>
      <c r="AA29" s="46">
        <v>220320</v>
      </c>
    </row>
    <row r="30" spans="2:27" x14ac:dyDescent="0.2">
      <c r="B30" s="39" t="s">
        <v>17</v>
      </c>
      <c r="C30" s="56">
        <v>100</v>
      </c>
      <c r="D30" s="45">
        <v>38.069600000000001</v>
      </c>
      <c r="E30" s="22">
        <v>1283725000</v>
      </c>
      <c r="F30" s="22">
        <v>423270</v>
      </c>
      <c r="G30" s="22">
        <v>2836000</v>
      </c>
      <c r="H30" s="22">
        <v>2754415</v>
      </c>
      <c r="I30" s="22">
        <v>2566930</v>
      </c>
      <c r="J30" s="22">
        <v>1.6291599999999999</v>
      </c>
      <c r="K30" s="22">
        <v>8.6291600000000006</v>
      </c>
      <c r="L30" s="23">
        <v>25.6</v>
      </c>
      <c r="M30" s="23">
        <v>3921040</v>
      </c>
      <c r="N30" s="23">
        <v>58316</v>
      </c>
      <c r="O30" s="32">
        <v>58292</v>
      </c>
      <c r="P30" s="45">
        <v>62.041800000000002</v>
      </c>
      <c r="Q30" s="22">
        <v>1154278750</v>
      </c>
      <c r="R30" s="22">
        <v>9524760</v>
      </c>
      <c r="S30" s="22">
        <v>2485095</v>
      </c>
      <c r="T30" s="22">
        <v>2159137</v>
      </c>
      <c r="U30" s="22">
        <v>1786080</v>
      </c>
      <c r="V30" s="22">
        <v>38.905700000000003</v>
      </c>
      <c r="W30" s="22">
        <v>4.6992799999999999</v>
      </c>
      <c r="X30" s="23">
        <v>9177570</v>
      </c>
      <c r="Y30" s="23">
        <v>5995520</v>
      </c>
      <c r="Z30" s="23">
        <v>68011</v>
      </c>
      <c r="AA30" s="32">
        <v>243871</v>
      </c>
    </row>
    <row r="31" spans="2:27" x14ac:dyDescent="0.2">
      <c r="B31" s="112" t="s">
        <v>18</v>
      </c>
      <c r="C31" s="51">
        <v>0.3</v>
      </c>
      <c r="D31" s="45">
        <v>40.044800000000002</v>
      </c>
      <c r="E31" s="22">
        <v>1301600000</v>
      </c>
      <c r="F31" s="22">
        <v>556958</v>
      </c>
      <c r="G31" s="22">
        <v>2986505</v>
      </c>
      <c r="H31" s="22">
        <v>2651995</v>
      </c>
      <c r="I31" s="22">
        <v>2449900</v>
      </c>
      <c r="J31" s="22">
        <v>2.1535000000000002</v>
      </c>
      <c r="K31" s="22">
        <v>9.1447199999999995</v>
      </c>
      <c r="L31" s="23">
        <v>161936</v>
      </c>
      <c r="M31" s="23">
        <v>4729730</v>
      </c>
      <c r="N31" s="23">
        <v>56576</v>
      </c>
      <c r="O31" s="32">
        <v>57098</v>
      </c>
      <c r="P31" s="45">
        <v>63.0426</v>
      </c>
      <c r="Q31" s="22">
        <v>1147927500</v>
      </c>
      <c r="R31" s="22">
        <v>9789555</v>
      </c>
      <c r="S31" s="22">
        <v>2557915</v>
      </c>
      <c r="T31" s="22">
        <v>2174260</v>
      </c>
      <c r="U31" s="22">
        <v>1685450</v>
      </c>
      <c r="V31" s="22">
        <v>38.315199999999997</v>
      </c>
      <c r="W31" s="22">
        <v>4.7481499999999999</v>
      </c>
      <c r="X31" s="23">
        <v>9665930</v>
      </c>
      <c r="Y31" s="23">
        <v>4941070</v>
      </c>
      <c r="Z31" s="23">
        <v>65663</v>
      </c>
      <c r="AA31" s="32">
        <v>254491</v>
      </c>
    </row>
    <row r="32" spans="2:27" x14ac:dyDescent="0.2">
      <c r="B32" s="113"/>
      <c r="C32" s="51">
        <v>0.5</v>
      </c>
      <c r="D32" s="45">
        <v>39.119399999999999</v>
      </c>
      <c r="E32" s="22">
        <v>1273325000</v>
      </c>
      <c r="F32" s="22">
        <v>549448</v>
      </c>
      <c r="G32" s="22">
        <v>2984780</v>
      </c>
      <c r="H32" s="22">
        <v>2965205</v>
      </c>
      <c r="I32" s="22">
        <v>2780955</v>
      </c>
      <c r="J32" s="22">
        <v>2.125</v>
      </c>
      <c r="K32" s="22">
        <v>8.9890600000000003</v>
      </c>
      <c r="L32" s="23">
        <v>11785</v>
      </c>
      <c r="M32" s="23">
        <v>4540065</v>
      </c>
      <c r="N32" s="23">
        <v>56482</v>
      </c>
      <c r="O32" s="32">
        <v>58289</v>
      </c>
      <c r="P32" s="45">
        <v>61.326300000000003</v>
      </c>
      <c r="Q32" s="22">
        <v>1143900000</v>
      </c>
      <c r="R32" s="22">
        <v>7648950</v>
      </c>
      <c r="S32" s="22">
        <v>2486420</v>
      </c>
      <c r="T32" s="22">
        <v>1677120</v>
      </c>
      <c r="U32" s="22">
        <v>1157380</v>
      </c>
      <c r="V32" s="22">
        <v>32.474600000000002</v>
      </c>
      <c r="W32" s="22">
        <v>4.8840599999999998</v>
      </c>
      <c r="X32" s="23">
        <v>7372950</v>
      </c>
      <c r="Y32" s="23">
        <v>5242070</v>
      </c>
      <c r="Z32" s="23">
        <v>67875</v>
      </c>
      <c r="AA32" s="32">
        <v>210969</v>
      </c>
    </row>
    <row r="33" spans="2:27" x14ac:dyDescent="0.2">
      <c r="B33" s="114"/>
      <c r="C33" s="51">
        <v>0.9</v>
      </c>
      <c r="D33" s="45">
        <v>35.042999999999999</v>
      </c>
      <c r="E33" s="22">
        <v>1239688750</v>
      </c>
      <c r="F33" s="22">
        <v>379074</v>
      </c>
      <c r="G33" s="22">
        <v>2579740</v>
      </c>
      <c r="H33" s="22">
        <v>2689570</v>
      </c>
      <c r="I33" s="22">
        <v>2544760</v>
      </c>
      <c r="J33" s="22">
        <v>1.48675</v>
      </c>
      <c r="K33" s="22">
        <v>8.0738599999999998</v>
      </c>
      <c r="L33" s="22">
        <v>40618.6</v>
      </c>
      <c r="M33" s="22">
        <v>4902610</v>
      </c>
      <c r="N33" s="22">
        <v>65433</v>
      </c>
      <c r="O33" s="46">
        <v>57082</v>
      </c>
      <c r="P33" s="45">
        <v>59.948399999999999</v>
      </c>
      <c r="Q33" s="22">
        <v>1123505000</v>
      </c>
      <c r="R33" s="22">
        <v>6456580</v>
      </c>
      <c r="S33" s="22">
        <v>2415560</v>
      </c>
      <c r="T33" s="22">
        <v>1745900</v>
      </c>
      <c r="U33" s="22">
        <v>1441925</v>
      </c>
      <c r="V33" s="22">
        <v>27.338100000000001</v>
      </c>
      <c r="W33" s="22">
        <v>4.7095000000000002</v>
      </c>
      <c r="X33" s="22">
        <v>6224310</v>
      </c>
      <c r="Y33" s="22">
        <v>5194290</v>
      </c>
      <c r="Z33" s="22">
        <v>69838</v>
      </c>
      <c r="AA33" s="46">
        <v>217076</v>
      </c>
    </row>
    <row r="34" spans="2:27" x14ac:dyDescent="0.2">
      <c r="B34" s="113" t="s">
        <v>19</v>
      </c>
      <c r="C34" s="51">
        <v>0.8</v>
      </c>
      <c r="D34" s="45">
        <v>36.024099999999997</v>
      </c>
      <c r="E34" s="22">
        <v>1252087500</v>
      </c>
      <c r="F34" s="22">
        <v>398936</v>
      </c>
      <c r="G34" s="22">
        <v>2661480</v>
      </c>
      <c r="H34" s="22">
        <v>2774720</v>
      </c>
      <c r="I34" s="22">
        <v>2609290</v>
      </c>
      <c r="J34" s="22">
        <v>1.59375</v>
      </c>
      <c r="K34" s="22">
        <v>8.4121000000000006</v>
      </c>
      <c r="L34" s="22">
        <v>86016</v>
      </c>
      <c r="M34" s="22">
        <v>5357960</v>
      </c>
      <c r="N34" s="22">
        <v>63485</v>
      </c>
      <c r="O34" s="46">
        <v>57140</v>
      </c>
      <c r="P34" s="45">
        <v>61.128300000000003</v>
      </c>
      <c r="Q34" s="22">
        <v>1132916250</v>
      </c>
      <c r="R34" s="22">
        <v>9639670</v>
      </c>
      <c r="S34" s="22">
        <v>2450360</v>
      </c>
      <c r="T34" s="22">
        <v>1896340</v>
      </c>
      <c r="U34" s="22">
        <v>1677430</v>
      </c>
      <c r="V34" s="22">
        <v>39.9696</v>
      </c>
      <c r="W34" s="22">
        <v>4.42143</v>
      </c>
      <c r="X34" s="22">
        <v>9409580</v>
      </c>
      <c r="Y34" s="22">
        <v>5432140</v>
      </c>
      <c r="Z34" s="22">
        <v>68736</v>
      </c>
      <c r="AA34" s="46">
        <v>241123</v>
      </c>
    </row>
    <row r="35" spans="2:27" x14ac:dyDescent="0.2">
      <c r="B35" s="114"/>
      <c r="C35" s="51">
        <v>0.9</v>
      </c>
      <c r="D35" s="45">
        <v>38.1325</v>
      </c>
      <c r="E35" s="22">
        <v>1269512500</v>
      </c>
      <c r="F35" s="22">
        <v>703128</v>
      </c>
      <c r="G35" s="22">
        <v>2927440</v>
      </c>
      <c r="H35" s="22">
        <v>3112690</v>
      </c>
      <c r="I35" s="22">
        <v>2779850</v>
      </c>
      <c r="J35" s="22">
        <v>5.0286900000000001</v>
      </c>
      <c r="K35" s="22">
        <v>9.0040899999999997</v>
      </c>
      <c r="L35" s="22">
        <v>168003</v>
      </c>
      <c r="M35" s="22">
        <v>7120730</v>
      </c>
      <c r="N35" s="22">
        <v>60384</v>
      </c>
      <c r="O35" s="46">
        <v>58186</v>
      </c>
      <c r="P35" s="45">
        <v>62.121000000000002</v>
      </c>
      <c r="Q35" s="22">
        <v>1142758750</v>
      </c>
      <c r="R35" s="22">
        <v>7901400</v>
      </c>
      <c r="S35" s="22">
        <v>2484305</v>
      </c>
      <c r="T35" s="22">
        <v>1643040</v>
      </c>
      <c r="U35" s="22">
        <v>1288175</v>
      </c>
      <c r="V35" s="22">
        <v>32.420400000000001</v>
      </c>
      <c r="W35" s="22">
        <v>4.6358600000000001</v>
      </c>
      <c r="X35" s="22">
        <v>7697220</v>
      </c>
      <c r="Y35" s="22">
        <v>3464910</v>
      </c>
      <c r="Z35" s="22">
        <v>67648</v>
      </c>
      <c r="AA35" s="46">
        <v>247093</v>
      </c>
    </row>
    <row r="36" spans="2:27" ht="17" thickBot="1" x14ac:dyDescent="0.25">
      <c r="B36" s="40" t="s">
        <v>20</v>
      </c>
      <c r="C36" s="57">
        <v>0.8</v>
      </c>
      <c r="D36" s="47">
        <v>39.647799999999997</v>
      </c>
      <c r="E36" s="48">
        <v>1286512500</v>
      </c>
      <c r="F36" s="48">
        <v>461500</v>
      </c>
      <c r="G36" s="48">
        <v>2987090</v>
      </c>
      <c r="H36" s="48">
        <v>3116610</v>
      </c>
      <c r="I36" s="48">
        <v>2939590</v>
      </c>
      <c r="J36" s="48">
        <v>1.79386</v>
      </c>
      <c r="K36" s="48">
        <v>9.44956</v>
      </c>
      <c r="L36" s="48">
        <v>109245</v>
      </c>
      <c r="M36" s="48">
        <v>4554730</v>
      </c>
      <c r="N36" s="48">
        <v>56397</v>
      </c>
      <c r="O36" s="49">
        <v>55103</v>
      </c>
      <c r="P36" s="47">
        <v>59.176600000000001</v>
      </c>
      <c r="Q36" s="48">
        <v>1116220000</v>
      </c>
      <c r="R36" s="48">
        <v>7589430</v>
      </c>
      <c r="S36" s="48">
        <v>2416240</v>
      </c>
      <c r="T36" s="48">
        <v>2025810</v>
      </c>
      <c r="U36" s="48">
        <v>1506900</v>
      </c>
      <c r="V36" s="48">
        <v>32.325499999999998</v>
      </c>
      <c r="W36" s="48">
        <v>4.5035100000000003</v>
      </c>
      <c r="X36" s="48">
        <v>7444490</v>
      </c>
      <c r="Y36" s="48">
        <v>4756770</v>
      </c>
      <c r="Z36" s="48">
        <v>69739</v>
      </c>
      <c r="AA36" s="49">
        <v>209836</v>
      </c>
    </row>
    <row r="37" spans="2:27" x14ac:dyDescent="0.2"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</row>
  </sheetData>
  <mergeCells count="9">
    <mergeCell ref="B31:B33"/>
    <mergeCell ref="B34:B35"/>
    <mergeCell ref="B4:C4"/>
    <mergeCell ref="D4:O4"/>
    <mergeCell ref="P4:AA4"/>
    <mergeCell ref="B9:B13"/>
    <mergeCell ref="B15:B19"/>
    <mergeCell ref="B20:B22"/>
    <mergeCell ref="B23:B2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Ratio_NB</vt:lpstr>
      <vt:lpstr>RF</vt:lpstr>
      <vt:lpstr>NB</vt:lpstr>
      <vt:lpstr>Result-NB</vt:lpstr>
      <vt:lpstr>Ratio_RF</vt:lpstr>
      <vt:lpstr>Result-RF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2019-09-25T05:17:02Z</dcterms:created>
  <dcterms:modified xsi:type="dcterms:W3CDTF">2019-10-24T03:50:52Z</dcterms:modified>
</cp:coreProperties>
</file>