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A0DDEA63-2BF8-8F4F-863A-BFB1FCAD98BD}" xr6:coauthVersionLast="43" xr6:coauthVersionMax="43" xr10:uidLastSave="{00000000-0000-0000-0000-000000000000}"/>
  <bookViews>
    <workbookView xWindow="0" yWindow="0" windowWidth="28800" windowHeight="18000" xr2:uid="{56D174F3-3BFC-CD4B-B22D-DED4E263DCAD}"/>
  </bookViews>
  <sheets>
    <sheet name="Ratio_NB" sheetId="2" r:id="rId1"/>
    <sheet name="RF" sheetId="4" state="hidden" r:id="rId2"/>
    <sheet name="NB" sheetId="5" state="hidden" r:id="rId3"/>
    <sheet name="Result-NB" sheetId="6" r:id="rId4"/>
    <sheet name="Ratio_RF" sheetId="1" state="hidden" r:id="rId5"/>
    <sheet name="Result-RF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6" i="2" l="1"/>
  <c r="BT6" i="2"/>
  <c r="BS6" i="2"/>
  <c r="BR6" i="2"/>
  <c r="BQ6" i="2"/>
  <c r="BP6" i="2"/>
  <c r="BO6" i="2"/>
  <c r="BN6" i="2"/>
  <c r="BM6" i="2"/>
  <c r="BL6" i="2"/>
  <c r="BK6" i="2"/>
  <c r="BJ6" i="2"/>
  <c r="BI6" i="2"/>
  <c r="BU6" i="2" s="1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D6" i="2"/>
  <c r="AC6" i="2"/>
  <c r="AB6" i="2"/>
  <c r="AA6" i="2"/>
  <c r="Z6" i="2"/>
  <c r="Y6" i="2"/>
  <c r="X6" i="2"/>
  <c r="W6" i="2"/>
  <c r="V6" i="2"/>
  <c r="U6" i="2"/>
  <c r="T6" i="2"/>
  <c r="S6" i="2"/>
  <c r="AE6" i="2" s="1"/>
  <c r="R6" i="2"/>
  <c r="P6" i="2"/>
  <c r="O6" i="2"/>
  <c r="N6" i="2"/>
  <c r="M6" i="2"/>
  <c r="L6" i="2"/>
  <c r="K6" i="2"/>
  <c r="J6" i="2"/>
  <c r="I6" i="2"/>
  <c r="H6" i="2"/>
  <c r="G6" i="2"/>
  <c r="F6" i="2"/>
  <c r="E6" i="2"/>
  <c r="Q6" i="2" s="1"/>
  <c r="D6" i="2"/>
  <c r="BT5" i="2"/>
  <c r="BF5" i="2"/>
  <c r="AR5" i="2"/>
  <c r="AD5" i="2"/>
  <c r="P5" i="2"/>
  <c r="BG6" i="2" l="1"/>
  <c r="AS6" i="2"/>
  <c r="BS5" i="2"/>
  <c r="BR5" i="2"/>
  <c r="BQ5" i="2"/>
  <c r="BP5" i="2"/>
  <c r="BO5" i="2"/>
  <c r="BN5" i="2"/>
  <c r="BM5" i="2"/>
  <c r="BL5" i="2"/>
  <c r="BK5" i="2"/>
  <c r="BJ5" i="2"/>
  <c r="BI5" i="2"/>
  <c r="BH5" i="2"/>
  <c r="BE5" i="2"/>
  <c r="BD5" i="2"/>
  <c r="BC5" i="2"/>
  <c r="BB5" i="2"/>
  <c r="BA5" i="2"/>
  <c r="AZ5" i="2"/>
  <c r="AY5" i="2"/>
  <c r="AX5" i="2"/>
  <c r="AW5" i="2"/>
  <c r="AV5" i="2"/>
  <c r="AU5" i="2"/>
  <c r="AT5" i="2"/>
  <c r="AQ5" i="2"/>
  <c r="AP5" i="2"/>
  <c r="AO5" i="2"/>
  <c r="AN5" i="2"/>
  <c r="AM5" i="2"/>
  <c r="AL5" i="2"/>
  <c r="AK5" i="2"/>
  <c r="AJ5" i="2"/>
  <c r="AI5" i="2"/>
  <c r="AH5" i="2"/>
  <c r="AG5" i="2"/>
  <c r="AF5" i="2"/>
  <c r="AC5" i="2"/>
  <c r="AB5" i="2"/>
  <c r="AA5" i="2"/>
  <c r="Z5" i="2"/>
  <c r="Y5" i="2"/>
  <c r="X5" i="2"/>
  <c r="W5" i="2"/>
  <c r="V5" i="2"/>
  <c r="U5" i="2"/>
  <c r="T5" i="2"/>
  <c r="S5" i="2"/>
  <c r="R5" i="2"/>
  <c r="O5" i="2"/>
  <c r="N5" i="2"/>
  <c r="M5" i="2"/>
  <c r="L5" i="2"/>
  <c r="K5" i="2"/>
  <c r="J5" i="2"/>
  <c r="I5" i="2"/>
  <c r="H5" i="2"/>
  <c r="G5" i="2"/>
  <c r="F5" i="2"/>
  <c r="E5" i="2"/>
  <c r="D5" i="2"/>
  <c r="AE5" i="2" l="1"/>
  <c r="AS5" i="2"/>
  <c r="BG5" i="2"/>
  <c r="BU5" i="2"/>
  <c r="Q5" i="2"/>
  <c r="BS4" i="2"/>
  <c r="BR4" i="2"/>
  <c r="BQ4" i="2"/>
  <c r="BP4" i="2"/>
  <c r="BO4" i="2"/>
  <c r="BN4" i="2"/>
  <c r="BM4" i="2"/>
  <c r="BL4" i="2"/>
  <c r="BK4" i="2"/>
  <c r="BJ4" i="2"/>
  <c r="BI4" i="2"/>
  <c r="BH4" i="2"/>
  <c r="BE4" i="2"/>
  <c r="BD4" i="2"/>
  <c r="BC4" i="2"/>
  <c r="BB4" i="2"/>
  <c r="BA4" i="2"/>
  <c r="AZ4" i="2"/>
  <c r="AY4" i="2"/>
  <c r="AX4" i="2"/>
  <c r="AW4" i="2"/>
  <c r="AV4" i="2"/>
  <c r="AU4" i="2"/>
  <c r="AT4" i="2"/>
  <c r="AQ4" i="2"/>
  <c r="AP4" i="2"/>
  <c r="AO4" i="2"/>
  <c r="AN4" i="2"/>
  <c r="AM4" i="2"/>
  <c r="AL4" i="2"/>
  <c r="AK4" i="2"/>
  <c r="AJ4" i="2"/>
  <c r="AI4" i="2"/>
  <c r="AH4" i="2"/>
  <c r="AG4" i="2"/>
  <c r="AF4" i="2"/>
  <c r="AC4" i="2"/>
  <c r="AB4" i="2"/>
  <c r="AA4" i="2"/>
  <c r="Z4" i="2"/>
  <c r="Y4" i="2"/>
  <c r="X4" i="2"/>
  <c r="W4" i="2"/>
  <c r="V4" i="2"/>
  <c r="U4" i="2"/>
  <c r="T4" i="2"/>
  <c r="S4" i="2"/>
  <c r="R4" i="2"/>
  <c r="O4" i="2"/>
  <c r="N4" i="2"/>
  <c r="M4" i="2"/>
  <c r="L4" i="2"/>
  <c r="K4" i="2"/>
  <c r="J4" i="2"/>
  <c r="I4" i="2"/>
  <c r="H4" i="2"/>
  <c r="G4" i="2"/>
  <c r="F4" i="2"/>
  <c r="E4" i="2"/>
  <c r="D4" i="2"/>
  <c r="Q4" i="2" l="1"/>
  <c r="AE4" i="2"/>
  <c r="AS4" i="2"/>
  <c r="BG4" i="2"/>
  <c r="BU4" i="2"/>
  <c r="N6" i="5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<sst xmlns="http://schemas.openxmlformats.org/spreadsheetml/2006/main" count="465" uniqueCount="172">
  <si>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</si>
  <si>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</si>
  <si>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</si>
  <si>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</si>
  <si>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</si>
  <si>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</si>
  <si>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</si>
  <si>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</si>
  <si>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</si>
  <si>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</si>
  <si>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</si>
  <si>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</si>
  <si>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</si>
  <si>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</si>
  <si>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</si>
  <si>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</si>
  <si>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</si>
  <si>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</si>
  <si>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</si>
  <si>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</si>
  <si>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</si>
  <si>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</si>
  <si>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</si>
  <si>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</si>
  <si>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</si>
  <si>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</si>
  <si>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</si>
  <si>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</si>
  <si>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</si>
  <si>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</si>
  <si>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</si>
  <si>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</si>
  <si>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</si>
  <si>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</si>
  <si>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</si>
  <si>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</si>
  <si>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</si>
  <si>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</si>
  <si>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</si>
  <si>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</si>
  <si>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</si>
  <si>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</si>
  <si>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</si>
  <si>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</si>
  <si>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</si>
  <si>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</si>
  <si>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</si>
  <si>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</si>
  <si>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</si>
  <si>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</si>
  <si>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</si>
  <si>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</si>
  <si>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</si>
  <si>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</si>
  <si>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</si>
  <si>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</si>
  <si>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</si>
  <si>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</si>
  <si>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</si>
  <si>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</si>
  <si>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</si>
  <si>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</si>
  <si>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</si>
  <si>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</si>
  <si>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</si>
  <si>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</si>
  <si>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</si>
  <si>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</si>
  <si>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</si>
  <si>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</si>
  <si>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</si>
  <si>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</si>
  <si>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</si>
  <si>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</si>
  <si>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</si>
  <si>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</si>
  <si>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</si>
  <si>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</si>
  <si>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</si>
  <si>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</si>
  <si>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</si>
  <si>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</si>
  <si>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</si>
  <si>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</si>
  <si>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</si>
  <si>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</si>
  <si>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</si>
  <si>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</si>
  <si>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</si>
  <si>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</si>
  <si>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</si>
  <si>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</si>
  <si>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</si>
  <si>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</si>
  <si>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</si>
  <si>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</si>
  <si>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</si>
  <si>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</si>
  <si>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</si>
  <si>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</si>
  <si>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</si>
  <si>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</si>
  <si>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</si>
  <si>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</si>
  <si>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</si>
  <si>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</si>
  <si>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</si>
  <si>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</si>
  <si>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</si>
  <si>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</si>
  <si>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</si>
  <si>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</si>
  <si>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</si>
  <si>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</si>
  <si>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</si>
  <si>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</si>
  <si>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</si>
  <si>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</si>
  <si>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CPU 
(%)</t>
  </si>
  <si>
    <t>utilization</t>
  </si>
  <si>
    <t>should make full use of: cpu &amp; memory</t>
  </si>
  <si>
    <t>CPU 
(usr%)</t>
  </si>
  <si>
    <t>net 
receive</t>
  </si>
  <si>
    <t>block 
io read</t>
  </si>
  <si>
    <t>block 
io write</t>
  </si>
  <si>
    <t>Training 
Time
(ms)</t>
  </si>
  <si>
    <t>Testing 
Time
(ms)</t>
  </si>
  <si>
    <t>Total Mapreduce
(s)</t>
  </si>
  <si>
    <t>CPU 
(sys%)</t>
  </si>
  <si>
    <t>usr</t>
  </si>
  <si>
    <t>sys</t>
  </si>
  <si>
    <t>map
reduce</t>
  </si>
  <si>
    <t>mem
ory</t>
  </si>
  <si>
    <t>reduce: disk, net</t>
  </si>
  <si>
    <t>weight</t>
  </si>
  <si>
    <t>𝜔_𝑐𝑝𝑢</t>
  </si>
  <si>
    <t>𝜔_𝑑𝑖𝑠𝑘𝑤𝑟𝑖𝑡</t>
  </si>
  <si>
    <t>𝜔_𝑛𝑒𝑡𝑟𝑒𝑐𝑣</t>
  </si>
  <si>
    <t>𝜔_𝑛𝑒𝑡𝑠𝑒𝑛𝑑</t>
  </si>
  <si>
    <t>𝜔_𝑚𝑒𝑚𝑜𝑟𝑦</t>
  </si>
  <si>
    <t>utility</t>
  </si>
  <si>
    <t>Fuzzy Rules</t>
  </si>
  <si>
    <t>No. of Instances</t>
  </si>
  <si>
    <t>No. of Features</t>
  </si>
  <si>
    <t>Datasets Info</t>
  </si>
  <si>
    <t>Tuned</t>
  </si>
  <si>
    <t>NSLKDD</t>
  </si>
  <si>
    <t>CICIDS2017</t>
  </si>
  <si>
    <t>CIC2017</t>
  </si>
  <si>
    <t>DDOS2019</t>
  </si>
  <si>
    <t xml:space="preserve"> CIC2017</t>
  </si>
  <si>
    <t>UNSWNB15</t>
  </si>
  <si>
    <t xml:space="preserve"> CICIDS2017</t>
  </si>
  <si>
    <t>20 - Medium</t>
  </si>
  <si>
    <t>125973 - Small</t>
  </si>
  <si>
    <t>1377181 - Small</t>
  </si>
  <si>
    <t>43 - Large</t>
  </si>
  <si>
    <t>35 - Large</t>
  </si>
  <si>
    <t>702518 - Small</t>
  </si>
  <si>
    <t>72 - Large</t>
  </si>
  <si>
    <t>1479255 - Small</t>
  </si>
  <si>
    <t>760995 - Small</t>
  </si>
  <si>
    <t>31 - Medium</t>
  </si>
  <si>
    <t>DataSets</t>
  </si>
  <si>
    <t>Metrics</t>
  </si>
  <si>
    <t>version2</t>
  </si>
  <si>
    <t>version1</t>
  </si>
  <si>
    <t>Ratio between tuned value and default value - version1</t>
  </si>
  <si>
    <t>Testing time</t>
  </si>
  <si>
    <t>Testing Time</t>
  </si>
  <si>
    <t>Ratio between tuned value and default value - version2 (2nd time)</t>
  </si>
  <si>
    <t>Ratio between tuned value and default value - version2 (1st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</si>
</sst>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0"/>
      <color theme="1"/>
      <name val="Helvetica"/>
      <family val="2"/>
    </font>
    <font>
      <sz val="12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12" borderId="30" applyNumberFormat="0" applyFont="0" applyAlignment="0" applyProtection="0"/>
    <xf numFmtId="0" fontId="11" fillId="13" borderId="31" applyNumberFormat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8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3" xfId="3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0" xfId="0" applyFont="1"/>
    <xf numFmtId="0" fontId="4" fillId="6" borderId="14" xfId="3" applyFill="1" applyBorder="1" applyAlignment="1">
      <alignment horizontal="center" vertical="center" wrapText="1"/>
    </xf>
    <xf numFmtId="0" fontId="0" fillId="0" borderId="13" xfId="0" applyFill="1" applyBorder="1"/>
    <xf numFmtId="0" fontId="5" fillId="7" borderId="1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3" xfId="0" quotePrefix="1" applyNumberFormat="1" applyBorder="1" applyAlignment="1">
      <alignment horizontal="center" vertical="center"/>
    </xf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6" borderId="13" xfId="3" applyFill="1" applyBorder="1" applyAlignment="1">
      <alignment horizontal="center" vertical="center" wrapText="1"/>
    </xf>
    <xf numFmtId="0" fontId="4" fillId="6" borderId="2" xfId="3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1" fontId="0" fillId="0" borderId="0" xfId="0" applyNumberFormat="1"/>
    <xf numFmtId="2" fontId="0" fillId="0" borderId="23" xfId="0" quotePrefix="1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quotePrefix="1" applyNumberFormat="1" applyBorder="1" applyAlignment="1">
      <alignment horizontal="center" vertical="center"/>
    </xf>
    <xf numFmtId="0" fontId="4" fillId="6" borderId="28" xfId="3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0" borderId="0" xfId="0" applyFont="1"/>
    <xf numFmtId="21" fontId="0" fillId="0" borderId="0" xfId="0" applyNumberFormat="1" applyAlignment="1">
      <alignment horizontal="center" vertical="center"/>
    </xf>
    <xf numFmtId="0" fontId="0" fillId="12" borderId="30" xfId="4" applyFont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12" borderId="30" xfId="4" applyNumberFormat="1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0" xfId="0" applyNumberFormat="1"/>
    <xf numFmtId="2" fontId="0" fillId="0" borderId="28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11" fillId="13" borderId="13" xfId="5" applyBorder="1" applyAlignment="1">
      <alignment horizontal="center" vertical="center"/>
    </xf>
    <xf numFmtId="0" fontId="0" fillId="15" borderId="1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4" fillId="14" borderId="15" xfId="5" applyFont="1" applyFill="1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0" xfId="1" applyBorder="1" applyAlignment="1">
      <alignment horizontal="center"/>
    </xf>
    <xf numFmtId="0" fontId="2" fillId="2" borderId="27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26" xfId="1" applyBorder="1" applyAlignment="1">
      <alignment horizontal="center"/>
    </xf>
    <xf numFmtId="0" fontId="9" fillId="10" borderId="10" xfId="1" applyFont="1" applyFill="1" applyBorder="1" applyAlignment="1">
      <alignment horizont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2" fillId="2" borderId="12" xfId="1" applyBorder="1" applyAlignment="1">
      <alignment horizontal="center"/>
    </xf>
    <xf numFmtId="0" fontId="6" fillId="0" borderId="8" xfId="0" quotePrefix="1" applyFont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1" fillId="3" borderId="13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1" fontId="0" fillId="0" borderId="0" xfId="0" applyNumberFormat="1"/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4" fillId="14" borderId="17" xfId="5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11" borderId="26" xfId="0" applyFill="1" applyBorder="1" applyAlignment="1">
      <alignment horizontal="center"/>
    </xf>
  </cellXfs>
  <cellStyles count="6">
    <cellStyle name="Accent6" xfId="3" builtinId="49"/>
    <cellStyle name="Good" xfId="1" builtinId="26"/>
    <cellStyle name="Input" xfId="5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D579"/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100495</xdr:colOff>
      <xdr:row>18</xdr:row>
      <xdr:rowOff>56322</xdr:rowOff>
    </xdr:from>
    <xdr:ext cx="6028636" cy="422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𝑐𝑝𝑢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𝑢𝑠𝑟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𝑚𝑒𝑚𝑜𝑟𝑦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𝑚𝑒𝑚𝑜𝑟𝑦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𝑑𝑖𝑠𝑘𝑤𝑟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𝑑𝑖𝑠𝑘𝑤𝑟𝑖𝑡</m:t>
                          </m:r>
                        </m:e>
                      </m:d>
                    </m:den>
                  </m:f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𝑛𝑒𝑡𝑟𝑒𝑐𝑣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𝑢𝑡𝑖𝑙𝑖𝑡𝑦=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(𝜔_𝑐𝑝𝑢∗ 𝑢𝑠𝑟+𝜔_𝑚𝑒𝑚𝑜𝑟𝑦∗ 𝑚𝑒𝑚𝑜𝑟𝑦)+𝜔_𝑑𝑖𝑠𝑘𝑤𝑟∗1/((𝑑𝑖𝑠𝑘𝑤𝑟𝑖𝑡) )</a:t>
              </a:r>
              <a:r>
                <a:rPr lang="en-GB" sz="1100"/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+𝜔_𝑛𝑒𝑡𝑟𝑒𝑐∗  1/𝑛𝑒𝑡𝑟𝑒𝑐𝑣+ 𝜔_𝑛𝑒𝑡𝑠𝑒𝑛𝑑  ∗1/𝑛𝑒𝑡𝑠𝑒𝑛𝑑 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A1:BU21"/>
  <sheetViews>
    <sheetView tabSelected="1" zoomScale="115" zoomScaleNormal="115" workbookViewId="0">
      <pane xSplit="3" ySplit="3" topLeftCell="D4" activePane="bottomRight" state="frozen"/>
      <selection pane="topRight" activeCell="E1" sqref="E1"/>
      <selection pane="bottomLeft" activeCell="A5" sqref="A5"/>
      <selection pane="bottomRight" activeCell="M5" sqref="M5"/>
    </sheetView>
  </sheetViews>
  <sheetFormatPr baseColWidth="10" defaultRowHeight="16" x14ac:dyDescent="0.2"/>
  <cols>
    <col min="1" max="1" width="10.83203125" style="1"/>
    <col min="2" max="2" width="47" customWidth="1"/>
    <col min="3" max="3" width="39.33203125" style="1" bestFit="1" customWidth="1"/>
    <col min="4" max="4" width="4.6640625" bestFit="1" customWidth="1"/>
    <col min="5" max="6" width="4.6640625" customWidth="1"/>
    <col min="7" max="7" width="5.5" bestFit="1" customWidth="1"/>
    <col min="8" max="8" width="7.5" bestFit="1" customWidth="1"/>
    <col min="9" max="10" width="4.6640625" bestFit="1" customWidth="1"/>
    <col min="11" max="11" width="5" bestFit="1" customWidth="1"/>
    <col min="12" max="12" width="7.5" bestFit="1" customWidth="1"/>
    <col min="13" max="13" width="5.5" bestFit="1" customWidth="1"/>
    <col min="14" max="14" width="7.5" bestFit="1" customWidth="1"/>
    <col min="15" max="15" width="6.6640625" bestFit="1" customWidth="1"/>
    <col min="16" max="16" width="6.6640625" customWidth="1"/>
    <col min="17" max="17" width="7.5" bestFit="1" customWidth="1"/>
    <col min="18" max="20" width="4.6640625" bestFit="1" customWidth="1"/>
    <col min="21" max="21" width="5.5" bestFit="1" customWidth="1"/>
    <col min="22" max="22" width="7.5" bestFit="1" customWidth="1"/>
    <col min="23" max="23" width="5" bestFit="1" customWidth="1"/>
    <col min="24" max="24" width="4.83203125" bestFit="1" customWidth="1"/>
    <col min="25" max="25" width="5.5" bestFit="1" customWidth="1"/>
    <col min="26" max="26" width="7.5" bestFit="1" customWidth="1"/>
    <col min="27" max="27" width="5.5" style="1" bestFit="1" customWidth="1"/>
    <col min="28" max="28" width="7.5" bestFit="1" customWidth="1"/>
    <col min="29" max="29" width="6.6640625" bestFit="1" customWidth="1"/>
    <col min="30" max="30" width="6.6640625" customWidth="1"/>
    <col min="31" max="31" width="7.5" bestFit="1" customWidth="1"/>
    <col min="32" max="34" width="4.6640625" bestFit="1" customWidth="1"/>
    <col min="35" max="35" width="5.5" bestFit="1" customWidth="1"/>
    <col min="36" max="36" width="7.5" bestFit="1" customWidth="1"/>
    <col min="37" max="37" width="6.6640625" bestFit="1" customWidth="1"/>
    <col min="38" max="38" width="4.6640625" bestFit="1" customWidth="1"/>
    <col min="39" max="39" width="5.6640625" bestFit="1" customWidth="1"/>
    <col min="40" max="40" width="7.5" bestFit="1" customWidth="1"/>
    <col min="41" max="41" width="5.5" bestFit="1" customWidth="1"/>
    <col min="42" max="42" width="7.5" bestFit="1" customWidth="1"/>
    <col min="43" max="43" width="6.6640625" bestFit="1" customWidth="1"/>
    <col min="44" max="44" width="6.6640625" customWidth="1"/>
    <col min="45" max="45" width="7.5" bestFit="1" customWidth="1"/>
    <col min="46" max="48" width="4.6640625" bestFit="1" customWidth="1"/>
    <col min="49" max="49" width="5.5" bestFit="1" customWidth="1"/>
    <col min="50" max="50" width="7.5" bestFit="1" customWidth="1"/>
    <col min="51" max="51" width="5.6640625" bestFit="1" customWidth="1"/>
    <col min="52" max="52" width="4.6640625" bestFit="1" customWidth="1"/>
    <col min="53" max="53" width="5" bestFit="1" customWidth="1"/>
    <col min="54" max="54" width="7.5" bestFit="1" customWidth="1"/>
    <col min="55" max="55" width="5.5" bestFit="1" customWidth="1"/>
    <col min="56" max="56" width="7.5" bestFit="1" customWidth="1"/>
    <col min="57" max="57" width="6.6640625" bestFit="1" customWidth="1"/>
    <col min="58" max="58" width="6.6640625" customWidth="1"/>
    <col min="59" max="59" width="7.5" bestFit="1" customWidth="1"/>
    <col min="60" max="60" width="6" bestFit="1" customWidth="1"/>
    <col min="61" max="62" width="4.6640625" bestFit="1" customWidth="1"/>
    <col min="63" max="63" width="5.5" bestFit="1" customWidth="1"/>
    <col min="64" max="64" width="7.5" bestFit="1" customWidth="1"/>
    <col min="65" max="66" width="4.6640625" bestFit="1" customWidth="1"/>
    <col min="67" max="67" width="5" bestFit="1" customWidth="1"/>
    <col min="68" max="68" width="7.5" bestFit="1" customWidth="1"/>
    <col min="69" max="69" width="5.5" bestFit="1" customWidth="1"/>
    <col min="70" max="70" width="7.5" bestFit="1" customWidth="1"/>
    <col min="71" max="71" width="6.6640625" bestFit="1" customWidth="1"/>
    <col min="72" max="72" width="6.6640625" customWidth="1"/>
    <col min="73" max="73" width="7.5" bestFit="1" customWidth="1"/>
  </cols>
  <sheetData>
    <row r="1" spans="1:73" ht="17" thickBot="1" x14ac:dyDescent="0.25">
      <c r="A1" s="74"/>
      <c r="B1" s="64"/>
      <c r="C1" s="65"/>
      <c r="N1" s="1"/>
      <c r="O1" s="1"/>
      <c r="P1" s="1"/>
      <c r="Q1" s="1"/>
      <c r="Z1" s="1"/>
    </row>
    <row r="2" spans="1:73" ht="17" thickBot="1" x14ac:dyDescent="0.25">
      <c r="B2" s="136" t="s">
        <v>163</v>
      </c>
      <c r="C2" s="137"/>
      <c r="D2" s="84" t="s">
        <v>146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95"/>
      <c r="Q2" s="95"/>
      <c r="R2" s="85" t="s">
        <v>152</v>
      </c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144"/>
      <c r="AE2" s="87"/>
      <c r="AF2" s="84" t="s">
        <v>148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95"/>
      <c r="AS2" s="83"/>
      <c r="AT2" s="85" t="s">
        <v>149</v>
      </c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144"/>
      <c r="BG2" s="87"/>
      <c r="BH2" s="81" t="s">
        <v>151</v>
      </c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95"/>
      <c r="BU2" s="83"/>
    </row>
    <row r="3" spans="1:73" ht="34" customHeight="1" x14ac:dyDescent="0.2">
      <c r="B3" s="138" t="s">
        <v>164</v>
      </c>
      <c r="C3" s="139"/>
      <c r="D3" s="57" t="s">
        <v>4</v>
      </c>
      <c r="E3" s="2" t="s">
        <v>129</v>
      </c>
      <c r="F3" s="2" t="s">
        <v>130</v>
      </c>
      <c r="G3" s="6" t="s">
        <v>132</v>
      </c>
      <c r="H3" s="6" t="s">
        <v>115</v>
      </c>
      <c r="I3" s="6" t="s">
        <v>114</v>
      </c>
      <c r="J3" s="6" t="s">
        <v>113</v>
      </c>
      <c r="K3" s="6" t="s">
        <v>112</v>
      </c>
      <c r="L3" s="6" t="s">
        <v>111</v>
      </c>
      <c r="M3" s="6" t="s">
        <v>110</v>
      </c>
      <c r="N3" s="6" t="s">
        <v>109</v>
      </c>
      <c r="O3" s="6" t="s">
        <v>131</v>
      </c>
      <c r="P3" s="51" t="s">
        <v>168</v>
      </c>
      <c r="Q3" s="51" t="s">
        <v>140</v>
      </c>
      <c r="R3" s="28" t="s">
        <v>4</v>
      </c>
      <c r="S3" s="2" t="s">
        <v>129</v>
      </c>
      <c r="T3" s="2" t="s">
        <v>130</v>
      </c>
      <c r="U3" s="6" t="s">
        <v>132</v>
      </c>
      <c r="V3" s="6" t="s">
        <v>115</v>
      </c>
      <c r="W3" s="6" t="s">
        <v>114</v>
      </c>
      <c r="X3" s="6" t="s">
        <v>113</v>
      </c>
      <c r="Y3" s="6" t="s">
        <v>112</v>
      </c>
      <c r="Z3" s="6" t="s">
        <v>111</v>
      </c>
      <c r="AA3" s="6" t="s">
        <v>110</v>
      </c>
      <c r="AB3" s="6" t="s">
        <v>109</v>
      </c>
      <c r="AC3" s="6" t="s">
        <v>131</v>
      </c>
      <c r="AD3" s="51" t="s">
        <v>168</v>
      </c>
      <c r="AE3" s="32" t="s">
        <v>140</v>
      </c>
      <c r="AF3" s="28" t="s">
        <v>4</v>
      </c>
      <c r="AG3" s="2" t="s">
        <v>129</v>
      </c>
      <c r="AH3" s="2" t="s">
        <v>130</v>
      </c>
      <c r="AI3" s="6" t="s">
        <v>132</v>
      </c>
      <c r="AJ3" s="6" t="s">
        <v>115</v>
      </c>
      <c r="AK3" s="6" t="s">
        <v>114</v>
      </c>
      <c r="AL3" s="6" t="s">
        <v>113</v>
      </c>
      <c r="AM3" s="6" t="s">
        <v>112</v>
      </c>
      <c r="AN3" s="6" t="s">
        <v>111</v>
      </c>
      <c r="AO3" s="6" t="s">
        <v>110</v>
      </c>
      <c r="AP3" s="6" t="s">
        <v>109</v>
      </c>
      <c r="AQ3" s="6" t="s">
        <v>131</v>
      </c>
      <c r="AR3" s="51" t="s">
        <v>169</v>
      </c>
      <c r="AS3" s="32" t="s">
        <v>140</v>
      </c>
      <c r="AT3" s="28" t="s">
        <v>4</v>
      </c>
      <c r="AU3" s="2" t="s">
        <v>129</v>
      </c>
      <c r="AV3" s="2" t="s">
        <v>130</v>
      </c>
      <c r="AW3" s="6" t="s">
        <v>132</v>
      </c>
      <c r="AX3" s="6" t="s">
        <v>115</v>
      </c>
      <c r="AY3" s="6" t="s">
        <v>114</v>
      </c>
      <c r="AZ3" s="6" t="s">
        <v>113</v>
      </c>
      <c r="BA3" s="6" t="s">
        <v>112</v>
      </c>
      <c r="BB3" s="6" t="s">
        <v>111</v>
      </c>
      <c r="BC3" s="6" t="s">
        <v>110</v>
      </c>
      <c r="BD3" s="6" t="s">
        <v>109</v>
      </c>
      <c r="BE3" s="6" t="s">
        <v>131</v>
      </c>
      <c r="BF3" s="51" t="s">
        <v>169</v>
      </c>
      <c r="BG3" s="32" t="s">
        <v>140</v>
      </c>
      <c r="BH3" s="57" t="s">
        <v>4</v>
      </c>
      <c r="BI3" s="2" t="s">
        <v>129</v>
      </c>
      <c r="BJ3" s="2" t="s">
        <v>130</v>
      </c>
      <c r="BK3" s="6" t="s">
        <v>132</v>
      </c>
      <c r="BL3" s="6" t="s">
        <v>115</v>
      </c>
      <c r="BM3" s="6" t="s">
        <v>114</v>
      </c>
      <c r="BN3" s="6" t="s">
        <v>113</v>
      </c>
      <c r="BO3" s="6" t="s">
        <v>112</v>
      </c>
      <c r="BP3" s="6" t="s">
        <v>111</v>
      </c>
      <c r="BQ3" s="6" t="s">
        <v>110</v>
      </c>
      <c r="BR3" s="6" t="s">
        <v>109</v>
      </c>
      <c r="BS3" s="6" t="s">
        <v>131</v>
      </c>
      <c r="BT3" s="51" t="s">
        <v>169</v>
      </c>
      <c r="BU3" s="32" t="s">
        <v>140</v>
      </c>
    </row>
    <row r="4" spans="1:73" x14ac:dyDescent="0.2">
      <c r="B4" s="94" t="s">
        <v>167</v>
      </c>
      <c r="C4" s="140"/>
      <c r="D4" s="77">
        <f>'Result-NB'!C7/'Result-NB'!C6</f>
        <v>0.97119150637739415</v>
      </c>
      <c r="E4" s="58">
        <f>'Result-NB'!D7/'Result-NB'!D6</f>
        <v>0.95966710617725026</v>
      </c>
      <c r="F4" s="58">
        <f>'Result-NB'!E7/'Result-NB'!E6</f>
        <v>1.0796970886018509</v>
      </c>
      <c r="G4" s="58">
        <f>'Result-NB'!F7/'Result-NB'!F6</f>
        <v>1.0543310411903217</v>
      </c>
      <c r="H4" s="58">
        <f>'Result-NB'!G7/'Result-NB'!G6</f>
        <v>0</v>
      </c>
      <c r="I4" s="58">
        <f>'Result-NB'!H7/'Result-NB'!H6</f>
        <v>4.6332567651519413E-2</v>
      </c>
      <c r="J4" s="58">
        <f>'Result-NB'!I7/'Result-NB'!I6</f>
        <v>1.2115041062107612</v>
      </c>
      <c r="K4" s="58">
        <f>'Result-NB'!J7/'Result-NB'!J6</f>
        <v>0.55286025379238868</v>
      </c>
      <c r="L4" s="58">
        <f>'Result-NB'!K7/'Result-NB'!K6</f>
        <v>0</v>
      </c>
      <c r="M4" s="58">
        <f>'Result-NB'!L7/'Result-NB'!L6</f>
        <v>0.63140890655558957</v>
      </c>
      <c r="N4" s="58">
        <f>'Result-NB'!O7/'Result-NB'!O6</f>
        <v>1.0195013642929753</v>
      </c>
      <c r="O4" s="58">
        <f>'Result-NB'!P7/'Result-NB'!P6</f>
        <v>1</v>
      </c>
      <c r="P4" s="60"/>
      <c r="Q4" s="60">
        <f>E4*$C$11+$C$12*G4+$C$13*(1/I4)+$C$14*(1/J4)+$C$15*(1/K4)</f>
        <v>5.3630141706234546</v>
      </c>
      <c r="R4" s="67">
        <f>'Result-NB'!R7/'Result-NB'!R6</f>
        <v>1.0234244146479106</v>
      </c>
      <c r="S4" s="58">
        <f>'Result-NB'!S7/'Result-NB'!S6</f>
        <v>1.025780494739835</v>
      </c>
      <c r="T4" s="58">
        <f>'Result-NB'!T7/'Result-NB'!T6</f>
        <v>1.0000126820758586</v>
      </c>
      <c r="U4" s="58">
        <f>'Result-NB'!U7/'Result-NB'!U6</f>
        <v>0.9465463532797912</v>
      </c>
      <c r="V4" s="58" t="e">
        <f>'Result-NB'!V7/'Result-NB'!V6</f>
        <v>#DIV/0!</v>
      </c>
      <c r="W4" s="58">
        <f>'Result-NB'!W7/'Result-NB'!W6</f>
        <v>6.0865024958702239E-2</v>
      </c>
      <c r="X4" s="58">
        <f>'Result-NB'!X7/'Result-NB'!X6</f>
        <v>1.4568790634617479</v>
      </c>
      <c r="Y4" s="58">
        <f>'Result-NB'!Y7/'Result-NB'!Y6</f>
        <v>0.49656289013732835</v>
      </c>
      <c r="Z4" s="58" t="e">
        <f>'Result-NB'!Z7/'Result-NB'!Z6</f>
        <v>#DIV/0!</v>
      </c>
      <c r="AA4" s="58">
        <f>'Result-NB'!AA7/'Result-NB'!AA6</f>
        <v>0.52456000000000003</v>
      </c>
      <c r="AB4" s="58">
        <f>'Result-NB'!AD7/'Result-NB'!AD6</f>
        <v>1.0143426134534921</v>
      </c>
      <c r="AC4" s="58">
        <f>'Result-NB'!AE7/'Result-NB'!AE6</f>
        <v>1.0512820512820513</v>
      </c>
      <c r="AD4" s="60"/>
      <c r="AE4" s="59">
        <f>S4*$C$11+$C$12*U4+$C$13*(1/W4)+$C$14*(1/X4)+$C$15*(1/Y4)</f>
        <v>4.2318973280864967</v>
      </c>
      <c r="AF4" s="67">
        <f>'Result-NB'!AG7/'Result-NB'!AG6</f>
        <v>0.96610974297731056</v>
      </c>
      <c r="AG4" s="58">
        <f>'Result-NB'!AH7/'Result-NB'!AH6</f>
        <v>0.95403143400039514</v>
      </c>
      <c r="AH4" s="58">
        <f>'Result-NB'!AI7/'Result-NB'!AI6</f>
        <v>1.0968143603586706</v>
      </c>
      <c r="AI4" s="58">
        <f>'Result-NB'!AJ7/'Result-NB'!AJ6</f>
        <v>0.93591618970124546</v>
      </c>
      <c r="AJ4" s="58" t="e">
        <f>'Result-NB'!AK7/'Result-NB'!AK6</f>
        <v>#DIV/0!</v>
      </c>
      <c r="AK4" s="58">
        <f>'Result-NB'!AL7/'Result-NB'!AL6</f>
        <v>114.34843970519053</v>
      </c>
      <c r="AL4" s="58">
        <f>'Result-NB'!AM7/'Result-NB'!AM6</f>
        <v>0.49449114178045317</v>
      </c>
      <c r="AM4" s="58">
        <f>'Result-NB'!AN7/'Result-NB'!AN6</f>
        <v>39.308967716607938</v>
      </c>
      <c r="AN4" s="58" t="e">
        <f>'Result-NB'!AO7/'Result-NB'!AO6</f>
        <v>#DIV/0!</v>
      </c>
      <c r="AO4" s="58">
        <f>'Result-NB'!AP7/'Result-NB'!AP6</f>
        <v>15.083246379762299</v>
      </c>
      <c r="AP4" s="58">
        <f>'Result-NB'!AS7/'Result-NB'!AS6</f>
        <v>0.99785284221710646</v>
      </c>
      <c r="AQ4" s="58">
        <f>'Result-NB'!AT7/'Result-NB'!AT6</f>
        <v>1</v>
      </c>
      <c r="AR4" s="60"/>
      <c r="AS4" s="59">
        <f>AG4*$C$11+$C$12*AI4+$C$13*(1/AK4)+$C$14*(1/AL4)+$C$15*(1/AM4)</f>
        <v>0.98765607603096783</v>
      </c>
      <c r="AT4" s="67">
        <f>'Result-NB'!AV7/'Result-NB'!AV6</f>
        <v>1.073102974256436</v>
      </c>
      <c r="AU4" s="58">
        <f>'Result-NB'!AW7/'Result-NB'!AW6</f>
        <v>1.0927603206536531</v>
      </c>
      <c r="AV4" s="58">
        <f>'Result-NB'!AX7/'Result-NB'!AX6</f>
        <v>0.91278864899001466</v>
      </c>
      <c r="AW4" s="58">
        <f>'Result-NB'!AY7/'Result-NB'!AY6</f>
        <v>1.1031584944628423</v>
      </c>
      <c r="AX4" s="58" t="e">
        <f>'Result-NB'!AZ7/'Result-NB'!AZ6</f>
        <v>#DIV/0!</v>
      </c>
      <c r="AY4" s="58">
        <f>'Result-NB'!BA7/'Result-NB'!BA6</f>
        <v>0.39356820303087869</v>
      </c>
      <c r="AZ4" s="58">
        <f>'Result-NB'!BB7/'Result-NB'!BB6</f>
        <v>0.97958799363704385</v>
      </c>
      <c r="BA4" s="58">
        <f>'Result-NB'!BC7/'Result-NB'!BC6</f>
        <v>0.47321798732630554</v>
      </c>
      <c r="BB4" s="58" t="e">
        <f>'Result-NB'!BD7/'Result-NB'!BD6</f>
        <v>#DIV/0!</v>
      </c>
      <c r="BC4" s="58">
        <f>'Result-NB'!BE7/'Result-NB'!BE6</f>
        <v>3.6249335219803926</v>
      </c>
      <c r="BD4" s="58">
        <f>'Result-NB'!BH7/'Result-NB'!BH6</f>
        <v>0.94204291276613372</v>
      </c>
      <c r="BE4" s="58">
        <f>'Result-NB'!BI7/'Result-NB'!BI6</f>
        <v>0.92156862745098034</v>
      </c>
      <c r="BF4" s="60"/>
      <c r="BG4" s="59">
        <f>AU4*$C$11+$C$12*AW4+$C$13*(1/AY4)+$C$14*(1/AZ4)+$C$15*(1/BA4)</f>
        <v>1.4221411271472888</v>
      </c>
      <c r="BH4" s="77">
        <f>'Result-NB'!BK7/'Result-NB'!BK6</f>
        <v>0.9972313717353527</v>
      </c>
      <c r="BI4" s="58">
        <f>'Result-NB'!BL7/'Result-NB'!BL6</f>
        <v>0.98813780659323613</v>
      </c>
      <c r="BJ4" s="58">
        <f>'Result-NB'!BM7/'Result-NB'!BM6</f>
        <v>1.0815995374471934</v>
      </c>
      <c r="BK4" s="58">
        <f>'Result-NB'!BN7/'Result-NB'!BN6</f>
        <v>0.94300981945946849</v>
      </c>
      <c r="BL4" s="58" t="e">
        <f>'Result-NB'!BO7/'Result-NB'!BO6</f>
        <v>#DIV/0!</v>
      </c>
      <c r="BM4" s="58">
        <f>'Result-NB'!BP7/'Result-NB'!BP6</f>
        <v>1.0168070840486516</v>
      </c>
      <c r="BN4" s="58">
        <f>'Result-NB'!BQ7/'Result-NB'!BQ6</f>
        <v>0.36688994531789432</v>
      </c>
      <c r="BO4" s="58">
        <f>'Result-NB'!BR7/'Result-NB'!BR6</f>
        <v>0.36709020391652986</v>
      </c>
      <c r="BP4" s="58" t="e">
        <f>'Result-NB'!BS7/'Result-NB'!BS6</f>
        <v>#DIV/0!</v>
      </c>
      <c r="BQ4" s="58">
        <f>'Result-NB'!BT7/'Result-NB'!BT6</f>
        <v>1.4018015267175574</v>
      </c>
      <c r="BR4" s="58">
        <f>'Result-NB'!BW7/'Result-NB'!BW6</f>
        <v>0.98244262703608887</v>
      </c>
      <c r="BS4" s="58">
        <f>'Result-NB'!BX7/'Result-NB'!BX6</f>
        <v>0.97435897435897434</v>
      </c>
      <c r="BT4" s="60"/>
      <c r="BU4" s="59">
        <f>BI4*$C$11+$C$12*BK4+$C$13*(1/BM4)+$C$14*(1/BN4)+$C$15*(1/BO4)</f>
        <v>1.4644713163326368</v>
      </c>
    </row>
    <row r="5" spans="1:73" x14ac:dyDescent="0.2">
      <c r="B5" s="94" t="s">
        <v>171</v>
      </c>
      <c r="C5" s="140"/>
      <c r="D5" s="77">
        <f>'Result-NB'!C9/'Result-NB'!C8</f>
        <v>1.2321001875355579</v>
      </c>
      <c r="E5" s="58">
        <f>'Result-NB'!D9/'Result-NB'!D8</f>
        <v>0.55908087223622949</v>
      </c>
      <c r="F5" s="58">
        <f>'Result-NB'!E9/'Result-NB'!E8</f>
        <v>2.3678324952053038</v>
      </c>
      <c r="G5" s="58">
        <f>'Result-NB'!F9/'Result-NB'!F8</f>
        <v>1.0263660581019503</v>
      </c>
      <c r="H5" s="58">
        <f>'Result-NB'!G9/'Result-NB'!G8</f>
        <v>8.572163807200649E-4</v>
      </c>
      <c r="I5" s="58">
        <f>'Result-NB'!H9/'Result-NB'!H8</f>
        <v>0.86033873980050091</v>
      </c>
      <c r="J5" s="58">
        <f>'Result-NB'!I9/'Result-NB'!I8</f>
        <v>0.37645090516251656</v>
      </c>
      <c r="K5" s="58">
        <f>'Result-NB'!J9/'Result-NB'!J8</f>
        <v>0.43302398417952626</v>
      </c>
      <c r="L5" s="58">
        <f>'Result-NB'!K9/'Result-NB'!K8</f>
        <v>2.284496191411012E-3</v>
      </c>
      <c r="M5" s="58">
        <f>'Result-NB'!L9/'Result-NB'!L8</f>
        <v>0.94373703011478494</v>
      </c>
      <c r="N5" s="58">
        <f>'Result-NB'!O9/'Result-NB'!O8</f>
        <v>2.2332536582522007</v>
      </c>
      <c r="O5" s="58">
        <f>'Result-NB'!P9/'Result-NB'!P8</f>
        <v>2.3541666666666665</v>
      </c>
      <c r="P5" s="58">
        <f>'Result-NB'!Q9/'Result-NB'!Q8</f>
        <v>1.1825876662636035</v>
      </c>
      <c r="Q5" s="60">
        <f>E5*$C$11+$C$12*G5+$C$13*(1/I5)+$C$14*(1/J5)+$C$15*(1/K5)</f>
        <v>1.3759165652287353</v>
      </c>
      <c r="R5" s="67">
        <f>'Result-NB'!R9/'Result-NB'!R8</f>
        <v>1.0203416430252912</v>
      </c>
      <c r="S5" s="58">
        <f>'Result-NB'!S9/'Result-NB'!S8</f>
        <v>2.3222908279517847</v>
      </c>
      <c r="T5" s="58">
        <f>'Result-NB'!T9/'Result-NB'!T8</f>
        <v>0.75287805860046253</v>
      </c>
      <c r="U5" s="58">
        <f>'Result-NB'!U9/'Result-NB'!U8</f>
        <v>1.0546305358300523</v>
      </c>
      <c r="V5" s="58">
        <f>'Result-NB'!V9/'Result-NB'!V8</f>
        <v>0.30312750601443461</v>
      </c>
      <c r="W5" s="58">
        <f>'Result-NB'!W9/'Result-NB'!W8</f>
        <v>2.5963456317780933</v>
      </c>
      <c r="X5" s="58">
        <f>'Result-NB'!X9/'Result-NB'!X8</f>
        <v>1.814967162458891</v>
      </c>
      <c r="Y5" s="58">
        <f>'Result-NB'!Y9/'Result-NB'!Y8</f>
        <v>2.0160698083480462</v>
      </c>
      <c r="Z5" s="58">
        <f>'Result-NB'!Z9/'Result-NB'!Z8</f>
        <v>3.7150789796544319</v>
      </c>
      <c r="AA5" s="58">
        <f>'Result-NB'!AA9/'Result-NB'!AA8</f>
        <v>1.5883959258619877</v>
      </c>
      <c r="AB5" s="58">
        <f>'Result-NB'!AD9/'Result-NB'!AD8</f>
        <v>0.40189432864150743</v>
      </c>
      <c r="AC5" s="58">
        <f>'Result-NB'!AE9/'Result-NB'!AE8</f>
        <v>0.38110749185667753</v>
      </c>
      <c r="AD5" s="58">
        <f>'Result-NB'!AF9/'Result-NB'!AF8</f>
        <v>2.4456854688083678</v>
      </c>
      <c r="AE5" s="59">
        <f>S5*$C$11+$C$12*U5+$C$13*(1/W5)+$C$14*(1/X5)+$C$15*(1/Y5)</f>
        <v>1.1193295691812706</v>
      </c>
      <c r="AF5" s="67">
        <f>'Result-NB'!AG9/'Result-NB'!AG8</f>
        <v>0.97928219467504563</v>
      </c>
      <c r="AG5" s="58">
        <f>'Result-NB'!AH9/'Result-NB'!AH8</f>
        <v>1.1985512463817576</v>
      </c>
      <c r="AH5" s="58">
        <f>'Result-NB'!AI9/'Result-NB'!AI8</f>
        <v>0.50428914663336932</v>
      </c>
      <c r="AI5" s="58">
        <f>'Result-NB'!AJ9/'Result-NB'!AJ8</f>
        <v>0.9924980429942859</v>
      </c>
      <c r="AJ5" s="58">
        <f>'Result-NB'!AK9/'Result-NB'!AK8</f>
        <v>0</v>
      </c>
      <c r="AK5" s="58">
        <f>'Result-NB'!AL9/'Result-NB'!AL8</f>
        <v>0.75709277786117313</v>
      </c>
      <c r="AL5" s="58">
        <f>'Result-NB'!AM9/'Result-NB'!AM8</f>
        <v>1.1221018082115017</v>
      </c>
      <c r="AM5" s="58">
        <f>'Result-NB'!AN9/'Result-NB'!AN8</f>
        <v>1.1232264047914158</v>
      </c>
      <c r="AN5" s="58">
        <f>'Result-NB'!AO9/'Result-NB'!AO8</f>
        <v>0</v>
      </c>
      <c r="AO5" s="58">
        <f>'Result-NB'!AP9/'Result-NB'!AP8</f>
        <v>0.92422869808743779</v>
      </c>
      <c r="AP5" s="58">
        <f>'Result-NB'!AS9/'Result-NB'!AS8</f>
        <v>0.88811139383658466</v>
      </c>
      <c r="AQ5" s="58">
        <f>'Result-NB'!AT9/'Result-NB'!AT8</f>
        <v>0.86538461538461542</v>
      </c>
      <c r="AR5" s="58">
        <f>'Result-NB'!AU9/'Result-NB'!AU8</f>
        <v>1.0249270750464068</v>
      </c>
      <c r="AS5" s="59">
        <f>AG5*$C$11+$C$12*AI5+$C$13*(1/AK5)+$C$14*(1/AL5)+$C$15*(1/AM5)</f>
        <v>1.0943516539883196</v>
      </c>
      <c r="AT5" s="67">
        <f>'Result-NB'!AV9/'Result-NB'!AV8</f>
        <v>0.83568464346781268</v>
      </c>
      <c r="AU5" s="67">
        <f>'Result-NB'!AW9/'Result-NB'!AW8</f>
        <v>1.6223950763309041</v>
      </c>
      <c r="AV5" s="67">
        <f>'Result-NB'!AX9/'Result-NB'!AX8</f>
        <v>0.53484978771086766</v>
      </c>
      <c r="AW5" s="67">
        <f>'Result-NB'!AY9/'Result-NB'!AY8</f>
        <v>0.96908510426704431</v>
      </c>
      <c r="AX5" s="67">
        <f>'Result-NB'!AZ9/'Result-NB'!AZ8</f>
        <v>16.364179449626146</v>
      </c>
      <c r="AY5" s="67">
        <f>'Result-NB'!BA9/'Result-NB'!BA8</f>
        <v>1.8433203511732097</v>
      </c>
      <c r="AZ5" s="67">
        <f>'Result-NB'!BB9/'Result-NB'!BB8</f>
        <v>1.881169608864568</v>
      </c>
      <c r="BA5" s="67">
        <f>'Result-NB'!BC9/'Result-NB'!BC8</f>
        <v>1.8644515433360416</v>
      </c>
      <c r="BB5" s="67">
        <f>'Result-NB'!BD9/'Result-NB'!BD8</f>
        <v>3.9379154086679473</v>
      </c>
      <c r="BC5" s="67">
        <f>'Result-NB'!BE9/'Result-NB'!BE8</f>
        <v>1.2274479568234387</v>
      </c>
      <c r="BD5" s="58">
        <f>'Result-NB'!BH9/'Result-NB'!BH8</f>
        <v>0.54977795996447354</v>
      </c>
      <c r="BE5" s="58">
        <f>'Result-NB'!BI9/'Result-NB'!BI8</f>
        <v>0.52941176470588236</v>
      </c>
      <c r="BF5" s="58">
        <f>'Result-NB'!BJ9/'Result-NB'!BJ8</f>
        <v>0.9892524974164657</v>
      </c>
      <c r="BG5" s="59">
        <f>AU5*$C$11+$C$12*AW5+$C$13*(1/AY5)+$C$14*(1/AZ5)+$C$15*(1/BA5)</f>
        <v>0.93844164008073583</v>
      </c>
      <c r="BH5" s="77">
        <f>'Result-NB'!BK9/'Result-NB'!BK8</f>
        <v>0.86211103166908187</v>
      </c>
      <c r="BI5" s="77">
        <f>'Result-NB'!BL9/'Result-NB'!BL8</f>
        <v>1.3295163318391676</v>
      </c>
      <c r="BJ5" s="77">
        <f>'Result-NB'!BM9/'Result-NB'!BM8</f>
        <v>0.28484144389781285</v>
      </c>
      <c r="BK5" s="77">
        <f>'Result-NB'!BN9/'Result-NB'!BN8</f>
        <v>0.97881110277569394</v>
      </c>
      <c r="BL5" s="77" t="e">
        <f>'Result-NB'!BO9/'Result-NB'!BO8</f>
        <v>#DIV/0!</v>
      </c>
      <c r="BM5" s="77">
        <f>'Result-NB'!BP9/'Result-NB'!BP8</f>
        <v>0.85719934495928884</v>
      </c>
      <c r="BN5" s="77">
        <f>'Result-NB'!BQ9/'Result-NB'!BQ8</f>
        <v>1.4789442721204589</v>
      </c>
      <c r="BO5" s="77">
        <f>'Result-NB'!BR9/'Result-NB'!BR8</f>
        <v>1.4672322447658472</v>
      </c>
      <c r="BP5" s="77" t="e">
        <f>'Result-NB'!BS9/'Result-NB'!BS8</f>
        <v>#DIV/0!</v>
      </c>
      <c r="BQ5" s="77">
        <f>'Result-NB'!BT9/'Result-NB'!BT8</f>
        <v>0.98743129091810755</v>
      </c>
      <c r="BR5" s="58">
        <f>'Result-NB'!BW9/'Result-NB'!BW8</f>
        <v>0.68459990713511842</v>
      </c>
      <c r="BS5" s="58">
        <f>'Result-NB'!BX9/'Result-NB'!BX8</f>
        <v>0.66101694915254239</v>
      </c>
      <c r="BT5" s="58">
        <f>'Result-NB'!BY9/'Result-NB'!BY8</f>
        <v>5.3976207278959576</v>
      </c>
      <c r="BU5" s="59">
        <f>BI5*$C$11+$C$12*BK5+$C$13*(1/BM5)+$C$14*(1/BN5)+$C$15*(1/BO5)</f>
        <v>1.0341458445156142</v>
      </c>
    </row>
    <row r="6" spans="1:73" x14ac:dyDescent="0.2">
      <c r="B6" s="94" t="s">
        <v>170</v>
      </c>
      <c r="C6" s="140"/>
      <c r="D6" s="77">
        <f>'Result-NB'!C11/'Result-NB'!C10</f>
        <v>0.99653823062892155</v>
      </c>
      <c r="E6" s="58">
        <f>'Result-NB'!D11/'Result-NB'!D10</f>
        <v>0.99509439979698588</v>
      </c>
      <c r="F6" s="58">
        <f>'Result-NB'!E11/'Result-NB'!E10</f>
        <v>1.0038535309503052</v>
      </c>
      <c r="G6" s="58">
        <f>'Result-NB'!F11/'Result-NB'!F10</f>
        <v>1.0020761971770138</v>
      </c>
      <c r="H6" s="58" t="e">
        <f>'Result-NB'!G11/'Result-NB'!G10</f>
        <v>#DIV/0!</v>
      </c>
      <c r="I6" s="58">
        <f>'Result-NB'!H11/'Result-NB'!H10</f>
        <v>0.61827029317834381</v>
      </c>
      <c r="J6" s="58">
        <f>'Result-NB'!I11/'Result-NB'!I10</f>
        <v>0.80851034339374195</v>
      </c>
      <c r="K6" s="58">
        <f>'Result-NB'!J11/'Result-NB'!J10</f>
        <v>0.96041933914274336</v>
      </c>
      <c r="L6" s="58" t="e">
        <f>'Result-NB'!K11/'Result-NB'!K10</f>
        <v>#DIV/0!</v>
      </c>
      <c r="M6" s="58">
        <f>'Result-NB'!L11/'Result-NB'!L10</f>
        <v>0.88715223156096912</v>
      </c>
      <c r="N6" s="58">
        <f>'Result-NB'!O11/'Result-NB'!O10</f>
        <v>0.9838608750065182</v>
      </c>
      <c r="O6" s="58">
        <f>'Result-NB'!P11/'Result-NB'!P10</f>
        <v>1</v>
      </c>
      <c r="P6" s="58">
        <f>'Result-NB'!Q11/'Result-NB'!Q10</f>
        <v>0.9825174825174825</v>
      </c>
      <c r="Q6" s="60">
        <f>E6*$C$11+$C$12*G6+$C$13*(1/I6)+$C$14*(1/J6)+$C$15*(1/K6)</f>
        <v>1.1945717179244111</v>
      </c>
      <c r="R6" s="67">
        <f>'Result-NB'!R11/'Result-NB'!R10</f>
        <v>0.68996226708678565</v>
      </c>
      <c r="S6" s="58">
        <f>'Result-NB'!S11/'Result-NB'!S10</f>
        <v>1.1684061179279865</v>
      </c>
      <c r="T6" s="58">
        <f>'Result-NB'!T11/'Result-NB'!T10</f>
        <v>0.22783410391982026</v>
      </c>
      <c r="U6" s="58">
        <f>'Result-NB'!U11/'Result-NB'!U10</f>
        <v>0.96965554369648721</v>
      </c>
      <c r="V6" s="58">
        <f>'Result-NB'!V11/'Result-NB'!V10</f>
        <v>0.88484442353299009</v>
      </c>
      <c r="W6" s="58">
        <f>'Result-NB'!W11/'Result-NB'!W10</f>
        <v>0.95184491467109034</v>
      </c>
      <c r="X6" s="58">
        <f>'Result-NB'!X11/'Result-NB'!X10</f>
        <v>1.0650400231459156</v>
      </c>
      <c r="Y6" s="58">
        <f>'Result-NB'!Y11/'Result-NB'!Y10</f>
        <v>1.1404923771422393</v>
      </c>
      <c r="Z6" s="58">
        <f>'Result-NB'!Z11/'Result-NB'!Z10</f>
        <v>0.88484696291018672</v>
      </c>
      <c r="AA6" s="58">
        <f>'Result-NB'!AA11/'Result-NB'!AA10</f>
        <v>0.85756735085906377</v>
      </c>
      <c r="AB6" s="58">
        <f>'Result-NB'!AD11/'Result-NB'!AD10</f>
        <v>0.74564007677331157</v>
      </c>
      <c r="AC6" s="58">
        <f>'Result-NB'!AE11/'Result-NB'!AE10</f>
        <v>0.72580645161290325</v>
      </c>
      <c r="AD6" s="58">
        <f>'Result-NB'!AF11/'Result-NB'!AF10</f>
        <v>1.0177103342297349</v>
      </c>
      <c r="AE6" s="59">
        <f>S6*$C$11+$C$12*U6+$C$13*(1/W6)+$C$14*(1/X6)+$C$15*(1/Y6)</f>
        <v>1.0345832226744618</v>
      </c>
      <c r="AF6" s="67">
        <f>'Result-NB'!AG11/'Result-NB'!AG10</f>
        <v>1.0089590315341064</v>
      </c>
      <c r="AG6" s="58">
        <f>'Result-NB'!AH11/'Result-NB'!AH10</f>
        <v>0.92705399795794929</v>
      </c>
      <c r="AH6" s="58">
        <f>'Result-NB'!AI11/'Result-NB'!AI10</f>
        <v>1.4842655571598289</v>
      </c>
      <c r="AI6" s="58">
        <f>'Result-NB'!AJ11/'Result-NB'!AJ10</f>
        <v>1.00586462611162</v>
      </c>
      <c r="AJ6" s="58">
        <f>'Result-NB'!AK11/'Result-NB'!AK10</f>
        <v>0</v>
      </c>
      <c r="AK6" s="58">
        <f>'Result-NB'!AL11/'Result-NB'!AL10</f>
        <v>1.2492973790530784</v>
      </c>
      <c r="AL6" s="58">
        <f>'Result-NB'!AM11/'Result-NB'!AM10</f>
        <v>0.94812277086798569</v>
      </c>
      <c r="AM6" s="58">
        <f>'Result-NB'!AN11/'Result-NB'!AN10</f>
        <v>0.93322467616933247</v>
      </c>
      <c r="AN6" s="58">
        <f>'Result-NB'!AO11/'Result-NB'!AO10</f>
        <v>0</v>
      </c>
      <c r="AO6" s="58">
        <f>'Result-NB'!AP11/'Result-NB'!AP10</f>
        <v>0.94214230177242497</v>
      </c>
      <c r="AP6" s="58">
        <f>'Result-NB'!AS11/'Result-NB'!AS10</f>
        <v>1.1106826404384844</v>
      </c>
      <c r="AQ6" s="58">
        <f>'Result-NB'!AT11/'Result-NB'!AT10</f>
        <v>1.1463414634146341</v>
      </c>
      <c r="AR6" s="58">
        <f>'Result-NB'!AU11/'Result-NB'!AU10</f>
        <v>0.98872995231902905</v>
      </c>
      <c r="AS6" s="59">
        <f>AG6*$C$11+$C$12*AI6+$C$13*(1/AK6)+$C$14*(1/AL6)+$C$15*(1/AM6)</f>
        <v>0.95934695021163874</v>
      </c>
      <c r="AT6" s="67">
        <f>'Result-NB'!AV11/'Result-NB'!AV10</f>
        <v>0.64101749077867121</v>
      </c>
      <c r="AU6" s="67">
        <f>'Result-NB'!AW11/'Result-NB'!AW10</f>
        <v>2.9174701048864371</v>
      </c>
      <c r="AV6" s="67">
        <f>'Result-NB'!AX11/'Result-NB'!AX10</f>
        <v>0.11203510719634685</v>
      </c>
      <c r="AW6" s="67">
        <f>'Result-NB'!AY11/'Result-NB'!AY10</f>
        <v>0.92042639407944848</v>
      </c>
      <c r="AX6" s="67">
        <f>'Result-NB'!AZ11/'Result-NB'!AZ10</f>
        <v>0</v>
      </c>
      <c r="AY6" s="67">
        <f>'Result-NB'!BA11/'Result-NB'!BA10</f>
        <v>2.5946125165050575</v>
      </c>
      <c r="AZ6" s="67">
        <f>'Result-NB'!BB11/'Result-NB'!BB10</f>
        <v>2.6500120788392945</v>
      </c>
      <c r="BA6" s="67">
        <f>'Result-NB'!BC11/'Result-NB'!BC10</f>
        <v>2.9833190761334474</v>
      </c>
      <c r="BB6" s="67">
        <f>'Result-NB'!BD11/'Result-NB'!BD10</f>
        <v>0</v>
      </c>
      <c r="BC6" s="67">
        <f>'Result-NB'!BE11/'Result-NB'!BE10</f>
        <v>1.3326206315977682</v>
      </c>
      <c r="BD6" s="58">
        <f>'Result-NB'!BH11/'Result-NB'!BH10</f>
        <v>0.26461823323768247</v>
      </c>
      <c r="BE6" s="58">
        <f>'Result-NB'!BI11/'Result-NB'!BI10</f>
        <v>0.23076923076923078</v>
      </c>
      <c r="BF6" s="58">
        <f>'Result-NB'!BJ11/'Result-NB'!BJ10</f>
        <v>1.0548366544368037</v>
      </c>
      <c r="BG6" s="59">
        <f>AU6*$C$11+$C$12*AW6+$C$13*(1/AY6)+$C$14*(1/AZ6)+$C$15*(1/BA6)</f>
        <v>1.2006760927003377</v>
      </c>
      <c r="BH6" s="77">
        <f>'Result-NB'!BK11/'Result-NB'!BK10</f>
        <v>0.98065207745236982</v>
      </c>
      <c r="BI6" s="77">
        <f>'Result-NB'!BL11/'Result-NB'!BL10</f>
        <v>0.97262183925405998</v>
      </c>
      <c r="BJ6" s="77">
        <f>'Result-NB'!BM11/'Result-NB'!BM10</f>
        <v>1.0118431203135125</v>
      </c>
      <c r="BK6" s="77">
        <f>'Result-NB'!BN11/'Result-NB'!BN10</f>
        <v>0.99514111254051629</v>
      </c>
      <c r="BL6" s="77">
        <f>'Result-NB'!BO11/'Result-NB'!BO10</f>
        <v>0</v>
      </c>
      <c r="BM6" s="77">
        <f>'Result-NB'!BP11/'Result-NB'!BP10</f>
        <v>1.0490096182212671</v>
      </c>
      <c r="BN6" s="77">
        <f>'Result-NB'!BQ11/'Result-NB'!BQ10</f>
        <v>1.1924166262662346</v>
      </c>
      <c r="BO6" s="77">
        <f>'Result-NB'!BR11/'Result-NB'!BR10</f>
        <v>1.1437565182969069</v>
      </c>
      <c r="BP6" s="77">
        <f>'Result-NB'!BS11/'Result-NB'!BS10</f>
        <v>0</v>
      </c>
      <c r="BQ6" s="77">
        <f>'Result-NB'!BT11/'Result-NB'!BT10</f>
        <v>1.1954642451052166</v>
      </c>
      <c r="BR6" s="58">
        <f>'Result-NB'!BW11/'Result-NB'!BW10</f>
        <v>1.0149300220108808</v>
      </c>
      <c r="BS6" s="58">
        <f>'Result-NB'!BX11/'Result-NB'!BX10</f>
        <v>1.0232558139534884</v>
      </c>
      <c r="BT6" s="58">
        <f>'Result-NB'!BY11/'Result-NB'!BY10</f>
        <v>1.0204761904761905</v>
      </c>
      <c r="BU6" s="59">
        <f>BI6*$C$11+$C$12*BK6+$C$13*(1/BM6)+$C$14*(1/BN6)+$C$15*(1/BO6)</f>
        <v>0.94201827445733277</v>
      </c>
    </row>
    <row r="7" spans="1:73" x14ac:dyDescent="0.2">
      <c r="B7" s="93" t="s">
        <v>144</v>
      </c>
      <c r="C7" s="141" t="s">
        <v>143</v>
      </c>
      <c r="D7" s="91" t="s">
        <v>153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143"/>
      <c r="Q7" s="143"/>
      <c r="R7" s="88" t="s">
        <v>156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143"/>
      <c r="AE7" s="90"/>
      <c r="AF7" s="88" t="s">
        <v>157</v>
      </c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143"/>
      <c r="AS7" s="90"/>
      <c r="AT7" s="88" t="s">
        <v>159</v>
      </c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143"/>
      <c r="BG7" s="90"/>
      <c r="BH7" s="91" t="s">
        <v>162</v>
      </c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143"/>
      <c r="BU7" s="90"/>
    </row>
    <row r="8" spans="1:73" x14ac:dyDescent="0.2">
      <c r="B8" s="93"/>
      <c r="C8" s="141" t="s">
        <v>142</v>
      </c>
      <c r="D8" s="91" t="s">
        <v>154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143"/>
      <c r="Q8" s="143"/>
      <c r="R8" s="88" t="s">
        <v>155</v>
      </c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143"/>
      <c r="AE8" s="90"/>
      <c r="AF8" s="88" t="s">
        <v>158</v>
      </c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3"/>
      <c r="AS8" s="90"/>
      <c r="AT8" s="88" t="s">
        <v>160</v>
      </c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143"/>
      <c r="BG8" s="90"/>
      <c r="BH8" s="91" t="s">
        <v>161</v>
      </c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143"/>
      <c r="BU8" s="90"/>
    </row>
    <row r="9" spans="1:73" ht="17" thickBot="1" x14ac:dyDescent="0.25">
      <c r="B9" s="96" t="s">
        <v>141</v>
      </c>
      <c r="C9" s="142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0"/>
      <c r="AF9" s="78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80"/>
      <c r="AT9" s="78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80"/>
      <c r="BH9" s="78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80"/>
    </row>
    <row r="10" spans="1:73" x14ac:dyDescent="0.2">
      <c r="B10" s="75"/>
    </row>
    <row r="11" spans="1:73" x14ac:dyDescent="0.2">
      <c r="A11" s="1" t="s">
        <v>134</v>
      </c>
      <c r="B11" s="66" t="s">
        <v>135</v>
      </c>
      <c r="C11" s="72">
        <v>0.27165325000000001</v>
      </c>
    </row>
    <row r="12" spans="1:73" x14ac:dyDescent="0.2">
      <c r="B12" s="66" t="s">
        <v>139</v>
      </c>
      <c r="C12" s="72">
        <v>0.24168200000000001</v>
      </c>
    </row>
    <row r="13" spans="1:73" x14ac:dyDescent="0.2">
      <c r="B13" s="66" t="s">
        <v>136</v>
      </c>
      <c r="C13" s="72">
        <v>0.21251128</v>
      </c>
    </row>
    <row r="14" spans="1:73" x14ac:dyDescent="0.2">
      <c r="B14" s="66" t="s">
        <v>137</v>
      </c>
      <c r="C14" s="72">
        <v>0.24706618</v>
      </c>
    </row>
    <row r="15" spans="1:73" x14ac:dyDescent="0.2">
      <c r="B15" s="66" t="s">
        <v>138</v>
      </c>
      <c r="C15" s="72">
        <v>3.1469379999999998E-2</v>
      </c>
    </row>
    <row r="17" spans="2:7" x14ac:dyDescent="0.2">
      <c r="B17" t="s">
        <v>120</v>
      </c>
    </row>
    <row r="18" spans="2:7" x14ac:dyDescent="0.2">
      <c r="B18" t="s">
        <v>133</v>
      </c>
      <c r="G18" s="76"/>
    </row>
    <row r="19" spans="2:7" ht="42" customHeight="1" x14ac:dyDescent="0.2">
      <c r="B19" s="92"/>
      <c r="C19" s="92"/>
    </row>
    <row r="20" spans="2:7" x14ac:dyDescent="0.2">
      <c r="B20" s="23"/>
    </row>
    <row r="21" spans="2:7" x14ac:dyDescent="0.2">
      <c r="B21" s="23"/>
    </row>
  </sheetData>
  <mergeCells count="28">
    <mergeCell ref="B19:C19"/>
    <mergeCell ref="B7:B8"/>
    <mergeCell ref="D2:Q2"/>
    <mergeCell ref="R2:AE2"/>
    <mergeCell ref="B4:C4"/>
    <mergeCell ref="D7:Q7"/>
    <mergeCell ref="D8:Q8"/>
    <mergeCell ref="R7:AE7"/>
    <mergeCell ref="R8:AE8"/>
    <mergeCell ref="B2:C2"/>
    <mergeCell ref="B3:C3"/>
    <mergeCell ref="B9:C9"/>
    <mergeCell ref="D9:Q9"/>
    <mergeCell ref="R9:AE9"/>
    <mergeCell ref="B5:C5"/>
    <mergeCell ref="B6:C6"/>
    <mergeCell ref="AF9:AS9"/>
    <mergeCell ref="AT9:BG9"/>
    <mergeCell ref="BH9:BU9"/>
    <mergeCell ref="BH2:BU2"/>
    <mergeCell ref="AF2:AS2"/>
    <mergeCell ref="AT2:BG2"/>
    <mergeCell ref="AF7:AS7"/>
    <mergeCell ref="AF8:AS8"/>
    <mergeCell ref="AT7:BG7"/>
    <mergeCell ref="AT8:BG8"/>
    <mergeCell ref="BH7:BU7"/>
    <mergeCell ref="BH8:BU8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16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02"/>
      <c r="C4" s="103"/>
      <c r="D4" s="97" t="s">
        <v>28</v>
      </c>
      <c r="E4" s="97"/>
      <c r="F4" s="97"/>
      <c r="G4" s="97"/>
      <c r="H4" s="97"/>
      <c r="I4" s="97"/>
      <c r="J4" s="97"/>
      <c r="K4" s="97"/>
      <c r="L4" s="97"/>
      <c r="M4" s="97"/>
      <c r="N4" s="97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7" t="s">
        <v>86</v>
      </c>
    </row>
    <row r="9" spans="2:16" x14ac:dyDescent="0.2">
      <c r="B9" s="99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01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01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101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100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99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01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01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101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100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99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101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100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99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98" t="s">
        <v>56</v>
      </c>
      <c r="P23" t="s">
        <v>73</v>
      </c>
    </row>
    <row r="24" spans="1:16" x14ac:dyDescent="0.2">
      <c r="B24" s="101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98"/>
      <c r="P24" t="s">
        <v>74</v>
      </c>
    </row>
    <row r="25" spans="1:16" x14ac:dyDescent="0.2">
      <c r="B25" s="100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98"/>
      <c r="P25" t="s">
        <v>75</v>
      </c>
    </row>
    <row r="26" spans="1:16" x14ac:dyDescent="0.2">
      <c r="B26" s="99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100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6" customFormat="1" x14ac:dyDescent="0.2">
      <c r="A28" s="11" t="s">
        <v>54</v>
      </c>
      <c r="B28" s="12" t="s">
        <v>14</v>
      </c>
      <c r="C28" s="13"/>
      <c r="D28" s="13"/>
      <c r="E28" s="14"/>
      <c r="F28" s="14"/>
      <c r="G28" s="14"/>
      <c r="H28" s="14"/>
      <c r="I28" s="14"/>
      <c r="J28" s="14"/>
      <c r="K28" s="14"/>
      <c r="L28" s="15"/>
      <c r="M28" s="15"/>
      <c r="N28" s="15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7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99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101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100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101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98" t="s">
        <v>56</v>
      </c>
      <c r="P36" t="s">
        <v>62</v>
      </c>
    </row>
    <row r="37" spans="2:16" x14ac:dyDescent="0.2">
      <c r="B37" s="100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98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98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02"/>
      <c r="C4" s="103"/>
      <c r="D4" s="97" t="s">
        <v>28</v>
      </c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8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7" t="s">
        <v>91</v>
      </c>
    </row>
    <row r="9" spans="2:16" x14ac:dyDescent="0.2">
      <c r="B9" s="99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01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01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101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100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99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01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01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101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100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99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101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100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99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101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100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99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100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6" customFormat="1" hidden="1" x14ac:dyDescent="0.2">
      <c r="A28" s="11" t="s">
        <v>54</v>
      </c>
      <c r="B28" s="12" t="s">
        <v>14</v>
      </c>
      <c r="C28" s="13"/>
      <c r="D28" s="13"/>
      <c r="E28" s="14"/>
      <c r="F28" s="14"/>
      <c r="G28" s="14"/>
      <c r="H28" s="14"/>
      <c r="I28" s="14"/>
      <c r="J28" s="14"/>
      <c r="K28" s="14"/>
      <c r="L28" s="15"/>
      <c r="M28" s="15"/>
      <c r="N28" s="15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0" t="s">
        <v>97</v>
      </c>
      <c r="C31" s="19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99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101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100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101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100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A1:BY11"/>
  <sheetViews>
    <sheetView zoomScaleNormal="15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D17" sqref="D17"/>
    </sheetView>
  </sheetViews>
  <sheetFormatPr baseColWidth="10" defaultRowHeight="16" x14ac:dyDescent="0.2"/>
  <cols>
    <col min="2" max="2" width="12.1640625" bestFit="1" customWidth="1"/>
    <col min="3" max="5" width="6.83203125" customWidth="1"/>
    <col min="6" max="6" width="13.6640625" bestFit="1" customWidth="1"/>
    <col min="7" max="7" width="9.6640625" bestFit="1" customWidth="1"/>
    <col min="8" max="10" width="10.6640625" bestFit="1" customWidth="1"/>
    <col min="11" max="11" width="7.33203125" customWidth="1"/>
    <col min="12" max="12" width="7.5" customWidth="1"/>
    <col min="13" max="13" width="11.5" customWidth="1"/>
    <col min="14" max="14" width="10.6640625" customWidth="1"/>
    <col min="15" max="15" width="9.6640625" bestFit="1" customWidth="1"/>
    <col min="16" max="16" width="10.33203125" bestFit="1" customWidth="1"/>
    <col min="17" max="17" width="9.6640625" bestFit="1" customWidth="1"/>
    <col min="18" max="18" width="5.6640625" bestFit="1" customWidth="1"/>
    <col min="19" max="19" width="13.83203125" bestFit="1" customWidth="1"/>
    <col min="21" max="21" width="13.6640625" bestFit="1" customWidth="1"/>
    <col min="24" max="26" width="10.6640625" bestFit="1" customWidth="1"/>
    <col min="27" max="28" width="9.6640625" bestFit="1" customWidth="1"/>
    <col min="29" max="29" width="10.6640625" bestFit="1" customWidth="1"/>
    <col min="33" max="33" width="5.6640625" bestFit="1" customWidth="1"/>
    <col min="34" max="35" width="6.5" bestFit="1" customWidth="1"/>
    <col min="36" max="36" width="13.6640625" bestFit="1" customWidth="1"/>
    <col min="37" max="37" width="9.6640625" bestFit="1" customWidth="1"/>
    <col min="38" max="38" width="13.6640625" customWidth="1"/>
    <col min="41" max="41" width="6.83203125" bestFit="1" customWidth="1"/>
    <col min="42" max="42" width="7.5" bestFit="1" customWidth="1"/>
    <col min="46" max="46" width="10.33203125" bestFit="1" customWidth="1"/>
    <col min="48" max="48" width="5.6640625" bestFit="1" customWidth="1"/>
    <col min="49" max="50" width="6.5" bestFit="1" customWidth="1"/>
    <col min="51" max="51" width="13.6640625" bestFit="1" customWidth="1"/>
    <col min="66" max="66" width="13.6640625" bestFit="1" customWidth="1"/>
  </cols>
  <sheetData>
    <row r="1" spans="1:77" x14ac:dyDescent="0.2">
      <c r="B1" s="1"/>
    </row>
    <row r="2" spans="1:77" x14ac:dyDescent="0.2">
      <c r="I2" s="53"/>
      <c r="J2" s="53"/>
      <c r="K2" s="53"/>
    </row>
    <row r="3" spans="1:77" ht="17" thickBot="1" x14ac:dyDescent="0.25">
      <c r="I3" s="53"/>
      <c r="J3" s="53"/>
      <c r="K3" s="53"/>
    </row>
    <row r="4" spans="1:77" x14ac:dyDescent="0.2">
      <c r="B4" s="73"/>
      <c r="C4" s="104" t="s">
        <v>146</v>
      </c>
      <c r="D4" s="105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  <c r="Q4" s="107"/>
      <c r="R4" s="108" t="s">
        <v>147</v>
      </c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10"/>
      <c r="AG4" s="104" t="s">
        <v>150</v>
      </c>
      <c r="AH4" s="105"/>
      <c r="AI4" s="105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7"/>
      <c r="AU4" s="107"/>
      <c r="AV4" s="108" t="s">
        <v>149</v>
      </c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10"/>
      <c r="BK4" s="104" t="s">
        <v>151</v>
      </c>
      <c r="BL4" s="105"/>
      <c r="BM4" s="105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7"/>
      <c r="BY4" s="111"/>
    </row>
    <row r="5" spans="1:77" ht="51" x14ac:dyDescent="0.2">
      <c r="B5" s="28" t="s">
        <v>0</v>
      </c>
      <c r="C5" s="50" t="s">
        <v>118</v>
      </c>
      <c r="D5" s="6" t="s">
        <v>121</v>
      </c>
      <c r="E5" s="6" t="s">
        <v>128</v>
      </c>
      <c r="F5" s="6" t="s">
        <v>105</v>
      </c>
      <c r="G5" s="6" t="s">
        <v>115</v>
      </c>
      <c r="H5" s="6" t="s">
        <v>106</v>
      </c>
      <c r="I5" s="6" t="s">
        <v>122</v>
      </c>
      <c r="J5" s="6" t="s">
        <v>112</v>
      </c>
      <c r="K5" s="2" t="s">
        <v>99</v>
      </c>
      <c r="L5" s="2" t="s">
        <v>100</v>
      </c>
      <c r="M5" s="6" t="s">
        <v>123</v>
      </c>
      <c r="N5" s="6" t="s">
        <v>124</v>
      </c>
      <c r="O5" s="6" t="s">
        <v>125</v>
      </c>
      <c r="P5" s="51" t="s">
        <v>127</v>
      </c>
      <c r="Q5" s="51" t="s">
        <v>126</v>
      </c>
      <c r="R5" s="50" t="s">
        <v>118</v>
      </c>
      <c r="S5" s="6" t="s">
        <v>121</v>
      </c>
      <c r="T5" s="6" t="s">
        <v>128</v>
      </c>
      <c r="U5" s="6" t="s">
        <v>105</v>
      </c>
      <c r="V5" s="6" t="s">
        <v>115</v>
      </c>
      <c r="W5" s="6" t="s">
        <v>106</v>
      </c>
      <c r="X5" s="6" t="s">
        <v>122</v>
      </c>
      <c r="Y5" s="6" t="s">
        <v>112</v>
      </c>
      <c r="Z5" s="2" t="s">
        <v>99</v>
      </c>
      <c r="AA5" s="2" t="s">
        <v>100</v>
      </c>
      <c r="AB5" s="6" t="s">
        <v>123</v>
      </c>
      <c r="AC5" s="6" t="s">
        <v>124</v>
      </c>
      <c r="AD5" s="6" t="s">
        <v>125</v>
      </c>
      <c r="AE5" s="6" t="s">
        <v>127</v>
      </c>
      <c r="AF5" s="32" t="s">
        <v>126</v>
      </c>
      <c r="AG5" s="50" t="s">
        <v>118</v>
      </c>
      <c r="AH5" s="6" t="s">
        <v>121</v>
      </c>
      <c r="AI5" s="6" t="s">
        <v>128</v>
      </c>
      <c r="AJ5" s="6" t="s">
        <v>105</v>
      </c>
      <c r="AK5" s="6" t="s">
        <v>115</v>
      </c>
      <c r="AL5" s="6" t="s">
        <v>106</v>
      </c>
      <c r="AM5" s="6" t="s">
        <v>122</v>
      </c>
      <c r="AN5" s="6" t="s">
        <v>112</v>
      </c>
      <c r="AO5" s="2" t="s">
        <v>99</v>
      </c>
      <c r="AP5" s="2" t="s">
        <v>100</v>
      </c>
      <c r="AQ5" s="6" t="s">
        <v>123</v>
      </c>
      <c r="AR5" s="6" t="s">
        <v>124</v>
      </c>
      <c r="AS5" s="6" t="s">
        <v>125</v>
      </c>
      <c r="AT5" s="51" t="s">
        <v>127</v>
      </c>
      <c r="AU5" s="51" t="s">
        <v>126</v>
      </c>
      <c r="AV5" s="50" t="s">
        <v>118</v>
      </c>
      <c r="AW5" s="6" t="s">
        <v>121</v>
      </c>
      <c r="AX5" s="6" t="s">
        <v>128</v>
      </c>
      <c r="AY5" s="6" t="s">
        <v>105</v>
      </c>
      <c r="AZ5" s="6" t="s">
        <v>115</v>
      </c>
      <c r="BA5" s="6" t="s">
        <v>106</v>
      </c>
      <c r="BB5" s="6" t="s">
        <v>122</v>
      </c>
      <c r="BC5" s="6" t="s">
        <v>112</v>
      </c>
      <c r="BD5" s="2" t="s">
        <v>99</v>
      </c>
      <c r="BE5" s="2" t="s">
        <v>100</v>
      </c>
      <c r="BF5" s="6" t="s">
        <v>123</v>
      </c>
      <c r="BG5" s="6" t="s">
        <v>124</v>
      </c>
      <c r="BH5" s="6" t="s">
        <v>125</v>
      </c>
      <c r="BI5" s="6" t="s">
        <v>127</v>
      </c>
      <c r="BJ5" s="32" t="s">
        <v>126</v>
      </c>
      <c r="BK5" s="50" t="s">
        <v>118</v>
      </c>
      <c r="BL5" s="6" t="s">
        <v>121</v>
      </c>
      <c r="BM5" s="6" t="s">
        <v>128</v>
      </c>
      <c r="BN5" s="6" t="s">
        <v>105</v>
      </c>
      <c r="BO5" s="6" t="s">
        <v>115</v>
      </c>
      <c r="BP5" s="6" t="s">
        <v>106</v>
      </c>
      <c r="BQ5" s="6" t="s">
        <v>122</v>
      </c>
      <c r="BR5" s="6" t="s">
        <v>112</v>
      </c>
      <c r="BS5" s="2" t="s">
        <v>99</v>
      </c>
      <c r="BT5" s="2" t="s">
        <v>100</v>
      </c>
      <c r="BU5" s="6" t="s">
        <v>123</v>
      </c>
      <c r="BV5" s="6" t="s">
        <v>124</v>
      </c>
      <c r="BW5" s="6" t="s">
        <v>125</v>
      </c>
      <c r="BX5" s="51" t="s">
        <v>127</v>
      </c>
      <c r="BY5" s="32" t="s">
        <v>126</v>
      </c>
    </row>
    <row r="6" spans="1:77" x14ac:dyDescent="0.2">
      <c r="A6" s="1" t="s">
        <v>166</v>
      </c>
      <c r="B6" s="34" t="s">
        <v>35</v>
      </c>
      <c r="C6" s="29">
        <v>78.025599999999997</v>
      </c>
      <c r="D6" s="55">
        <v>70.533000000000001</v>
      </c>
      <c r="E6" s="22">
        <v>7.4926199999999996</v>
      </c>
      <c r="F6" s="22">
        <v>937696000</v>
      </c>
      <c r="G6" s="22">
        <v>2621.44</v>
      </c>
      <c r="H6" s="22">
        <v>835421</v>
      </c>
      <c r="I6" s="22">
        <v>1488964</v>
      </c>
      <c r="J6" s="22">
        <v>1621010</v>
      </c>
      <c r="K6" s="22">
        <v>0.04</v>
      </c>
      <c r="L6" s="22">
        <v>1.73333</v>
      </c>
      <c r="M6" s="22">
        <v>0</v>
      </c>
      <c r="N6" s="22">
        <v>2420010</v>
      </c>
      <c r="O6" s="22">
        <v>37382</v>
      </c>
      <c r="P6" s="52">
        <v>36</v>
      </c>
      <c r="Q6" s="52">
        <v>771</v>
      </c>
      <c r="R6" s="29">
        <v>77.436300000000003</v>
      </c>
      <c r="S6" s="22">
        <v>70.34</v>
      </c>
      <c r="T6" s="22">
        <v>7.0966300000000002</v>
      </c>
      <c r="U6" s="22">
        <v>1118745000</v>
      </c>
      <c r="V6" s="22">
        <v>0</v>
      </c>
      <c r="W6" s="22">
        <v>1110835</v>
      </c>
      <c r="X6" s="22">
        <v>2021060</v>
      </c>
      <c r="Y6" s="22">
        <v>1025280</v>
      </c>
      <c r="Z6" s="22">
        <v>0</v>
      </c>
      <c r="AA6" s="22">
        <v>2.25</v>
      </c>
      <c r="AB6" s="22">
        <v>0</v>
      </c>
      <c r="AC6" s="22">
        <v>2668130</v>
      </c>
      <c r="AD6" s="5">
        <v>49712</v>
      </c>
      <c r="AE6" s="5">
        <v>39</v>
      </c>
      <c r="AF6" s="61">
        <v>25016</v>
      </c>
      <c r="AG6" s="29">
        <v>76.868700000000004</v>
      </c>
      <c r="AH6" s="55">
        <v>70.363299999999995</v>
      </c>
      <c r="AI6" s="22">
        <v>6.5051300000000003</v>
      </c>
      <c r="AJ6" s="22">
        <v>1081490000</v>
      </c>
      <c r="AK6" s="22">
        <v>0</v>
      </c>
      <c r="AL6" s="22">
        <v>24232.6</v>
      </c>
      <c r="AM6" s="22">
        <v>3269280</v>
      </c>
      <c r="AN6" s="22">
        <v>20632.900000000001</v>
      </c>
      <c r="AO6" s="22">
        <v>0</v>
      </c>
      <c r="AP6" s="22">
        <v>0.39293</v>
      </c>
      <c r="AQ6" s="22">
        <v>0</v>
      </c>
      <c r="AR6" s="22">
        <v>101300</v>
      </c>
      <c r="AS6" s="22">
        <v>45176</v>
      </c>
      <c r="AT6" s="52">
        <v>41</v>
      </c>
      <c r="AU6" s="52">
        <v>11079</v>
      </c>
      <c r="AV6" s="29">
        <v>80.02</v>
      </c>
      <c r="AW6" s="22">
        <v>71.279399999999995</v>
      </c>
      <c r="AX6" s="22">
        <v>8.7407199999999996</v>
      </c>
      <c r="AY6" s="22">
        <v>1123320000</v>
      </c>
      <c r="AZ6" s="22">
        <v>0</v>
      </c>
      <c r="BA6" s="22">
        <v>847477</v>
      </c>
      <c r="BB6" s="22">
        <v>4035860</v>
      </c>
      <c r="BC6" s="22">
        <v>1828354</v>
      </c>
      <c r="BD6" s="22">
        <v>0</v>
      </c>
      <c r="BE6" s="22">
        <v>1.9931399999999999</v>
      </c>
      <c r="BF6" s="22">
        <v>0</v>
      </c>
      <c r="BG6" s="22">
        <v>2815197</v>
      </c>
      <c r="BH6" s="5">
        <v>60355</v>
      </c>
      <c r="BI6" s="5">
        <v>51</v>
      </c>
      <c r="BJ6" s="61">
        <v>43134</v>
      </c>
      <c r="BK6" s="29">
        <v>77.114000000000004</v>
      </c>
      <c r="BL6" s="55">
        <v>69.607699999999994</v>
      </c>
      <c r="BM6" s="22">
        <v>7.50617</v>
      </c>
      <c r="BN6" s="22">
        <v>1192530000</v>
      </c>
      <c r="BO6" s="22">
        <v>0</v>
      </c>
      <c r="BP6" s="22">
        <v>906939</v>
      </c>
      <c r="BQ6" s="22">
        <v>1260010</v>
      </c>
      <c r="BR6" s="22">
        <v>1260810</v>
      </c>
      <c r="BS6" s="22">
        <v>0</v>
      </c>
      <c r="BT6" s="22">
        <v>1.6375</v>
      </c>
      <c r="BU6" s="22">
        <v>0</v>
      </c>
      <c r="BV6" s="22">
        <v>2580120</v>
      </c>
      <c r="BW6" s="22">
        <v>44141</v>
      </c>
      <c r="BX6" s="52">
        <v>39</v>
      </c>
      <c r="BY6" s="30">
        <v>10020</v>
      </c>
    </row>
    <row r="7" spans="1:77" ht="17" thickBot="1" x14ac:dyDescent="0.25">
      <c r="A7" s="1"/>
      <c r="B7" s="35" t="s">
        <v>145</v>
      </c>
      <c r="C7" s="40">
        <v>75.777799999999999</v>
      </c>
      <c r="D7" s="56">
        <v>67.688199999999995</v>
      </c>
      <c r="E7" s="56">
        <v>8.0897600000000001</v>
      </c>
      <c r="F7" s="41">
        <v>988642000</v>
      </c>
      <c r="G7" s="41">
        <v>0</v>
      </c>
      <c r="H7" s="41">
        <v>38707.199999999997</v>
      </c>
      <c r="I7" s="41">
        <v>1803886</v>
      </c>
      <c r="J7" s="41">
        <v>896192</v>
      </c>
      <c r="K7" s="41">
        <v>0</v>
      </c>
      <c r="L7" s="41">
        <v>1.0944400000000001</v>
      </c>
      <c r="M7" s="41">
        <v>0</v>
      </c>
      <c r="N7" s="41">
        <v>4983740</v>
      </c>
      <c r="O7" s="41">
        <v>38111</v>
      </c>
      <c r="P7" s="54">
        <v>36</v>
      </c>
      <c r="Q7" s="54">
        <v>884</v>
      </c>
      <c r="R7" s="40">
        <v>79.250200000000007</v>
      </c>
      <c r="S7" s="41">
        <v>72.153400000000005</v>
      </c>
      <c r="T7" s="41">
        <v>7.0967200000000004</v>
      </c>
      <c r="U7" s="41">
        <v>1058944000</v>
      </c>
      <c r="V7" s="41">
        <v>13107.2</v>
      </c>
      <c r="W7" s="41">
        <v>67611</v>
      </c>
      <c r="X7" s="41">
        <v>2944440</v>
      </c>
      <c r="Y7" s="41">
        <v>509116</v>
      </c>
      <c r="Z7" s="41">
        <v>0.7</v>
      </c>
      <c r="AA7" s="41">
        <v>1.1802600000000001</v>
      </c>
      <c r="AB7" s="41">
        <v>0</v>
      </c>
      <c r="AC7" s="41">
        <v>1555590</v>
      </c>
      <c r="AD7" s="62">
        <v>50425</v>
      </c>
      <c r="AE7" s="62">
        <v>41</v>
      </c>
      <c r="AF7" s="63">
        <v>25749</v>
      </c>
      <c r="AG7" s="40">
        <v>74.263599999999997</v>
      </c>
      <c r="AH7" s="56">
        <v>67.128799999999998</v>
      </c>
      <c r="AI7" s="56">
        <v>7.1349200000000002</v>
      </c>
      <c r="AJ7" s="41">
        <v>1012184000</v>
      </c>
      <c r="AK7" s="41">
        <v>0</v>
      </c>
      <c r="AL7" s="41">
        <v>2770960</v>
      </c>
      <c r="AM7" s="41">
        <v>1616630</v>
      </c>
      <c r="AN7" s="41">
        <v>811058</v>
      </c>
      <c r="AO7" s="41">
        <v>0</v>
      </c>
      <c r="AP7" s="41">
        <v>5.92666</v>
      </c>
      <c r="AQ7" s="41">
        <v>0</v>
      </c>
      <c r="AR7" s="41">
        <v>3787910</v>
      </c>
      <c r="AS7" s="41">
        <v>45079</v>
      </c>
      <c r="AT7" s="54">
        <v>41</v>
      </c>
      <c r="AU7" s="54">
        <v>10934</v>
      </c>
      <c r="AV7" s="40">
        <v>85.869699999999995</v>
      </c>
      <c r="AW7" s="41">
        <v>77.891300000000001</v>
      </c>
      <c r="AX7" s="41">
        <v>7.9784300000000004</v>
      </c>
      <c r="AY7" s="41">
        <v>1239200000</v>
      </c>
      <c r="AZ7" s="41">
        <v>2747280</v>
      </c>
      <c r="BA7" s="41">
        <v>333540</v>
      </c>
      <c r="BB7" s="41">
        <v>3953480</v>
      </c>
      <c r="BC7" s="41">
        <v>865210</v>
      </c>
      <c r="BD7" s="41">
        <v>48.485999999999997</v>
      </c>
      <c r="BE7" s="41">
        <v>7.2249999999999996</v>
      </c>
      <c r="BF7" s="41">
        <v>0</v>
      </c>
      <c r="BG7" s="41">
        <v>3728260</v>
      </c>
      <c r="BH7" s="62">
        <v>56857</v>
      </c>
      <c r="BI7" s="62">
        <v>47</v>
      </c>
      <c r="BJ7" s="63">
        <v>42544</v>
      </c>
      <c r="BK7" s="40">
        <v>76.900499999999994</v>
      </c>
      <c r="BL7" s="56">
        <v>68.781999999999996</v>
      </c>
      <c r="BM7" s="56">
        <v>8.1186699999999998</v>
      </c>
      <c r="BN7" s="41">
        <v>1124567500</v>
      </c>
      <c r="BO7" s="41">
        <v>170.667</v>
      </c>
      <c r="BP7" s="41">
        <v>922182</v>
      </c>
      <c r="BQ7" s="41">
        <v>462285</v>
      </c>
      <c r="BR7" s="41">
        <v>462831</v>
      </c>
      <c r="BS7" s="41">
        <v>4.1666799999999997E-2</v>
      </c>
      <c r="BT7" s="41">
        <v>2.2954500000000002</v>
      </c>
      <c r="BU7" s="41">
        <v>0</v>
      </c>
      <c r="BV7" s="41">
        <v>995018</v>
      </c>
      <c r="BW7" s="41">
        <v>43366</v>
      </c>
      <c r="BX7" s="54">
        <v>38</v>
      </c>
      <c r="BY7" s="42">
        <v>9846</v>
      </c>
    </row>
    <row r="8" spans="1:77" x14ac:dyDescent="0.2">
      <c r="A8" s="1" t="s">
        <v>165</v>
      </c>
      <c r="B8" s="34" t="s">
        <v>35</v>
      </c>
      <c r="C8">
        <v>7.1186499999999997</v>
      </c>
      <c r="D8">
        <v>4.4698900000000004</v>
      </c>
      <c r="E8">
        <v>2.6487599999999998</v>
      </c>
      <c r="F8">
        <v>1011670000</v>
      </c>
      <c r="G8">
        <v>5148.9799999999996</v>
      </c>
      <c r="H8">
        <v>420854</v>
      </c>
      <c r="I8">
        <v>988607</v>
      </c>
      <c r="J8">
        <v>796942</v>
      </c>
      <c r="K8">
        <v>0.47169699999999998</v>
      </c>
      <c r="L8">
        <v>2.2311299999999998</v>
      </c>
      <c r="M8">
        <v>6916.82</v>
      </c>
      <c r="N8" s="135">
        <v>3731030</v>
      </c>
      <c r="O8">
        <v>51459</v>
      </c>
      <c r="P8">
        <v>48</v>
      </c>
      <c r="Q8">
        <v>827</v>
      </c>
      <c r="R8">
        <v>9.9402000000000008</v>
      </c>
      <c r="S8">
        <v>1.6940599999999999</v>
      </c>
      <c r="T8">
        <v>8.2460100000000001</v>
      </c>
      <c r="U8">
        <v>998777500</v>
      </c>
      <c r="V8">
        <v>78.561000000000007</v>
      </c>
      <c r="W8">
        <v>213279</v>
      </c>
      <c r="X8">
        <v>201294</v>
      </c>
      <c r="Y8">
        <v>305293</v>
      </c>
      <c r="Z8">
        <v>1.56496E-3</v>
      </c>
      <c r="AA8">
        <v>1.2743800000000001</v>
      </c>
      <c r="AB8">
        <v>332.8</v>
      </c>
      <c r="AC8">
        <v>335116</v>
      </c>
      <c r="AD8">
        <v>318213</v>
      </c>
      <c r="AE8">
        <v>307</v>
      </c>
      <c r="AF8">
        <v>26770</v>
      </c>
      <c r="AG8">
        <v>7.0239099999999999</v>
      </c>
      <c r="AH8">
        <v>4.8055099999999999</v>
      </c>
      <c r="AI8">
        <v>2.2183899999999999</v>
      </c>
      <c r="AJ8">
        <v>1023566250</v>
      </c>
      <c r="AK8">
        <v>8.8275900000000007</v>
      </c>
      <c r="AL8">
        <v>679494</v>
      </c>
      <c r="AM8">
        <v>999330</v>
      </c>
      <c r="AN8" s="135">
        <v>1153730</v>
      </c>
      <c r="AO8">
        <v>2.15518E-3</v>
      </c>
      <c r="AP8">
        <v>2.1745700000000001</v>
      </c>
      <c r="AQ8">
        <v>0</v>
      </c>
      <c r="AR8">
        <v>3394955</v>
      </c>
      <c r="AS8">
        <v>56592</v>
      </c>
      <c r="AT8">
        <v>52</v>
      </c>
      <c r="AU8">
        <v>11313</v>
      </c>
      <c r="AV8">
        <v>10.8195</v>
      </c>
      <c r="AW8">
        <v>2.9928900000000001</v>
      </c>
      <c r="AX8">
        <v>7.8265900000000004</v>
      </c>
      <c r="AY8">
        <v>1093526250</v>
      </c>
      <c r="AZ8">
        <v>103.78400000000001</v>
      </c>
      <c r="BA8">
        <v>259587</v>
      </c>
      <c r="BB8">
        <v>410804</v>
      </c>
      <c r="BC8">
        <v>594459</v>
      </c>
      <c r="BD8">
        <v>9.2905499999999999E-3</v>
      </c>
      <c r="BE8">
        <v>1.4915499999999999</v>
      </c>
      <c r="BF8">
        <v>141.83799999999999</v>
      </c>
      <c r="BG8">
        <v>833788</v>
      </c>
      <c r="BH8">
        <v>146370</v>
      </c>
      <c r="BI8">
        <v>136</v>
      </c>
      <c r="BJ8">
        <v>43545</v>
      </c>
      <c r="BK8">
        <v>9.4268599999999996</v>
      </c>
      <c r="BL8">
        <v>5.2091500000000002</v>
      </c>
      <c r="BM8">
        <v>4.2177499999999997</v>
      </c>
      <c r="BN8">
        <v>1041406250</v>
      </c>
      <c r="BO8">
        <v>0</v>
      </c>
      <c r="BP8">
        <v>786516</v>
      </c>
      <c r="BQ8">
        <v>923003</v>
      </c>
      <c r="BR8" s="135">
        <v>1174020</v>
      </c>
      <c r="BS8">
        <v>0</v>
      </c>
      <c r="BT8">
        <v>2.39961</v>
      </c>
      <c r="BU8">
        <v>0</v>
      </c>
      <c r="BV8" s="135">
        <v>4397180</v>
      </c>
      <c r="BW8">
        <v>64610</v>
      </c>
      <c r="BX8">
        <v>59</v>
      </c>
      <c r="BY8">
        <v>9919</v>
      </c>
    </row>
    <row r="9" spans="1:77" ht="17" thickBot="1" x14ac:dyDescent="0.25">
      <c r="B9" s="35" t="s">
        <v>145</v>
      </c>
      <c r="C9">
        <v>8.7708899999999996</v>
      </c>
      <c r="D9">
        <v>2.4990299999999999</v>
      </c>
      <c r="E9">
        <v>6.27182</v>
      </c>
      <c r="F9">
        <v>1038343750</v>
      </c>
      <c r="G9">
        <v>4.4137899999999997</v>
      </c>
      <c r="H9">
        <v>362077</v>
      </c>
      <c r="I9">
        <v>372162</v>
      </c>
      <c r="J9">
        <v>345095</v>
      </c>
      <c r="K9">
        <v>1.07759E-3</v>
      </c>
      <c r="L9">
        <v>2.1055999999999999</v>
      </c>
      <c r="M9">
        <v>0</v>
      </c>
      <c r="N9" s="135">
        <v>1414300</v>
      </c>
      <c r="O9">
        <v>114921</v>
      </c>
      <c r="P9">
        <v>113</v>
      </c>
      <c r="Q9">
        <v>978</v>
      </c>
      <c r="R9">
        <v>10.1424</v>
      </c>
      <c r="S9">
        <v>3.9340999999999999</v>
      </c>
      <c r="T9">
        <v>6.20824</v>
      </c>
      <c r="U9">
        <v>1053341250</v>
      </c>
      <c r="V9">
        <v>23.814</v>
      </c>
      <c r="W9">
        <v>553746</v>
      </c>
      <c r="X9">
        <v>365342</v>
      </c>
      <c r="Y9">
        <v>615492</v>
      </c>
      <c r="Z9">
        <v>5.81395E-3</v>
      </c>
      <c r="AA9">
        <v>2.0242200000000001</v>
      </c>
      <c r="AB9">
        <v>0</v>
      </c>
      <c r="AC9" s="135">
        <v>1131790</v>
      </c>
      <c r="AD9">
        <v>127888</v>
      </c>
      <c r="AE9">
        <v>117</v>
      </c>
      <c r="AF9">
        <v>65471</v>
      </c>
      <c r="AG9">
        <v>6.8783899999999996</v>
      </c>
      <c r="AH9">
        <v>5.7596499999999997</v>
      </c>
      <c r="AI9">
        <v>1.1187100000000001</v>
      </c>
      <c r="AJ9">
        <v>1015887500</v>
      </c>
      <c r="AK9">
        <v>0</v>
      </c>
      <c r="AL9">
        <v>514440</v>
      </c>
      <c r="AM9" s="135">
        <v>1121350</v>
      </c>
      <c r="AN9" s="135">
        <v>1295900</v>
      </c>
      <c r="AO9">
        <v>0</v>
      </c>
      <c r="AP9">
        <v>2.0097999999999998</v>
      </c>
      <c r="AQ9">
        <v>0</v>
      </c>
      <c r="AR9" s="135">
        <v>3963900</v>
      </c>
      <c r="AS9">
        <v>50260</v>
      </c>
      <c r="AT9">
        <v>45</v>
      </c>
      <c r="AU9">
        <v>11595</v>
      </c>
      <c r="AV9">
        <v>9.0416899999999991</v>
      </c>
      <c r="AW9">
        <v>4.8556499999999998</v>
      </c>
      <c r="AX9">
        <v>4.1860499999999998</v>
      </c>
      <c r="AY9">
        <v>1059720000</v>
      </c>
      <c r="AZ9">
        <v>1698.34</v>
      </c>
      <c r="BA9">
        <v>478502</v>
      </c>
      <c r="BB9">
        <v>772792</v>
      </c>
      <c r="BC9" s="135">
        <v>1108340</v>
      </c>
      <c r="BD9">
        <v>3.6585399999999997E-2</v>
      </c>
      <c r="BE9">
        <v>1.8308</v>
      </c>
      <c r="BF9">
        <v>1754.54</v>
      </c>
      <c r="BG9" s="135">
        <v>3160120</v>
      </c>
      <c r="BH9">
        <v>80471</v>
      </c>
      <c r="BI9">
        <v>72</v>
      </c>
      <c r="BJ9">
        <v>43077</v>
      </c>
      <c r="BK9">
        <v>8.1270000000000007</v>
      </c>
      <c r="BL9">
        <v>6.9256500000000001</v>
      </c>
      <c r="BM9">
        <v>1.20139</v>
      </c>
      <c r="BN9">
        <v>1019340000</v>
      </c>
      <c r="BO9">
        <v>34.133400000000002</v>
      </c>
      <c r="BP9">
        <v>674201</v>
      </c>
      <c r="BQ9" s="135">
        <v>1365070</v>
      </c>
      <c r="BR9" s="135">
        <v>1722560</v>
      </c>
      <c r="BS9">
        <v>8.3333399999999998E-3</v>
      </c>
      <c r="BT9">
        <v>2.3694500000000001</v>
      </c>
      <c r="BU9">
        <v>170.666</v>
      </c>
      <c r="BV9">
        <v>3136795</v>
      </c>
      <c r="BW9">
        <v>44232</v>
      </c>
      <c r="BX9">
        <v>39</v>
      </c>
      <c r="BY9">
        <v>53539</v>
      </c>
    </row>
    <row r="10" spans="1:77" x14ac:dyDescent="0.2">
      <c r="B10" s="34" t="s">
        <v>35</v>
      </c>
      <c r="C10">
        <v>6.9790900000000002</v>
      </c>
      <c r="D10">
        <v>5.8321100000000001</v>
      </c>
      <c r="E10">
        <v>1.147</v>
      </c>
      <c r="F10">
        <v>1012668750</v>
      </c>
      <c r="G10">
        <v>0</v>
      </c>
      <c r="H10">
        <v>660690</v>
      </c>
      <c r="I10">
        <v>1442950</v>
      </c>
      <c r="J10" s="135">
        <v>1130350</v>
      </c>
      <c r="K10">
        <v>0</v>
      </c>
      <c r="L10">
        <v>2.66988</v>
      </c>
      <c r="M10">
        <v>0</v>
      </c>
      <c r="N10" s="135">
        <v>3751240</v>
      </c>
      <c r="O10">
        <v>38354</v>
      </c>
      <c r="P10">
        <v>37</v>
      </c>
      <c r="Q10">
        <v>858</v>
      </c>
      <c r="R10">
        <v>12.8535</v>
      </c>
      <c r="S10">
        <v>6.3152100000000004</v>
      </c>
      <c r="T10">
        <v>6.5383100000000001</v>
      </c>
      <c r="U10">
        <v>1063415000</v>
      </c>
      <c r="V10">
        <v>21.0411</v>
      </c>
      <c r="W10">
        <v>700466</v>
      </c>
      <c r="X10" s="135">
        <v>1036900</v>
      </c>
      <c r="Y10" s="135">
        <v>1479760</v>
      </c>
      <c r="Z10">
        <v>5.1369900000000001E-3</v>
      </c>
      <c r="AA10">
        <v>2.3321900000000002</v>
      </c>
      <c r="AB10">
        <v>0</v>
      </c>
      <c r="AC10" s="135">
        <v>2409570</v>
      </c>
      <c r="AD10">
        <v>72421</v>
      </c>
      <c r="AE10">
        <v>62</v>
      </c>
      <c r="AF10">
        <v>26030</v>
      </c>
      <c r="AG10">
        <v>6.6480399999999999</v>
      </c>
      <c r="AH10">
        <v>5.6707700000000001</v>
      </c>
      <c r="AI10">
        <v>0.97725099999999998</v>
      </c>
      <c r="AJ10">
        <v>1015410000</v>
      </c>
      <c r="AK10">
        <v>32</v>
      </c>
      <c r="AL10">
        <v>629429</v>
      </c>
      <c r="AM10" s="135">
        <v>1208430</v>
      </c>
      <c r="AN10">
        <v>1413007</v>
      </c>
      <c r="AO10">
        <v>7.8125E-3</v>
      </c>
      <c r="AP10">
        <v>2.5208400000000002</v>
      </c>
      <c r="AQ10">
        <v>53.333399999999997</v>
      </c>
      <c r="AR10" s="135">
        <v>4479690</v>
      </c>
      <c r="AS10">
        <v>46159</v>
      </c>
      <c r="AT10">
        <v>41</v>
      </c>
      <c r="AU10">
        <v>11535</v>
      </c>
      <c r="AV10">
        <v>11.7662</v>
      </c>
      <c r="AW10">
        <v>2.2185899999999998</v>
      </c>
      <c r="AX10">
        <v>9.5479000000000003</v>
      </c>
      <c r="AY10">
        <v>1119152500</v>
      </c>
      <c r="AZ10">
        <v>7.0458699999999999</v>
      </c>
      <c r="BA10">
        <v>171917</v>
      </c>
      <c r="BB10">
        <v>281484</v>
      </c>
      <c r="BC10">
        <v>406812</v>
      </c>
      <c r="BD10">
        <v>1.7201899999999999E-3</v>
      </c>
      <c r="BE10">
        <v>1.3423099999999999</v>
      </c>
      <c r="BF10">
        <v>0</v>
      </c>
      <c r="BG10">
        <v>877948</v>
      </c>
      <c r="BH10">
        <v>217109</v>
      </c>
      <c r="BI10">
        <v>208</v>
      </c>
      <c r="BJ10">
        <v>45517</v>
      </c>
      <c r="BK10">
        <v>7.9104099999999997</v>
      </c>
      <c r="BL10">
        <v>6.2900499999999999</v>
      </c>
      <c r="BM10">
        <v>1.62035</v>
      </c>
      <c r="BN10">
        <v>1019266250</v>
      </c>
      <c r="BO10">
        <v>10.449</v>
      </c>
      <c r="BP10">
        <v>477947</v>
      </c>
      <c r="BQ10">
        <v>979775</v>
      </c>
      <c r="BR10" s="135">
        <v>1313610</v>
      </c>
      <c r="BS10">
        <v>2.5510300000000001E-3</v>
      </c>
      <c r="BT10">
        <v>1.9260299999999999</v>
      </c>
      <c r="BU10">
        <v>0</v>
      </c>
      <c r="BV10">
        <v>4126035</v>
      </c>
      <c r="BW10">
        <v>48158</v>
      </c>
      <c r="BX10">
        <v>43</v>
      </c>
      <c r="BY10">
        <v>10500</v>
      </c>
    </row>
    <row r="11" spans="1:77" ht="17" thickBot="1" x14ac:dyDescent="0.25">
      <c r="B11" s="35" t="s">
        <v>145</v>
      </c>
      <c r="C11">
        <v>6.9549300000000001</v>
      </c>
      <c r="D11">
        <v>5.8034999999999997</v>
      </c>
      <c r="E11">
        <v>1.1514200000000001</v>
      </c>
      <c r="F11">
        <v>1014771250</v>
      </c>
      <c r="G11">
        <v>0</v>
      </c>
      <c r="H11">
        <v>408485</v>
      </c>
      <c r="I11" s="135">
        <v>1166640</v>
      </c>
      <c r="J11" s="135">
        <v>1085610</v>
      </c>
      <c r="K11">
        <v>0</v>
      </c>
      <c r="L11">
        <v>2.3685900000000002</v>
      </c>
      <c r="M11">
        <v>0</v>
      </c>
      <c r="N11" s="135">
        <v>5263150</v>
      </c>
      <c r="O11">
        <v>37735</v>
      </c>
      <c r="P11">
        <v>37</v>
      </c>
      <c r="Q11">
        <v>843</v>
      </c>
      <c r="R11">
        <v>8.86843</v>
      </c>
      <c r="S11">
        <v>7.37873</v>
      </c>
      <c r="T11">
        <v>1.4896499999999999</v>
      </c>
      <c r="U11">
        <v>1031146250</v>
      </c>
      <c r="V11">
        <v>18.618099999999998</v>
      </c>
      <c r="W11">
        <v>666735</v>
      </c>
      <c r="X11" s="135">
        <v>1104340</v>
      </c>
      <c r="Y11">
        <v>1687655</v>
      </c>
      <c r="Z11">
        <v>4.5454500000000004E-3</v>
      </c>
      <c r="AA11">
        <v>2.0000100000000001</v>
      </c>
      <c r="AB11">
        <v>9.3090899999999994</v>
      </c>
      <c r="AC11" s="135">
        <v>2906450</v>
      </c>
      <c r="AD11">
        <v>54000</v>
      </c>
      <c r="AE11">
        <v>45</v>
      </c>
      <c r="AF11">
        <v>26491</v>
      </c>
      <c r="AG11">
        <v>6.7076000000000002</v>
      </c>
      <c r="AH11">
        <v>5.2571099999999999</v>
      </c>
      <c r="AI11">
        <v>1.4504999999999999</v>
      </c>
      <c r="AJ11">
        <v>1021365000</v>
      </c>
      <c r="AK11">
        <v>0</v>
      </c>
      <c r="AL11">
        <v>786344</v>
      </c>
      <c r="AM11" s="135">
        <v>1145740</v>
      </c>
      <c r="AN11">
        <v>1318653</v>
      </c>
      <c r="AO11">
        <v>0</v>
      </c>
      <c r="AP11">
        <v>2.3749899999999999</v>
      </c>
      <c r="AQ11">
        <v>0</v>
      </c>
      <c r="AR11" s="135">
        <v>3477290</v>
      </c>
      <c r="AS11">
        <v>51268</v>
      </c>
      <c r="AT11">
        <v>47</v>
      </c>
      <c r="AU11">
        <v>11405</v>
      </c>
      <c r="AV11">
        <v>7.5423400000000003</v>
      </c>
      <c r="AW11">
        <v>6.4726699999999999</v>
      </c>
      <c r="AX11">
        <v>1.0697000000000001</v>
      </c>
      <c r="AY11">
        <v>1030097500</v>
      </c>
      <c r="AZ11">
        <v>0</v>
      </c>
      <c r="BA11">
        <v>446058</v>
      </c>
      <c r="BB11">
        <v>745936</v>
      </c>
      <c r="BC11" s="135">
        <v>1213650</v>
      </c>
      <c r="BD11">
        <v>0</v>
      </c>
      <c r="BE11">
        <v>1.7887900000000001</v>
      </c>
      <c r="BF11">
        <v>0</v>
      </c>
      <c r="BG11" s="135">
        <v>5799800</v>
      </c>
      <c r="BH11">
        <v>57451</v>
      </c>
      <c r="BI11">
        <v>48</v>
      </c>
      <c r="BJ11">
        <v>48013</v>
      </c>
      <c r="BK11">
        <v>7.7573600000000003</v>
      </c>
      <c r="BL11">
        <v>6.1178400000000002</v>
      </c>
      <c r="BM11">
        <v>1.63954</v>
      </c>
      <c r="BN11">
        <v>1014313750</v>
      </c>
      <c r="BO11">
        <v>0</v>
      </c>
      <c r="BP11">
        <v>501371</v>
      </c>
      <c r="BQ11" s="135">
        <v>1168300</v>
      </c>
      <c r="BR11" s="135">
        <v>1502450</v>
      </c>
      <c r="BS11">
        <v>0</v>
      </c>
      <c r="BT11">
        <v>2.3025000000000002</v>
      </c>
      <c r="BU11">
        <v>0</v>
      </c>
      <c r="BV11" s="135">
        <v>5816690</v>
      </c>
      <c r="BW11">
        <v>48877</v>
      </c>
      <c r="BX11">
        <v>44</v>
      </c>
      <c r="BY11">
        <v>10715</v>
      </c>
    </row>
  </sheetData>
  <mergeCells count="5">
    <mergeCell ref="AG4:AU4"/>
    <mergeCell ref="AV4:BJ4"/>
    <mergeCell ref="BK4:BY4"/>
    <mergeCell ref="C4:Q4"/>
    <mergeCell ref="R4:AF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X36"/>
  <sheetViews>
    <sheetView topLeftCell="A2" zoomScale="115" zoomScaleNormal="208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B45" sqref="B45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9.33203125" bestFit="1" customWidth="1"/>
    <col min="15" max="15" width="4.83203125" bestFit="1" customWidth="1"/>
    <col min="16" max="16" width="8" bestFit="1" customWidth="1"/>
    <col min="17" max="19" width="4.83203125" bestFit="1" customWidth="1"/>
    <col min="20" max="20" width="5" bestFit="1" customWidth="1"/>
    <col min="21" max="21" width="4.83203125" bestFit="1" customWidth="1"/>
    <col min="22" max="22" width="5.5" bestFit="1" customWidth="1"/>
    <col min="23" max="23" width="7.5" bestFit="1" customWidth="1"/>
    <col min="24" max="24" width="9.33203125" bestFit="1" customWidth="1"/>
  </cols>
  <sheetData>
    <row r="1" spans="2:24" x14ac:dyDescent="0.2">
      <c r="B1" t="s">
        <v>24</v>
      </c>
    </row>
    <row r="3" spans="2:24" ht="17" thickBot="1" x14ac:dyDescent="0.25">
      <c r="M3" s="1">
        <v>0.9</v>
      </c>
      <c r="W3" s="1">
        <v>0.98</v>
      </c>
      <c r="X3" s="1">
        <v>1.05</v>
      </c>
    </row>
    <row r="4" spans="2:24" x14ac:dyDescent="0.2">
      <c r="B4" s="117"/>
      <c r="C4" s="118"/>
      <c r="D4" s="118"/>
      <c r="E4" s="84" t="s">
        <v>3</v>
      </c>
      <c r="F4" s="82"/>
      <c r="G4" s="82"/>
      <c r="H4" s="82"/>
      <c r="I4" s="82"/>
      <c r="J4" s="82"/>
      <c r="K4" s="82"/>
      <c r="L4" s="82"/>
      <c r="M4" s="82"/>
      <c r="N4" s="95"/>
      <c r="O4" s="85" t="s">
        <v>8</v>
      </c>
      <c r="P4" s="86"/>
      <c r="Q4" s="86"/>
      <c r="R4" s="86"/>
      <c r="S4" s="86"/>
      <c r="T4" s="86"/>
      <c r="U4" s="86"/>
      <c r="V4" s="86"/>
      <c r="W4" s="86"/>
      <c r="X4" s="87"/>
    </row>
    <row r="5" spans="2:24" ht="34" x14ac:dyDescent="0.2">
      <c r="B5" s="28" t="s">
        <v>0</v>
      </c>
      <c r="C5" s="2" t="s">
        <v>1</v>
      </c>
      <c r="D5" s="24" t="s">
        <v>2</v>
      </c>
      <c r="E5" s="28" t="s">
        <v>4</v>
      </c>
      <c r="F5" s="2" t="s">
        <v>5</v>
      </c>
      <c r="G5" s="6" t="s">
        <v>115</v>
      </c>
      <c r="H5" s="6" t="s">
        <v>114</v>
      </c>
      <c r="I5" s="6" t="s">
        <v>113</v>
      </c>
      <c r="J5" s="6" t="s">
        <v>112</v>
      </c>
      <c r="K5" s="6" t="s">
        <v>111</v>
      </c>
      <c r="L5" s="6" t="s">
        <v>110</v>
      </c>
      <c r="M5" s="6" t="s">
        <v>109</v>
      </c>
      <c r="N5" s="51" t="s">
        <v>119</v>
      </c>
      <c r="O5" s="28" t="s">
        <v>4</v>
      </c>
      <c r="P5" s="2" t="s">
        <v>5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6" t="s">
        <v>110</v>
      </c>
      <c r="W5" s="6" t="s">
        <v>108</v>
      </c>
      <c r="X5" s="32" t="s">
        <v>119</v>
      </c>
    </row>
    <row r="6" spans="2:24" x14ac:dyDescent="0.2">
      <c r="B6" s="114" t="s">
        <v>116</v>
      </c>
      <c r="C6" s="115"/>
      <c r="D6" s="116"/>
      <c r="E6" s="127" t="s">
        <v>117</v>
      </c>
      <c r="F6" s="128"/>
      <c r="G6" s="128"/>
      <c r="H6" s="128"/>
      <c r="I6" s="128"/>
      <c r="J6" s="128"/>
      <c r="K6" s="128"/>
      <c r="L6" s="128"/>
      <c r="M6" s="128"/>
      <c r="N6" s="129"/>
      <c r="O6" s="130" t="s">
        <v>117</v>
      </c>
      <c r="P6" s="131"/>
      <c r="Q6" s="131"/>
      <c r="R6" s="131"/>
      <c r="S6" s="131"/>
      <c r="T6" s="131"/>
      <c r="U6" s="131"/>
      <c r="V6" s="131"/>
      <c r="W6" s="131"/>
      <c r="X6" s="132"/>
    </row>
    <row r="7" spans="2:24" x14ac:dyDescent="0.2">
      <c r="B7" s="34" t="s">
        <v>9</v>
      </c>
      <c r="C7" s="4" t="s">
        <v>26</v>
      </c>
      <c r="D7" s="25" t="s">
        <v>25</v>
      </c>
      <c r="E7" s="67"/>
      <c r="F7" s="58"/>
      <c r="G7" s="58"/>
      <c r="H7" s="58"/>
      <c r="I7" s="58"/>
      <c r="J7" s="58"/>
      <c r="K7" s="58"/>
      <c r="L7" s="58"/>
      <c r="M7" s="58"/>
      <c r="N7" s="60"/>
      <c r="O7" s="67"/>
      <c r="P7" s="58"/>
      <c r="Q7" s="58"/>
      <c r="R7" s="58"/>
      <c r="S7" s="58"/>
      <c r="T7" s="58"/>
      <c r="U7" s="58"/>
      <c r="V7" s="58"/>
      <c r="W7" s="58"/>
      <c r="X7" s="59"/>
    </row>
    <row r="8" spans="2:24" ht="30" x14ac:dyDescent="0.2">
      <c r="B8" s="34" t="s">
        <v>45</v>
      </c>
      <c r="C8" s="4" t="s">
        <v>39</v>
      </c>
      <c r="D8" s="25" t="s">
        <v>21</v>
      </c>
      <c r="E8" s="67"/>
      <c r="F8" s="58"/>
      <c r="G8" s="58"/>
      <c r="H8" s="58"/>
      <c r="I8" s="58"/>
      <c r="J8" s="58"/>
      <c r="K8" s="58"/>
      <c r="L8" s="58"/>
      <c r="M8" s="58"/>
      <c r="N8" s="60"/>
      <c r="O8" s="67"/>
      <c r="P8" s="58"/>
      <c r="Q8" s="58"/>
      <c r="R8" s="58"/>
      <c r="S8" s="58"/>
      <c r="T8" s="58"/>
      <c r="U8" s="58"/>
      <c r="V8" s="58"/>
      <c r="W8" s="58"/>
      <c r="X8" s="59"/>
    </row>
    <row r="9" spans="2:24" ht="16" hidden="1" customHeight="1" x14ac:dyDescent="0.2">
      <c r="B9" s="126" t="s">
        <v>44</v>
      </c>
      <c r="C9" s="9" t="s">
        <v>50</v>
      </c>
      <c r="D9" s="121" t="s">
        <v>22</v>
      </c>
      <c r="E9" s="33"/>
      <c r="F9" s="58"/>
      <c r="G9" s="58"/>
      <c r="H9" s="58"/>
      <c r="I9" s="58"/>
      <c r="J9" s="58"/>
      <c r="K9" s="58"/>
      <c r="L9" s="58"/>
      <c r="M9" s="58"/>
      <c r="N9" s="60"/>
      <c r="O9" s="67"/>
      <c r="P9" s="58"/>
      <c r="Q9" s="58"/>
      <c r="R9" s="58"/>
      <c r="S9" s="58"/>
      <c r="T9" s="58"/>
      <c r="U9" s="58"/>
      <c r="V9" s="58"/>
      <c r="W9" s="58"/>
      <c r="X9" s="59"/>
    </row>
    <row r="10" spans="2:24" hidden="1" x14ac:dyDescent="0.2">
      <c r="B10" s="119"/>
      <c r="C10" s="9" t="s">
        <v>40</v>
      </c>
      <c r="D10" s="121"/>
      <c r="E10" s="33"/>
      <c r="F10" s="58"/>
      <c r="G10" s="58"/>
      <c r="H10" s="58"/>
      <c r="I10" s="58"/>
      <c r="J10" s="58"/>
      <c r="K10" s="58"/>
      <c r="L10" s="58"/>
      <c r="M10" s="58"/>
      <c r="N10" s="60"/>
      <c r="O10" s="67"/>
      <c r="P10" s="58"/>
      <c r="Q10" s="58"/>
      <c r="R10" s="58"/>
      <c r="S10" s="58"/>
      <c r="T10" s="58"/>
      <c r="U10" s="58"/>
      <c r="V10" s="58"/>
      <c r="W10" s="58"/>
      <c r="X10" s="59"/>
    </row>
    <row r="11" spans="2:24" x14ac:dyDescent="0.2">
      <c r="B11" s="119"/>
      <c r="C11" s="4" t="s">
        <v>41</v>
      </c>
      <c r="D11" s="121"/>
      <c r="E11" s="67"/>
      <c r="F11" s="58"/>
      <c r="G11" s="58"/>
      <c r="H11" s="58"/>
      <c r="I11" s="58"/>
      <c r="J11" s="58"/>
      <c r="K11" s="58"/>
      <c r="L11" s="58"/>
      <c r="M11" s="58"/>
      <c r="N11" s="60"/>
      <c r="O11" s="67"/>
      <c r="P11" s="58"/>
      <c r="Q11" s="58"/>
      <c r="R11" s="58"/>
      <c r="S11" s="58"/>
      <c r="T11" s="58"/>
      <c r="U11" s="58"/>
      <c r="V11" s="58"/>
      <c r="W11" s="58"/>
      <c r="X11" s="59"/>
    </row>
    <row r="12" spans="2:24" s="10" customFormat="1" x14ac:dyDescent="0.2">
      <c r="B12" s="119"/>
      <c r="C12" s="4" t="s">
        <v>42</v>
      </c>
      <c r="D12" s="121"/>
      <c r="E12" s="67"/>
      <c r="F12" s="58"/>
      <c r="G12" s="58"/>
      <c r="H12" s="58"/>
      <c r="I12" s="58"/>
      <c r="J12" s="58"/>
      <c r="K12" s="58"/>
      <c r="L12" s="58"/>
      <c r="M12" s="58"/>
      <c r="N12" s="60"/>
      <c r="O12" s="67"/>
      <c r="P12" s="58"/>
      <c r="Q12" s="58"/>
      <c r="R12" s="58"/>
      <c r="S12" s="58"/>
      <c r="T12" s="58"/>
      <c r="U12" s="58"/>
      <c r="V12" s="58"/>
      <c r="W12" s="58"/>
      <c r="X12" s="59"/>
    </row>
    <row r="13" spans="2:24" s="10" customFormat="1" x14ac:dyDescent="0.2">
      <c r="B13" s="120"/>
      <c r="C13" s="4" t="s">
        <v>43</v>
      </c>
      <c r="D13" s="121"/>
      <c r="E13" s="67"/>
      <c r="F13" s="58"/>
      <c r="G13" s="58"/>
      <c r="H13" s="58"/>
      <c r="I13" s="58"/>
      <c r="J13" s="58"/>
      <c r="K13" s="58"/>
      <c r="L13" s="58"/>
      <c r="M13" s="58"/>
      <c r="N13" s="60"/>
      <c r="O13" s="67"/>
      <c r="P13" s="58"/>
      <c r="Q13" s="58"/>
      <c r="R13" s="58"/>
      <c r="S13" s="58"/>
      <c r="T13" s="58"/>
      <c r="U13" s="58"/>
      <c r="V13" s="58"/>
      <c r="W13" s="58"/>
      <c r="X13" s="59"/>
    </row>
    <row r="14" spans="2:24" s="10" customFormat="1" x14ac:dyDescent="0.2">
      <c r="B14" s="34" t="s">
        <v>10</v>
      </c>
      <c r="C14" s="4" t="s">
        <v>26</v>
      </c>
      <c r="D14" s="25" t="s">
        <v>25</v>
      </c>
      <c r="E14" s="67"/>
      <c r="F14" s="58"/>
      <c r="G14" s="58"/>
      <c r="H14" s="58"/>
      <c r="I14" s="58"/>
      <c r="J14" s="58"/>
      <c r="K14" s="58"/>
      <c r="L14" s="58"/>
      <c r="M14" s="58"/>
      <c r="N14" s="60"/>
      <c r="O14" s="67"/>
      <c r="P14" s="58"/>
      <c r="Q14" s="58"/>
      <c r="R14" s="58"/>
      <c r="S14" s="58"/>
      <c r="T14" s="58"/>
      <c r="U14" s="58"/>
      <c r="V14" s="58"/>
      <c r="W14" s="58"/>
      <c r="X14" s="59"/>
    </row>
    <row r="15" spans="2:24" s="10" customFormat="1" ht="16" hidden="1" customHeight="1" x14ac:dyDescent="0.2">
      <c r="B15" s="126" t="s">
        <v>46</v>
      </c>
      <c r="C15" s="9" t="s">
        <v>50</v>
      </c>
      <c r="D15" s="122" t="s">
        <v>22</v>
      </c>
      <c r="E15" s="33"/>
      <c r="F15" s="58"/>
      <c r="G15" s="58"/>
      <c r="H15" s="58"/>
      <c r="I15" s="58"/>
      <c r="J15" s="58"/>
      <c r="K15" s="58"/>
      <c r="L15" s="58"/>
      <c r="M15" s="58"/>
      <c r="N15" s="60"/>
      <c r="O15" s="67"/>
      <c r="P15" s="58"/>
      <c r="Q15" s="58"/>
      <c r="R15" s="58"/>
      <c r="S15" s="58"/>
      <c r="T15" s="58"/>
      <c r="U15" s="58"/>
      <c r="V15" s="58"/>
      <c r="W15" s="58"/>
      <c r="X15" s="59"/>
    </row>
    <row r="16" spans="2:24" s="10" customFormat="1" hidden="1" x14ac:dyDescent="0.2">
      <c r="B16" s="119"/>
      <c r="C16" s="9" t="s">
        <v>40</v>
      </c>
      <c r="D16" s="112"/>
      <c r="E16" s="33"/>
      <c r="F16" s="58"/>
      <c r="G16" s="58"/>
      <c r="H16" s="58"/>
      <c r="I16" s="58"/>
      <c r="J16" s="58"/>
      <c r="K16" s="58"/>
      <c r="L16" s="58"/>
      <c r="M16" s="58"/>
      <c r="N16" s="60"/>
      <c r="O16" s="67"/>
      <c r="P16" s="58"/>
      <c r="Q16" s="58"/>
      <c r="R16" s="58"/>
      <c r="S16" s="58"/>
      <c r="T16" s="58"/>
      <c r="U16" s="58"/>
      <c r="V16" s="58"/>
      <c r="W16" s="58"/>
      <c r="X16" s="59"/>
    </row>
    <row r="17" spans="2:24" s="10" customFormat="1" x14ac:dyDescent="0.2">
      <c r="B17" s="119"/>
      <c r="C17" s="4" t="s">
        <v>41</v>
      </c>
      <c r="D17" s="112"/>
      <c r="E17" s="67"/>
      <c r="F17" s="58"/>
      <c r="G17" s="58"/>
      <c r="H17" s="58"/>
      <c r="I17" s="58"/>
      <c r="J17" s="58"/>
      <c r="K17" s="58"/>
      <c r="L17" s="58"/>
      <c r="M17" s="58"/>
      <c r="N17" s="60"/>
      <c r="O17" s="67"/>
      <c r="P17" s="58"/>
      <c r="Q17" s="58"/>
      <c r="R17" s="58"/>
      <c r="S17" s="58"/>
      <c r="T17" s="58"/>
      <c r="U17" s="58"/>
      <c r="V17" s="58"/>
      <c r="W17" s="58"/>
      <c r="X17" s="59"/>
    </row>
    <row r="18" spans="2:24" s="10" customFormat="1" x14ac:dyDescent="0.2">
      <c r="B18" s="119"/>
      <c r="C18" s="4" t="s">
        <v>42</v>
      </c>
      <c r="D18" s="112"/>
      <c r="E18" s="67"/>
      <c r="F18" s="58"/>
      <c r="G18" s="58"/>
      <c r="H18" s="58"/>
      <c r="I18" s="58"/>
      <c r="J18" s="58"/>
      <c r="K18" s="58"/>
      <c r="L18" s="58"/>
      <c r="M18" s="58"/>
      <c r="N18" s="60"/>
      <c r="O18" s="67"/>
      <c r="P18" s="58"/>
      <c r="Q18" s="58"/>
      <c r="R18" s="58"/>
      <c r="S18" s="58"/>
      <c r="T18" s="58"/>
      <c r="U18" s="58"/>
      <c r="V18" s="58"/>
      <c r="W18" s="58"/>
      <c r="X18" s="59"/>
    </row>
    <row r="19" spans="2:24" s="10" customFormat="1" x14ac:dyDescent="0.2">
      <c r="B19" s="120"/>
      <c r="C19" s="4" t="s">
        <v>43</v>
      </c>
      <c r="D19" s="112"/>
      <c r="E19" s="67"/>
      <c r="F19" s="58"/>
      <c r="G19" s="58"/>
      <c r="H19" s="58"/>
      <c r="I19" s="58"/>
      <c r="J19" s="58"/>
      <c r="K19" s="58"/>
      <c r="L19" s="58"/>
      <c r="M19" s="58"/>
      <c r="N19" s="60"/>
      <c r="O19" s="67"/>
      <c r="P19" s="58"/>
      <c r="Q19" s="58"/>
      <c r="R19" s="58"/>
      <c r="S19" s="58"/>
      <c r="T19" s="58"/>
      <c r="U19" s="58"/>
      <c r="V19" s="58"/>
      <c r="W19" s="58"/>
      <c r="X19" s="59"/>
    </row>
    <row r="20" spans="2:24" s="10" customFormat="1" x14ac:dyDescent="0.2">
      <c r="B20" s="126" t="s">
        <v>11</v>
      </c>
      <c r="C20" s="4">
        <v>1</v>
      </c>
      <c r="D20" s="123" t="s">
        <v>55</v>
      </c>
      <c r="E20" s="67"/>
      <c r="F20" s="58"/>
      <c r="G20" s="58"/>
      <c r="H20" s="58"/>
      <c r="I20" s="58"/>
      <c r="J20" s="58"/>
      <c r="K20" s="58"/>
      <c r="L20" s="58"/>
      <c r="M20" s="58"/>
      <c r="N20" s="60"/>
      <c r="O20" s="67"/>
      <c r="P20" s="58"/>
      <c r="Q20" s="58"/>
      <c r="R20" s="58"/>
      <c r="S20" s="58"/>
      <c r="T20" s="58"/>
      <c r="U20" s="58"/>
      <c r="V20" s="58"/>
      <c r="W20" s="58"/>
      <c r="X20" s="59"/>
    </row>
    <row r="21" spans="2:24" s="10" customFormat="1" x14ac:dyDescent="0.2">
      <c r="B21" s="119"/>
      <c r="C21" s="4">
        <v>2</v>
      </c>
      <c r="D21" s="124"/>
      <c r="E21" s="67"/>
      <c r="F21" s="58"/>
      <c r="G21" s="58"/>
      <c r="H21" s="58"/>
      <c r="I21" s="58"/>
      <c r="J21" s="58"/>
      <c r="K21" s="58"/>
      <c r="L21" s="58"/>
      <c r="M21" s="58"/>
      <c r="N21" s="60"/>
      <c r="O21" s="67"/>
      <c r="P21" s="58"/>
      <c r="Q21" s="58"/>
      <c r="R21" s="58"/>
      <c r="S21" s="58"/>
      <c r="T21" s="58"/>
      <c r="U21" s="58"/>
      <c r="V21" s="58"/>
      <c r="W21" s="58"/>
      <c r="X21" s="59"/>
    </row>
    <row r="22" spans="2:24" s="10" customFormat="1" x14ac:dyDescent="0.2">
      <c r="B22" s="120"/>
      <c r="C22" s="4">
        <v>4</v>
      </c>
      <c r="D22" s="125"/>
      <c r="E22" s="67"/>
      <c r="F22" s="58"/>
      <c r="G22" s="58"/>
      <c r="H22" s="58"/>
      <c r="I22" s="58"/>
      <c r="J22" s="58"/>
      <c r="K22" s="58"/>
      <c r="L22" s="58"/>
      <c r="M22" s="58"/>
      <c r="N22" s="60"/>
      <c r="O22" s="67"/>
      <c r="P22" s="58"/>
      <c r="Q22" s="58"/>
      <c r="R22" s="58"/>
      <c r="S22" s="58"/>
      <c r="T22" s="58"/>
      <c r="U22" s="58"/>
      <c r="V22" s="58"/>
      <c r="W22" s="58"/>
      <c r="X22" s="59"/>
    </row>
    <row r="23" spans="2:24" s="10" customFormat="1" x14ac:dyDescent="0.2">
      <c r="B23" s="126" t="s">
        <v>12</v>
      </c>
      <c r="C23" s="4">
        <v>1</v>
      </c>
      <c r="D23" s="123" t="s">
        <v>55</v>
      </c>
      <c r="E23" s="67"/>
      <c r="F23" s="58"/>
      <c r="G23" s="58"/>
      <c r="H23" s="58"/>
      <c r="I23" s="58"/>
      <c r="J23" s="58"/>
      <c r="K23" s="58"/>
      <c r="L23" s="58"/>
      <c r="M23" s="58"/>
      <c r="N23" s="60"/>
      <c r="O23" s="67"/>
      <c r="P23" s="58"/>
      <c r="Q23" s="58"/>
      <c r="R23" s="58"/>
      <c r="S23" s="58"/>
      <c r="T23" s="58"/>
      <c r="U23" s="58"/>
      <c r="V23" s="58"/>
      <c r="W23" s="58"/>
      <c r="X23" s="59"/>
    </row>
    <row r="24" spans="2:24" s="10" customFormat="1" x14ac:dyDescent="0.2">
      <c r="B24" s="119"/>
      <c r="C24" s="4">
        <v>2</v>
      </c>
      <c r="D24" s="124"/>
      <c r="E24" s="67"/>
      <c r="F24" s="58"/>
      <c r="G24" s="58"/>
      <c r="H24" s="58"/>
      <c r="I24" s="58"/>
      <c r="J24" s="58"/>
      <c r="K24" s="58"/>
      <c r="L24" s="58"/>
      <c r="M24" s="58"/>
      <c r="N24" s="60"/>
      <c r="O24" s="67"/>
      <c r="P24" s="58"/>
      <c r="Q24" s="58"/>
      <c r="R24" s="58"/>
      <c r="S24" s="58"/>
      <c r="T24" s="58"/>
      <c r="U24" s="58"/>
      <c r="V24" s="58"/>
      <c r="W24" s="58"/>
      <c r="X24" s="59"/>
    </row>
    <row r="25" spans="2:24" s="10" customFormat="1" x14ac:dyDescent="0.2">
      <c r="B25" s="120"/>
      <c r="C25" s="4">
        <v>4</v>
      </c>
      <c r="D25" s="125"/>
      <c r="E25" s="67"/>
      <c r="F25" s="58"/>
      <c r="G25" s="58"/>
      <c r="H25" s="58"/>
      <c r="I25" s="58"/>
      <c r="J25" s="58"/>
      <c r="K25" s="58"/>
      <c r="L25" s="58"/>
      <c r="M25" s="58"/>
      <c r="N25" s="60"/>
      <c r="O25" s="67"/>
      <c r="P25" s="58"/>
      <c r="Q25" s="58"/>
      <c r="R25" s="58"/>
      <c r="S25" s="58"/>
      <c r="T25" s="58"/>
      <c r="U25" s="58"/>
      <c r="V25" s="58"/>
      <c r="W25" s="58"/>
      <c r="X25" s="59"/>
    </row>
    <row r="26" spans="2:24" x14ac:dyDescent="0.2">
      <c r="B26" s="34" t="s">
        <v>13</v>
      </c>
      <c r="C26" s="4" t="s">
        <v>52</v>
      </c>
      <c r="D26" s="26" t="s">
        <v>23</v>
      </c>
      <c r="E26" s="67"/>
      <c r="F26" s="58"/>
      <c r="G26" s="58"/>
      <c r="H26" s="58"/>
      <c r="I26" s="58"/>
      <c r="J26" s="58"/>
      <c r="K26" s="58"/>
      <c r="L26" s="58"/>
      <c r="M26" s="58"/>
      <c r="N26" s="60"/>
      <c r="O26" s="67"/>
      <c r="P26" s="58"/>
      <c r="Q26" s="58"/>
      <c r="R26" s="58"/>
      <c r="S26" s="58"/>
      <c r="T26" s="58"/>
      <c r="U26" s="58"/>
      <c r="V26" s="58"/>
      <c r="W26" s="58"/>
      <c r="X26" s="59"/>
    </row>
    <row r="27" spans="2:24" x14ac:dyDescent="0.2">
      <c r="B27" s="34" t="s">
        <v>15</v>
      </c>
      <c r="C27" s="4" t="s">
        <v>25</v>
      </c>
      <c r="D27" s="27" t="s">
        <v>26</v>
      </c>
      <c r="E27" s="67"/>
      <c r="F27" s="58"/>
      <c r="G27" s="58"/>
      <c r="H27" s="58"/>
      <c r="I27" s="58"/>
      <c r="J27" s="58"/>
      <c r="K27" s="58"/>
      <c r="L27" s="58"/>
      <c r="M27" s="58"/>
      <c r="N27" s="60"/>
      <c r="O27" s="67"/>
      <c r="P27" s="58"/>
      <c r="Q27" s="58"/>
      <c r="R27" s="58"/>
      <c r="S27" s="58"/>
      <c r="T27" s="58"/>
      <c r="U27" s="58"/>
      <c r="V27" s="58"/>
      <c r="W27" s="58"/>
      <c r="X27" s="59"/>
    </row>
    <row r="28" spans="2:24" x14ac:dyDescent="0.2">
      <c r="B28" s="34" t="s">
        <v>16</v>
      </c>
      <c r="C28" s="4" t="s">
        <v>25</v>
      </c>
      <c r="D28" s="27" t="s">
        <v>26</v>
      </c>
      <c r="E28" s="67"/>
      <c r="F28" s="58"/>
      <c r="G28" s="58"/>
      <c r="H28" s="58"/>
      <c r="I28" s="58"/>
      <c r="J28" s="58"/>
      <c r="K28" s="58"/>
      <c r="L28" s="58"/>
      <c r="M28" s="58"/>
      <c r="N28" s="60"/>
      <c r="O28" s="67"/>
      <c r="P28" s="58"/>
      <c r="Q28" s="58"/>
      <c r="R28" s="58"/>
      <c r="S28" s="58"/>
      <c r="T28" s="58"/>
      <c r="U28" s="58"/>
      <c r="V28" s="58"/>
      <c r="W28" s="58"/>
      <c r="X28" s="59"/>
    </row>
    <row r="29" spans="2:24" ht="30" x14ac:dyDescent="0.2">
      <c r="B29" s="34" t="s">
        <v>53</v>
      </c>
      <c r="C29" s="4">
        <v>1150</v>
      </c>
      <c r="D29" s="27">
        <v>100</v>
      </c>
      <c r="E29" s="67"/>
      <c r="F29" s="58"/>
      <c r="G29" s="58"/>
      <c r="H29" s="58"/>
      <c r="I29" s="58"/>
      <c r="J29" s="58"/>
      <c r="K29" s="58"/>
      <c r="L29" s="58"/>
      <c r="M29" s="58"/>
      <c r="N29" s="60"/>
      <c r="O29" s="67"/>
      <c r="P29" s="58"/>
      <c r="Q29" s="58"/>
      <c r="R29" s="58"/>
      <c r="S29" s="58"/>
      <c r="T29" s="58"/>
      <c r="U29" s="58"/>
      <c r="V29" s="58"/>
      <c r="W29" s="58"/>
      <c r="X29" s="59"/>
    </row>
    <row r="30" spans="2:24" x14ac:dyDescent="0.2">
      <c r="B30" s="34" t="s">
        <v>17</v>
      </c>
      <c r="C30" s="5">
        <v>100</v>
      </c>
      <c r="D30" s="27">
        <v>10</v>
      </c>
      <c r="E30" s="67"/>
      <c r="F30" s="58"/>
      <c r="G30" s="58"/>
      <c r="H30" s="58"/>
      <c r="I30" s="58"/>
      <c r="J30" s="58"/>
      <c r="K30" s="58"/>
      <c r="L30" s="58"/>
      <c r="M30" s="58"/>
      <c r="N30" s="60"/>
      <c r="O30" s="67"/>
      <c r="P30" s="58"/>
      <c r="Q30" s="58"/>
      <c r="R30" s="58"/>
      <c r="S30" s="58"/>
      <c r="T30" s="58"/>
      <c r="U30" s="58"/>
      <c r="V30" s="58"/>
      <c r="W30" s="58"/>
      <c r="X30" s="59"/>
    </row>
    <row r="31" spans="2:24" x14ac:dyDescent="0.2">
      <c r="B31" s="126" t="s">
        <v>18</v>
      </c>
      <c r="C31" s="4">
        <v>0.3</v>
      </c>
      <c r="D31" s="123">
        <v>0.8</v>
      </c>
      <c r="E31" s="67"/>
      <c r="F31" s="58"/>
      <c r="G31" s="58"/>
      <c r="H31" s="58"/>
      <c r="I31" s="58"/>
      <c r="J31" s="58"/>
      <c r="K31" s="58"/>
      <c r="L31" s="58"/>
      <c r="M31" s="58"/>
      <c r="N31" s="60"/>
      <c r="O31" s="67"/>
      <c r="P31" s="58"/>
      <c r="Q31" s="58"/>
      <c r="R31" s="58"/>
      <c r="S31" s="58"/>
      <c r="T31" s="58"/>
      <c r="U31" s="58"/>
      <c r="V31" s="58"/>
      <c r="W31" s="58"/>
      <c r="X31" s="59"/>
    </row>
    <row r="32" spans="2:24" x14ac:dyDescent="0.2">
      <c r="B32" s="119"/>
      <c r="C32" s="4">
        <v>0.5</v>
      </c>
      <c r="D32" s="124"/>
      <c r="E32" s="67"/>
      <c r="F32" s="58"/>
      <c r="G32" s="58"/>
      <c r="H32" s="58"/>
      <c r="I32" s="58"/>
      <c r="J32" s="58"/>
      <c r="K32" s="58"/>
      <c r="L32" s="58"/>
      <c r="M32" s="58"/>
      <c r="N32" s="60"/>
      <c r="O32" s="67"/>
      <c r="P32" s="58"/>
      <c r="Q32" s="58"/>
      <c r="R32" s="58"/>
      <c r="S32" s="58"/>
      <c r="T32" s="58"/>
      <c r="U32" s="58"/>
      <c r="V32" s="58"/>
      <c r="W32" s="58"/>
      <c r="X32" s="59"/>
    </row>
    <row r="33" spans="2:24" x14ac:dyDescent="0.2">
      <c r="B33" s="120"/>
      <c r="C33" s="4">
        <v>0.9</v>
      </c>
      <c r="D33" s="125"/>
      <c r="E33" s="67"/>
      <c r="F33" s="58"/>
      <c r="G33" s="58"/>
      <c r="H33" s="58"/>
      <c r="I33" s="58"/>
      <c r="J33" s="58"/>
      <c r="K33" s="58"/>
      <c r="L33" s="58"/>
      <c r="M33" s="58"/>
      <c r="N33" s="60"/>
      <c r="O33" s="67"/>
      <c r="P33" s="58"/>
      <c r="Q33" s="58"/>
      <c r="R33" s="58"/>
      <c r="S33" s="58"/>
      <c r="T33" s="58"/>
      <c r="U33" s="58"/>
      <c r="V33" s="58"/>
      <c r="W33" s="58"/>
      <c r="X33" s="59"/>
    </row>
    <row r="34" spans="2:24" x14ac:dyDescent="0.2">
      <c r="B34" s="119" t="s">
        <v>19</v>
      </c>
      <c r="C34" s="4">
        <v>0.8</v>
      </c>
      <c r="D34" s="112">
        <v>0.7</v>
      </c>
      <c r="E34" s="67"/>
      <c r="F34" s="58"/>
      <c r="G34" s="58"/>
      <c r="H34" s="58"/>
      <c r="I34" s="58"/>
      <c r="J34" s="58"/>
      <c r="K34" s="58"/>
      <c r="L34" s="58"/>
      <c r="M34" s="58"/>
      <c r="N34" s="60"/>
      <c r="O34" s="67"/>
      <c r="P34" s="58"/>
      <c r="Q34" s="58"/>
      <c r="R34" s="58"/>
      <c r="S34" s="58"/>
      <c r="T34" s="58"/>
      <c r="U34" s="58"/>
      <c r="V34" s="58"/>
      <c r="W34" s="58"/>
      <c r="X34" s="59"/>
    </row>
    <row r="35" spans="2:24" x14ac:dyDescent="0.2">
      <c r="B35" s="120"/>
      <c r="C35" s="4">
        <v>0.9</v>
      </c>
      <c r="D35" s="113"/>
      <c r="E35" s="67"/>
      <c r="F35" s="58"/>
      <c r="G35" s="58"/>
      <c r="H35" s="58"/>
      <c r="I35" s="58"/>
      <c r="J35" s="58"/>
      <c r="K35" s="58"/>
      <c r="L35" s="58"/>
      <c r="M35" s="58"/>
      <c r="N35" s="60"/>
      <c r="O35" s="67"/>
      <c r="P35" s="58"/>
      <c r="Q35" s="58"/>
      <c r="R35" s="58"/>
      <c r="S35" s="58"/>
      <c r="T35" s="58"/>
      <c r="U35" s="58"/>
      <c r="V35" s="58"/>
      <c r="W35" s="58"/>
      <c r="X35" s="59"/>
    </row>
    <row r="36" spans="2:24" ht="17" thickBot="1" x14ac:dyDescent="0.25">
      <c r="B36" s="35" t="s">
        <v>20</v>
      </c>
      <c r="C36" s="36">
        <v>0.8</v>
      </c>
      <c r="D36" s="37">
        <v>0.66</v>
      </c>
      <c r="E36" s="68"/>
      <c r="F36" s="69"/>
      <c r="G36" s="69"/>
      <c r="H36" s="69"/>
      <c r="I36" s="69"/>
      <c r="J36" s="69"/>
      <c r="K36" s="69"/>
      <c r="L36" s="69"/>
      <c r="M36" s="69"/>
      <c r="N36" s="70"/>
      <c r="O36" s="68"/>
      <c r="P36" s="69"/>
      <c r="Q36" s="69"/>
      <c r="R36" s="69"/>
      <c r="S36" s="69"/>
      <c r="T36" s="69"/>
      <c r="U36" s="69"/>
      <c r="V36" s="69"/>
      <c r="W36" s="69"/>
      <c r="X36" s="71"/>
    </row>
  </sheetData>
  <mergeCells count="18">
    <mergeCell ref="E6:N6"/>
    <mergeCell ref="E4:N4"/>
    <mergeCell ref="O4:X4"/>
    <mergeCell ref="O6:X6"/>
    <mergeCell ref="D34:D35"/>
    <mergeCell ref="B6:D6"/>
    <mergeCell ref="B4:D4"/>
    <mergeCell ref="B34:B35"/>
    <mergeCell ref="D9:D13"/>
    <mergeCell ref="D15:D19"/>
    <mergeCell ref="D20:D22"/>
    <mergeCell ref="D23:D25"/>
    <mergeCell ref="D31:D33"/>
    <mergeCell ref="B9:B13"/>
    <mergeCell ref="B15:B19"/>
    <mergeCell ref="B20:B22"/>
    <mergeCell ref="B23:B25"/>
    <mergeCell ref="B31:B3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7" sqref="I2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33"/>
      <c r="C4" s="134"/>
      <c r="D4" s="104" t="s">
        <v>28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11"/>
      <c r="P4" s="108" t="s">
        <v>107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10"/>
    </row>
    <row r="5" spans="2:27" ht="51" x14ac:dyDescent="0.2">
      <c r="B5" s="28" t="s">
        <v>0</v>
      </c>
      <c r="C5" s="43" t="s">
        <v>1</v>
      </c>
      <c r="D5" s="50" t="s">
        <v>118</v>
      </c>
      <c r="E5" s="6" t="s">
        <v>105</v>
      </c>
      <c r="F5" s="2" t="s">
        <v>6</v>
      </c>
      <c r="G5" s="6" t="s">
        <v>106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2" t="s">
        <v>104</v>
      </c>
      <c r="P5" s="50" t="s">
        <v>118</v>
      </c>
      <c r="Q5" s="6" t="s">
        <v>105</v>
      </c>
      <c r="R5" s="2" t="s">
        <v>6</v>
      </c>
      <c r="S5" s="6" t="s">
        <v>106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2" t="s">
        <v>104</v>
      </c>
    </row>
    <row r="6" spans="2:27" x14ac:dyDescent="0.2">
      <c r="B6" s="34" t="s">
        <v>36</v>
      </c>
      <c r="C6" s="44" t="s">
        <v>35</v>
      </c>
      <c r="D6" s="29">
        <v>36.2014</v>
      </c>
      <c r="E6" s="22">
        <v>1291400000</v>
      </c>
      <c r="F6" s="22">
        <v>700722</v>
      </c>
      <c r="G6" s="22">
        <v>2548100</v>
      </c>
      <c r="H6" s="22">
        <v>2285440</v>
      </c>
      <c r="I6" s="22">
        <v>2085940</v>
      </c>
      <c r="J6" s="22">
        <v>4.36381</v>
      </c>
      <c r="K6" s="22">
        <v>5.7817100000000003</v>
      </c>
      <c r="L6" s="22">
        <v>540725</v>
      </c>
      <c r="M6" s="22">
        <v>5242650</v>
      </c>
      <c r="N6" s="22">
        <v>66324</v>
      </c>
      <c r="O6" s="30">
        <v>60785</v>
      </c>
      <c r="P6" s="38">
        <v>63.327199999999998</v>
      </c>
      <c r="Q6" s="21">
        <v>1281800000</v>
      </c>
      <c r="R6" s="21">
        <v>11308300</v>
      </c>
      <c r="S6" s="21">
        <v>2482762</v>
      </c>
      <c r="T6" s="21">
        <v>1900605</v>
      </c>
      <c r="U6" s="21">
        <v>1503850</v>
      </c>
      <c r="V6" s="21">
        <v>44.545299999999997</v>
      </c>
      <c r="W6" s="21">
        <v>4.2518000000000002</v>
      </c>
      <c r="X6" s="22">
        <v>11339600</v>
      </c>
      <c r="Y6" s="22">
        <v>4913234</v>
      </c>
      <c r="Z6" s="22">
        <v>68844</v>
      </c>
      <c r="AA6" s="30">
        <v>242135</v>
      </c>
    </row>
    <row r="7" spans="2:27" x14ac:dyDescent="0.2">
      <c r="B7" s="34" t="s">
        <v>9</v>
      </c>
      <c r="C7" s="44" t="s">
        <v>26</v>
      </c>
      <c r="D7" s="38">
        <v>34.146500000000003</v>
      </c>
      <c r="E7" s="21">
        <v>1233826250</v>
      </c>
      <c r="F7" s="21">
        <v>485714</v>
      </c>
      <c r="G7" s="21">
        <v>2504650</v>
      </c>
      <c r="H7" s="21">
        <v>2587290</v>
      </c>
      <c r="I7" s="21">
        <v>2439250</v>
      </c>
      <c r="J7" s="21">
        <v>2.9172799999999999</v>
      </c>
      <c r="K7" s="21">
        <v>8.3088300000000004</v>
      </c>
      <c r="L7" s="22">
        <v>96512.1</v>
      </c>
      <c r="M7" s="22">
        <v>5293300</v>
      </c>
      <c r="N7" s="22">
        <v>66763</v>
      </c>
      <c r="O7" s="30">
        <v>114581</v>
      </c>
      <c r="P7" s="38">
        <v>61.753999999999998</v>
      </c>
      <c r="Q7" s="21">
        <v>1226125000</v>
      </c>
      <c r="R7" s="21">
        <v>11356300</v>
      </c>
      <c r="S7" s="21">
        <v>2483070</v>
      </c>
      <c r="T7" s="21">
        <v>1733070</v>
      </c>
      <c r="U7" s="21">
        <v>1450271</v>
      </c>
      <c r="V7" s="21">
        <v>46.445500000000003</v>
      </c>
      <c r="W7" s="21">
        <v>4.47281</v>
      </c>
      <c r="X7" s="22">
        <v>11148100</v>
      </c>
      <c r="Y7" s="22">
        <v>4574760</v>
      </c>
      <c r="Z7" s="22">
        <v>67736</v>
      </c>
      <c r="AA7" s="30">
        <v>374603</v>
      </c>
    </row>
    <row r="8" spans="2:27" ht="30" x14ac:dyDescent="0.2">
      <c r="B8" s="34" t="s">
        <v>45</v>
      </c>
      <c r="C8" s="44" t="s">
        <v>39</v>
      </c>
      <c r="D8" s="38">
        <v>37.171100000000003</v>
      </c>
      <c r="E8" s="21">
        <v>1284287500</v>
      </c>
      <c r="F8" s="21">
        <v>441433</v>
      </c>
      <c r="G8" s="21">
        <v>2703960</v>
      </c>
      <c r="H8" s="21">
        <v>2819820</v>
      </c>
      <c r="I8" s="21">
        <v>2660590</v>
      </c>
      <c r="J8" s="21">
        <v>2.6428600000000002</v>
      </c>
      <c r="K8" s="21">
        <v>9.1210199999999997</v>
      </c>
      <c r="L8" s="22">
        <v>12938.1</v>
      </c>
      <c r="M8" s="22">
        <v>6109220</v>
      </c>
      <c r="N8" s="22">
        <v>62573</v>
      </c>
      <c r="O8" s="30">
        <v>51133</v>
      </c>
      <c r="P8" s="38">
        <v>61.305599999999998</v>
      </c>
      <c r="Q8" s="21">
        <v>1215457500</v>
      </c>
      <c r="R8" s="21">
        <v>9469850</v>
      </c>
      <c r="S8" s="21">
        <v>2449720</v>
      </c>
      <c r="T8" s="21">
        <v>1544130</v>
      </c>
      <c r="U8" s="21">
        <v>1311057</v>
      </c>
      <c r="V8" s="21">
        <v>36.933900000000001</v>
      </c>
      <c r="W8" s="21">
        <v>4.5714100000000002</v>
      </c>
      <c r="X8" s="22">
        <v>9283130</v>
      </c>
      <c r="Y8" s="22">
        <v>3526550</v>
      </c>
      <c r="Z8" s="22">
        <v>68616</v>
      </c>
      <c r="AA8" s="30">
        <v>226240</v>
      </c>
    </row>
    <row r="9" spans="2:27" hidden="1" x14ac:dyDescent="0.2">
      <c r="B9" s="126" t="s">
        <v>44</v>
      </c>
      <c r="C9" s="45" t="s">
        <v>50</v>
      </c>
      <c r="D9" s="38"/>
      <c r="E9" s="21"/>
      <c r="F9" s="21"/>
      <c r="G9" s="21"/>
      <c r="H9" s="21"/>
      <c r="I9" s="21"/>
      <c r="J9" s="21"/>
      <c r="K9" s="21"/>
      <c r="L9" s="22"/>
      <c r="M9" s="22"/>
      <c r="N9" s="22"/>
      <c r="O9" s="30"/>
      <c r="P9" s="38"/>
      <c r="Q9" s="21"/>
      <c r="R9" s="21"/>
      <c r="S9" s="21"/>
      <c r="T9" s="21"/>
      <c r="U9" s="21"/>
      <c r="V9" s="21"/>
      <c r="W9" s="21"/>
      <c r="X9" s="22"/>
      <c r="Y9" s="22"/>
      <c r="Z9" s="22"/>
      <c r="AA9" s="30"/>
    </row>
    <row r="10" spans="2:27" hidden="1" x14ac:dyDescent="0.2">
      <c r="B10" s="119"/>
      <c r="C10" s="45" t="s">
        <v>40</v>
      </c>
      <c r="D10" s="38"/>
      <c r="E10" s="21"/>
      <c r="F10" s="21"/>
      <c r="G10" s="21"/>
      <c r="H10" s="21"/>
      <c r="I10" s="21"/>
      <c r="J10" s="21"/>
      <c r="K10" s="21"/>
      <c r="L10" s="22"/>
      <c r="M10" s="22"/>
      <c r="N10" s="22"/>
      <c r="O10" s="30"/>
      <c r="P10" s="38"/>
      <c r="Q10" s="21"/>
      <c r="R10" s="21"/>
      <c r="S10" s="21"/>
      <c r="T10" s="21"/>
      <c r="U10" s="21"/>
      <c r="V10" s="21"/>
      <c r="W10" s="21"/>
      <c r="X10" s="22"/>
      <c r="Y10" s="22"/>
      <c r="Z10" s="22"/>
      <c r="AA10" s="30"/>
    </row>
    <row r="11" spans="2:27" x14ac:dyDescent="0.2">
      <c r="B11" s="119"/>
      <c r="C11" s="44" t="s">
        <v>41</v>
      </c>
      <c r="D11" s="38">
        <v>37.888599999999997</v>
      </c>
      <c r="E11" s="21">
        <v>1292550000</v>
      </c>
      <c r="F11" s="21">
        <v>392844</v>
      </c>
      <c r="G11" s="21">
        <v>2748430</v>
      </c>
      <c r="H11" s="21">
        <v>2864030</v>
      </c>
      <c r="I11" s="21">
        <v>2695070</v>
      </c>
      <c r="J11" s="21">
        <v>1.5806500000000001</v>
      </c>
      <c r="K11" s="21">
        <v>9.2580600000000004</v>
      </c>
      <c r="L11" s="22">
        <v>162800</v>
      </c>
      <c r="M11" s="22">
        <v>3616540</v>
      </c>
      <c r="N11" s="22">
        <v>61522</v>
      </c>
      <c r="O11" s="30">
        <v>115831</v>
      </c>
      <c r="P11" s="38">
        <v>62.365000000000002</v>
      </c>
      <c r="Q11" s="21">
        <v>1210828750</v>
      </c>
      <c r="R11" s="21">
        <v>9895490</v>
      </c>
      <c r="S11" s="21">
        <v>2485480</v>
      </c>
      <c r="T11" s="21">
        <v>1550410</v>
      </c>
      <c r="U11" s="21">
        <v>1272470</v>
      </c>
      <c r="V11" s="21">
        <v>44.891399999999997</v>
      </c>
      <c r="W11" s="21">
        <v>4.99817</v>
      </c>
      <c r="X11" s="22">
        <v>9742390</v>
      </c>
      <c r="Y11" s="22">
        <v>4983810</v>
      </c>
      <c r="Z11" s="22">
        <v>68730</v>
      </c>
      <c r="AA11" s="30">
        <v>377673</v>
      </c>
    </row>
    <row r="12" spans="2:27" x14ac:dyDescent="0.2">
      <c r="B12" s="119"/>
      <c r="C12" s="44" t="s">
        <v>42</v>
      </c>
      <c r="D12" s="38">
        <v>37.9786</v>
      </c>
      <c r="E12" s="21">
        <v>1284200000</v>
      </c>
      <c r="F12" s="21">
        <v>506256</v>
      </c>
      <c r="G12" s="21">
        <v>2837250</v>
      </c>
      <c r="H12" s="21">
        <v>2782840</v>
      </c>
      <c r="I12" s="21">
        <v>2607910</v>
      </c>
      <c r="J12" s="21">
        <v>2.1312500000000001</v>
      </c>
      <c r="K12" s="21">
        <v>9.3999900000000007</v>
      </c>
      <c r="L12" s="22">
        <v>82969.5</v>
      </c>
      <c r="M12" s="22">
        <v>6659210</v>
      </c>
      <c r="N12" s="22">
        <v>59454</v>
      </c>
      <c r="O12" s="30">
        <v>127731</v>
      </c>
      <c r="P12" s="38">
        <v>61.846499999999999</v>
      </c>
      <c r="Q12" s="21">
        <v>1190706250</v>
      </c>
      <c r="R12" s="21">
        <v>8079650</v>
      </c>
      <c r="S12" s="21">
        <v>2486320</v>
      </c>
      <c r="T12" s="21">
        <v>1927890</v>
      </c>
      <c r="U12" s="21">
        <v>1743080</v>
      </c>
      <c r="V12" s="21">
        <v>32.193899999999999</v>
      </c>
      <c r="W12" s="21">
        <v>4.4818899999999999</v>
      </c>
      <c r="X12" s="22">
        <v>7839600</v>
      </c>
      <c r="Y12" s="22">
        <v>3432800</v>
      </c>
      <c r="Z12" s="22">
        <v>68722</v>
      </c>
      <c r="AA12" s="30">
        <v>398640</v>
      </c>
    </row>
    <row r="13" spans="2:27" x14ac:dyDescent="0.2">
      <c r="B13" s="120"/>
      <c r="C13" s="44" t="s">
        <v>43</v>
      </c>
      <c r="D13" s="38">
        <v>36.383099999999999</v>
      </c>
      <c r="E13" s="21">
        <v>1261000000</v>
      </c>
      <c r="F13" s="21">
        <v>403480</v>
      </c>
      <c r="G13" s="21">
        <v>2702950</v>
      </c>
      <c r="H13" s="21">
        <v>2974770</v>
      </c>
      <c r="I13" s="21">
        <v>2826090</v>
      </c>
      <c r="J13" s="21">
        <v>1.5753999999999999</v>
      </c>
      <c r="K13" s="21">
        <v>9.0516000000000005</v>
      </c>
      <c r="L13" s="22">
        <v>100417</v>
      </c>
      <c r="M13" s="22">
        <v>5543460</v>
      </c>
      <c r="N13" s="22">
        <v>61455</v>
      </c>
      <c r="O13" s="30">
        <v>75276</v>
      </c>
      <c r="P13" s="38">
        <v>58.189500000000002</v>
      </c>
      <c r="Q13" s="21">
        <v>1155611250</v>
      </c>
      <c r="R13" s="21">
        <v>9658730</v>
      </c>
      <c r="S13" s="21">
        <v>2350240</v>
      </c>
      <c r="T13" s="21">
        <v>1816300</v>
      </c>
      <c r="U13" s="21">
        <v>1085750</v>
      </c>
      <c r="V13" s="21">
        <v>41.606099999999998</v>
      </c>
      <c r="W13" s="21">
        <v>5.3955599999999997</v>
      </c>
      <c r="X13" s="22">
        <v>9410550</v>
      </c>
      <c r="Y13" s="22">
        <v>4374900</v>
      </c>
      <c r="Z13" s="22">
        <v>71811</v>
      </c>
      <c r="AA13" s="30">
        <v>293226</v>
      </c>
    </row>
    <row r="14" spans="2:27" x14ac:dyDescent="0.2">
      <c r="B14" s="34" t="s">
        <v>10</v>
      </c>
      <c r="C14" s="44" t="s">
        <v>26</v>
      </c>
      <c r="D14" s="38">
        <v>37.6785</v>
      </c>
      <c r="E14" s="21">
        <v>1278037500</v>
      </c>
      <c r="F14" s="21">
        <v>542738</v>
      </c>
      <c r="G14" s="21">
        <v>2791150</v>
      </c>
      <c r="H14" s="21">
        <v>2812290</v>
      </c>
      <c r="I14" s="21">
        <v>2640825</v>
      </c>
      <c r="J14" s="21">
        <v>2.9774500000000002</v>
      </c>
      <c r="K14" s="21">
        <v>9.2581900000000008</v>
      </c>
      <c r="L14" s="22">
        <v>11641.7</v>
      </c>
      <c r="M14" s="22">
        <v>4601220</v>
      </c>
      <c r="N14" s="22">
        <v>60438</v>
      </c>
      <c r="O14" s="30">
        <v>57192</v>
      </c>
      <c r="P14" s="38">
        <v>61.398000000000003</v>
      </c>
      <c r="Q14" s="21">
        <v>1182161250</v>
      </c>
      <c r="R14" s="21">
        <v>8674710</v>
      </c>
      <c r="S14" s="21">
        <v>2450290</v>
      </c>
      <c r="T14" s="21">
        <v>1885970</v>
      </c>
      <c r="U14" s="21">
        <v>1578800</v>
      </c>
      <c r="V14" s="21">
        <v>34.25</v>
      </c>
      <c r="W14" s="21">
        <v>4.4607299999999999</v>
      </c>
      <c r="X14" s="22">
        <v>8567460</v>
      </c>
      <c r="Y14" s="22">
        <v>4901350</v>
      </c>
      <c r="Z14" s="22">
        <v>69738</v>
      </c>
      <c r="AA14" s="30">
        <v>244263</v>
      </c>
    </row>
    <row r="15" spans="2:27" hidden="1" x14ac:dyDescent="0.2">
      <c r="B15" s="126" t="s">
        <v>46</v>
      </c>
      <c r="C15" s="45" t="s">
        <v>50</v>
      </c>
      <c r="D15" s="38"/>
      <c r="E15" s="21"/>
      <c r="F15" s="21"/>
      <c r="G15" s="21"/>
      <c r="H15" s="21"/>
      <c r="I15" s="21"/>
      <c r="J15" s="21"/>
      <c r="K15" s="21"/>
      <c r="L15" s="22"/>
      <c r="M15" s="22"/>
      <c r="N15" s="22"/>
      <c r="O15" s="30"/>
      <c r="P15" s="38"/>
      <c r="Q15" s="21"/>
      <c r="R15" s="21"/>
      <c r="S15" s="21"/>
      <c r="T15" s="21"/>
      <c r="U15" s="21"/>
      <c r="V15" s="21"/>
      <c r="W15" s="21"/>
      <c r="X15" s="22"/>
      <c r="Y15" s="22"/>
      <c r="Z15" s="22"/>
      <c r="AA15" s="30"/>
    </row>
    <row r="16" spans="2:27" hidden="1" x14ac:dyDescent="0.2">
      <c r="B16" s="119"/>
      <c r="C16" s="45" t="s">
        <v>40</v>
      </c>
      <c r="D16" s="38"/>
      <c r="E16" s="21"/>
      <c r="F16" s="21"/>
      <c r="G16" s="21"/>
      <c r="H16" s="21"/>
      <c r="I16" s="21"/>
      <c r="J16" s="21"/>
      <c r="K16" s="21"/>
      <c r="L16" s="22"/>
      <c r="M16" s="22"/>
      <c r="N16" s="22"/>
      <c r="O16" s="30"/>
      <c r="P16" s="38"/>
      <c r="Q16" s="21"/>
      <c r="R16" s="21"/>
      <c r="S16" s="21"/>
      <c r="T16" s="21"/>
      <c r="U16" s="21"/>
      <c r="V16" s="21"/>
      <c r="W16" s="21"/>
      <c r="X16" s="22"/>
      <c r="Y16" s="22"/>
      <c r="Z16" s="22"/>
      <c r="AA16" s="30"/>
    </row>
    <row r="17" spans="2:27" x14ac:dyDescent="0.2">
      <c r="B17" s="119"/>
      <c r="C17" s="44" t="s">
        <v>41</v>
      </c>
      <c r="D17" s="38">
        <v>38.573900000000002</v>
      </c>
      <c r="E17" s="21">
        <v>1301575000</v>
      </c>
      <c r="F17" s="21">
        <v>425737</v>
      </c>
      <c r="G17" s="21">
        <v>2837240</v>
      </c>
      <c r="H17" s="21">
        <v>3060300</v>
      </c>
      <c r="I17" s="21">
        <v>2879350</v>
      </c>
      <c r="J17" s="21">
        <v>1.70625</v>
      </c>
      <c r="K17" s="21">
        <v>9.3270900000000001</v>
      </c>
      <c r="L17" s="22">
        <v>40157.9</v>
      </c>
      <c r="M17" s="22">
        <v>5152110</v>
      </c>
      <c r="N17" s="22">
        <v>59428</v>
      </c>
      <c r="O17" s="30">
        <v>55550</v>
      </c>
      <c r="P17" s="38">
        <v>62.647599999999997</v>
      </c>
      <c r="Q17" s="21">
        <v>1181305000</v>
      </c>
      <c r="R17" s="21">
        <v>9681275</v>
      </c>
      <c r="S17" s="21">
        <v>2485020</v>
      </c>
      <c r="T17" s="21">
        <v>2176500</v>
      </c>
      <c r="U17" s="21">
        <v>1488130</v>
      </c>
      <c r="V17" s="21">
        <v>37.911099999999998</v>
      </c>
      <c r="W17" s="21">
        <v>4.7807899999999997</v>
      </c>
      <c r="X17" s="22">
        <v>9384410</v>
      </c>
      <c r="Y17" s="22">
        <v>4017270</v>
      </c>
      <c r="Z17" s="22">
        <v>67938</v>
      </c>
      <c r="AA17" s="30">
        <v>244242</v>
      </c>
    </row>
    <row r="18" spans="2:27" x14ac:dyDescent="0.2">
      <c r="B18" s="119"/>
      <c r="C18" s="44" t="s">
        <v>42</v>
      </c>
      <c r="D18" s="38">
        <v>38.957500000000003</v>
      </c>
      <c r="E18" s="21">
        <v>1297550000</v>
      </c>
      <c r="F18" s="21">
        <v>430928</v>
      </c>
      <c r="G18" s="21">
        <v>2934730</v>
      </c>
      <c r="H18" s="21">
        <v>2768895</v>
      </c>
      <c r="I18" s="21">
        <v>2597360</v>
      </c>
      <c r="J18" s="21">
        <v>1.6573199999999999</v>
      </c>
      <c r="K18" s="21">
        <v>9.6443899999999996</v>
      </c>
      <c r="L18" s="22">
        <v>198303</v>
      </c>
      <c r="M18" s="22">
        <v>5384220</v>
      </c>
      <c r="N18" s="22">
        <v>57470</v>
      </c>
      <c r="O18" s="30">
        <v>60515</v>
      </c>
      <c r="P18" s="38">
        <v>62.103299999999997</v>
      </c>
      <c r="Q18" s="21">
        <v>1183737500</v>
      </c>
      <c r="R18" s="21">
        <v>8206770</v>
      </c>
      <c r="S18" s="21">
        <v>2483670</v>
      </c>
      <c r="T18" s="21">
        <v>2058550</v>
      </c>
      <c r="U18" s="21">
        <v>1784295</v>
      </c>
      <c r="V18" s="21">
        <v>32.059800000000003</v>
      </c>
      <c r="W18" s="21">
        <v>4.38225</v>
      </c>
      <c r="X18" s="22">
        <v>7922600</v>
      </c>
      <c r="Y18" s="22">
        <v>6881660</v>
      </c>
      <c r="Z18" s="22">
        <v>67586</v>
      </c>
      <c r="AA18" s="30">
        <v>240012</v>
      </c>
    </row>
    <row r="19" spans="2:27" x14ac:dyDescent="0.2">
      <c r="B19" s="120"/>
      <c r="C19" s="44" t="s">
        <v>43</v>
      </c>
      <c r="D19" s="38">
        <v>39.023499999999999</v>
      </c>
      <c r="E19" s="21">
        <v>1302175000</v>
      </c>
      <c r="F19" s="21">
        <v>448121</v>
      </c>
      <c r="G19" s="21">
        <v>2884635</v>
      </c>
      <c r="H19" s="21">
        <v>2790040</v>
      </c>
      <c r="I19" s="21">
        <v>2546525</v>
      </c>
      <c r="J19" s="21">
        <v>1.77119</v>
      </c>
      <c r="K19" s="21">
        <v>9.4809400000000004</v>
      </c>
      <c r="L19" s="22">
        <v>145790</v>
      </c>
      <c r="M19" s="22">
        <v>5343650</v>
      </c>
      <c r="N19" s="22">
        <v>58385</v>
      </c>
      <c r="O19" s="30">
        <v>58248</v>
      </c>
      <c r="P19" s="38">
        <v>60.456000000000003</v>
      </c>
      <c r="Q19" s="21">
        <v>1162120000</v>
      </c>
      <c r="R19" s="21">
        <v>9281650</v>
      </c>
      <c r="S19" s="21">
        <v>2415060</v>
      </c>
      <c r="T19" s="21">
        <v>2141390</v>
      </c>
      <c r="U19" s="21">
        <v>1706090</v>
      </c>
      <c r="V19" s="21">
        <v>38.8645</v>
      </c>
      <c r="W19" s="21">
        <v>4.3697100000000004</v>
      </c>
      <c r="X19" s="22">
        <v>9116885</v>
      </c>
      <c r="Y19" s="22">
        <v>6731575</v>
      </c>
      <c r="Z19" s="22">
        <v>69847</v>
      </c>
      <c r="AA19" s="30">
        <v>245547</v>
      </c>
    </row>
    <row r="20" spans="2:27" x14ac:dyDescent="0.2">
      <c r="B20" s="126" t="s">
        <v>11</v>
      </c>
      <c r="C20" s="44">
        <v>1</v>
      </c>
      <c r="D20" s="38">
        <v>39.649500000000003</v>
      </c>
      <c r="E20" s="21">
        <v>1301387500</v>
      </c>
      <c r="F20" s="21">
        <v>394882</v>
      </c>
      <c r="G20" s="21">
        <v>2883310</v>
      </c>
      <c r="H20" s="21">
        <v>3210560</v>
      </c>
      <c r="I20" s="21">
        <v>3011110</v>
      </c>
      <c r="J20" s="21">
        <v>1.5444899999999999</v>
      </c>
      <c r="K20" s="21">
        <v>9.3601600000000005</v>
      </c>
      <c r="L20" s="22">
        <v>91535.1</v>
      </c>
      <c r="M20" s="22">
        <v>4444482</v>
      </c>
      <c r="N20" s="22">
        <v>58257</v>
      </c>
      <c r="O20" s="30">
        <v>58108</v>
      </c>
      <c r="P20" s="38">
        <v>62.128999999999998</v>
      </c>
      <c r="Q20" s="21">
        <v>1167298750</v>
      </c>
      <c r="R20" s="21">
        <v>7037635</v>
      </c>
      <c r="S20" s="21">
        <v>2520675</v>
      </c>
      <c r="T20" s="21">
        <v>1454730</v>
      </c>
      <c r="U20" s="21">
        <v>1283335</v>
      </c>
      <c r="V20" s="21">
        <v>27.785</v>
      </c>
      <c r="W20" s="21">
        <v>4.4926599999999999</v>
      </c>
      <c r="X20" s="22">
        <v>6775340</v>
      </c>
      <c r="Y20" s="22">
        <v>4156055</v>
      </c>
      <c r="Z20" s="22">
        <v>67558</v>
      </c>
      <c r="AA20" s="30">
        <v>241327</v>
      </c>
    </row>
    <row r="21" spans="2:27" x14ac:dyDescent="0.2">
      <c r="B21" s="119"/>
      <c r="C21" s="44">
        <v>2</v>
      </c>
      <c r="D21" s="38">
        <v>41.048499999999997</v>
      </c>
      <c r="E21" s="21">
        <v>1318500000</v>
      </c>
      <c r="F21" s="21">
        <v>463305</v>
      </c>
      <c r="G21" s="21">
        <v>3037888</v>
      </c>
      <c r="H21" s="21">
        <v>2867820</v>
      </c>
      <c r="I21" s="21">
        <v>2691430</v>
      </c>
      <c r="J21" s="21">
        <v>1.8080400000000001</v>
      </c>
      <c r="K21" s="21">
        <v>9.6361600000000003</v>
      </c>
      <c r="L21" s="22">
        <v>70217.100000000006</v>
      </c>
      <c r="M21" s="22">
        <v>6071670</v>
      </c>
      <c r="N21" s="22">
        <v>55327</v>
      </c>
      <c r="O21" s="30">
        <v>57116</v>
      </c>
      <c r="P21" s="38">
        <v>60.275199999999998</v>
      </c>
      <c r="Q21" s="21">
        <v>1153250000</v>
      </c>
      <c r="R21" s="21">
        <v>9202755</v>
      </c>
      <c r="S21" s="21">
        <v>2415900</v>
      </c>
      <c r="T21" s="21">
        <v>1551600</v>
      </c>
      <c r="U21" s="21">
        <v>1284260</v>
      </c>
      <c r="V21" s="21">
        <v>38.2166</v>
      </c>
      <c r="W21" s="21">
        <v>4.4824000000000002</v>
      </c>
      <c r="X21" s="22">
        <v>8896590</v>
      </c>
      <c r="Y21" s="22">
        <v>5834970</v>
      </c>
      <c r="Z21" s="22">
        <v>69750</v>
      </c>
      <c r="AA21" s="30">
        <v>212926</v>
      </c>
    </row>
    <row r="22" spans="2:27" x14ac:dyDescent="0.2">
      <c r="B22" s="120"/>
      <c r="C22" s="44">
        <v>4</v>
      </c>
      <c r="D22" s="38">
        <v>39.145400000000002</v>
      </c>
      <c r="E22" s="21">
        <v>1296387500</v>
      </c>
      <c r="F22" s="21">
        <v>440051</v>
      </c>
      <c r="G22" s="21">
        <v>2886120</v>
      </c>
      <c r="H22" s="21">
        <v>2780870</v>
      </c>
      <c r="I22" s="21">
        <v>2634140</v>
      </c>
      <c r="J22" s="21">
        <v>1.7161</v>
      </c>
      <c r="K22" s="21">
        <v>9.4661000000000008</v>
      </c>
      <c r="L22" s="22">
        <v>206188</v>
      </c>
      <c r="M22" s="22">
        <v>4735440</v>
      </c>
      <c r="N22" s="22">
        <v>57566</v>
      </c>
      <c r="O22" s="30">
        <v>57327</v>
      </c>
      <c r="P22" s="38">
        <v>60.321599999999997</v>
      </c>
      <c r="Q22" s="21">
        <v>1144642500</v>
      </c>
      <c r="R22" s="21">
        <v>9053680</v>
      </c>
      <c r="S22" s="21">
        <v>2415760</v>
      </c>
      <c r="T22" s="21">
        <v>1738730</v>
      </c>
      <c r="U22" s="21">
        <v>1138600</v>
      </c>
      <c r="V22" s="21">
        <v>38.049300000000002</v>
      </c>
      <c r="W22" s="21">
        <v>4.69015</v>
      </c>
      <c r="X22" s="22">
        <v>8687960</v>
      </c>
      <c r="Y22" s="22">
        <v>7029320</v>
      </c>
      <c r="Z22" s="22">
        <v>70086</v>
      </c>
      <c r="AA22" s="30">
        <v>265160</v>
      </c>
    </row>
    <row r="23" spans="2:27" x14ac:dyDescent="0.2">
      <c r="B23" s="126" t="s">
        <v>12</v>
      </c>
      <c r="C23" s="44">
        <v>1</v>
      </c>
      <c r="D23" s="38">
        <v>38.533999999999999</v>
      </c>
      <c r="E23" s="21">
        <v>1292850000</v>
      </c>
      <c r="F23" s="21">
        <v>543660</v>
      </c>
      <c r="G23" s="21">
        <v>2789955</v>
      </c>
      <c r="H23" s="21">
        <v>2737590</v>
      </c>
      <c r="I23" s="21">
        <v>2566060</v>
      </c>
      <c r="J23" s="21">
        <v>2.1557200000000001</v>
      </c>
      <c r="K23" s="21">
        <v>9.0205000000000002</v>
      </c>
      <c r="L23" s="22">
        <v>222393</v>
      </c>
      <c r="M23" s="22">
        <v>4223560</v>
      </c>
      <c r="N23" s="22">
        <v>60586</v>
      </c>
      <c r="O23" s="30">
        <v>55242</v>
      </c>
      <c r="P23" s="38">
        <v>62.3474</v>
      </c>
      <c r="Q23" s="21">
        <v>1158331250</v>
      </c>
      <c r="R23" s="21">
        <v>8891960</v>
      </c>
      <c r="S23" s="21">
        <v>2519730</v>
      </c>
      <c r="T23" s="21">
        <v>1583060</v>
      </c>
      <c r="U23" s="21">
        <v>1172630</v>
      </c>
      <c r="V23" s="21">
        <v>34.797800000000002</v>
      </c>
      <c r="W23" s="21">
        <v>4.2720599999999997</v>
      </c>
      <c r="X23" s="22">
        <v>8428590</v>
      </c>
      <c r="Y23" s="22">
        <v>5854980</v>
      </c>
      <c r="Z23" s="22">
        <v>66708</v>
      </c>
      <c r="AA23" s="30">
        <v>251215</v>
      </c>
    </row>
    <row r="24" spans="2:27" x14ac:dyDescent="0.2">
      <c r="B24" s="119"/>
      <c r="C24" s="44">
        <v>2</v>
      </c>
      <c r="D24" s="38">
        <v>38.300400000000003</v>
      </c>
      <c r="E24" s="21">
        <v>1274737500</v>
      </c>
      <c r="F24" s="21">
        <v>523123</v>
      </c>
      <c r="G24" s="21">
        <v>2934960</v>
      </c>
      <c r="H24" s="21">
        <v>2601350</v>
      </c>
      <c r="I24" s="21">
        <v>2420010</v>
      </c>
      <c r="J24" s="21">
        <v>2.03234</v>
      </c>
      <c r="K24" s="21">
        <v>9.2392199999999995</v>
      </c>
      <c r="L24" s="22">
        <v>944.55100000000004</v>
      </c>
      <c r="M24" s="22">
        <v>5523530</v>
      </c>
      <c r="N24" s="22">
        <v>57403</v>
      </c>
      <c r="O24" s="30">
        <v>57118</v>
      </c>
      <c r="P24" s="38">
        <v>60.171900000000001</v>
      </c>
      <c r="Q24" s="21">
        <v>1143427500</v>
      </c>
      <c r="R24" s="21">
        <v>7978570</v>
      </c>
      <c r="S24" s="21">
        <v>2413670</v>
      </c>
      <c r="T24" s="21">
        <v>2176920</v>
      </c>
      <c r="U24" s="21">
        <v>1520270</v>
      </c>
      <c r="V24" s="21">
        <v>32.065100000000001</v>
      </c>
      <c r="W24" s="21">
        <v>4.3362600000000002</v>
      </c>
      <c r="X24" s="22">
        <v>7663960</v>
      </c>
      <c r="Y24" s="22">
        <v>3491840</v>
      </c>
      <c r="Z24" s="22">
        <v>69945</v>
      </c>
      <c r="AA24" s="30">
        <v>236127</v>
      </c>
    </row>
    <row r="25" spans="2:27" x14ac:dyDescent="0.2">
      <c r="B25" s="120"/>
      <c r="C25" s="44">
        <v>4</v>
      </c>
      <c r="D25" s="38">
        <v>39.491900000000001</v>
      </c>
      <c r="E25" s="21">
        <v>1295637500</v>
      </c>
      <c r="F25" s="21">
        <v>419690</v>
      </c>
      <c r="G25" s="21">
        <v>2934740</v>
      </c>
      <c r="H25" s="21">
        <v>3119560</v>
      </c>
      <c r="I25" s="21">
        <v>2783570</v>
      </c>
      <c r="J25" s="21">
        <v>1.6336299999999999</v>
      </c>
      <c r="K25" s="21">
        <v>9.0129400000000004</v>
      </c>
      <c r="L25" s="22">
        <v>63770.5</v>
      </c>
      <c r="M25" s="22">
        <v>5347820</v>
      </c>
      <c r="N25" s="22">
        <v>56455</v>
      </c>
      <c r="O25" s="30">
        <v>58220</v>
      </c>
      <c r="P25" s="38">
        <v>58.459899999999998</v>
      </c>
      <c r="Q25" s="21">
        <v>1120200000</v>
      </c>
      <c r="R25" s="21">
        <v>8614700</v>
      </c>
      <c r="S25" s="21">
        <v>2319690</v>
      </c>
      <c r="T25" s="21">
        <v>1399310</v>
      </c>
      <c r="U25" s="21">
        <v>1268250</v>
      </c>
      <c r="V25" s="21">
        <v>42.101300000000002</v>
      </c>
      <c r="W25" s="21">
        <v>4.72804</v>
      </c>
      <c r="X25" s="21">
        <v>8359240</v>
      </c>
      <c r="Y25" s="22">
        <v>6306740</v>
      </c>
      <c r="Z25" s="22">
        <v>73758</v>
      </c>
      <c r="AA25" s="30">
        <v>218942</v>
      </c>
    </row>
    <row r="26" spans="2:27" x14ac:dyDescent="0.2">
      <c r="B26" s="46" t="s">
        <v>13</v>
      </c>
      <c r="C26" s="44" t="s">
        <v>58</v>
      </c>
      <c r="D26" s="38">
        <v>38.543599999999998</v>
      </c>
      <c r="E26" s="21">
        <v>1610062500</v>
      </c>
      <c r="F26" s="21">
        <v>643372</v>
      </c>
      <c r="G26" s="21">
        <v>2702000</v>
      </c>
      <c r="H26" s="21">
        <v>3269575</v>
      </c>
      <c r="I26" s="21">
        <v>3000460</v>
      </c>
      <c r="J26" s="21">
        <v>3.0773700000000002</v>
      </c>
      <c r="K26" s="21">
        <v>8.5575399999999995</v>
      </c>
      <c r="L26" s="22">
        <v>417394</v>
      </c>
      <c r="M26" s="22">
        <v>6465620</v>
      </c>
      <c r="N26" s="22">
        <v>61664</v>
      </c>
      <c r="O26" s="30">
        <v>57239</v>
      </c>
      <c r="P26" s="38">
        <v>60.326500000000003</v>
      </c>
      <c r="Q26" s="21">
        <v>1594825000</v>
      </c>
      <c r="R26" s="21">
        <v>11229500</v>
      </c>
      <c r="S26" s="21">
        <v>2380760</v>
      </c>
      <c r="T26" s="21">
        <v>1857300</v>
      </c>
      <c r="U26" s="21">
        <v>1288180</v>
      </c>
      <c r="V26" s="21">
        <v>46.163200000000003</v>
      </c>
      <c r="W26" s="21">
        <v>4.4374900000000004</v>
      </c>
      <c r="X26" s="21">
        <v>10875070</v>
      </c>
      <c r="Y26" s="22">
        <v>5690690</v>
      </c>
      <c r="Z26" s="22">
        <v>70824</v>
      </c>
      <c r="AA26" s="30">
        <v>251185</v>
      </c>
    </row>
    <row r="27" spans="2:27" x14ac:dyDescent="0.2">
      <c r="B27" s="34" t="s">
        <v>15</v>
      </c>
      <c r="C27" s="44" t="s">
        <v>25</v>
      </c>
      <c r="D27" s="38">
        <v>38.793300000000002</v>
      </c>
      <c r="E27" s="21">
        <v>1279687500</v>
      </c>
      <c r="F27" s="21">
        <v>547329</v>
      </c>
      <c r="G27" s="21">
        <v>2935660</v>
      </c>
      <c r="H27" s="21">
        <v>2787540</v>
      </c>
      <c r="I27" s="21">
        <v>2528550</v>
      </c>
      <c r="J27" s="21">
        <v>2.1077499999999998</v>
      </c>
      <c r="K27" s="21">
        <v>9.0172399999999993</v>
      </c>
      <c r="L27" s="22">
        <v>260599</v>
      </c>
      <c r="M27" s="22">
        <v>6067940</v>
      </c>
      <c r="N27" s="22">
        <v>56294</v>
      </c>
      <c r="O27" s="30">
        <v>59223</v>
      </c>
      <c r="P27" s="38">
        <v>60.511000000000003</v>
      </c>
      <c r="Q27" s="21">
        <v>1138442500</v>
      </c>
      <c r="R27" s="21">
        <v>7392420</v>
      </c>
      <c r="S27" s="21">
        <v>2415900</v>
      </c>
      <c r="T27" s="21">
        <v>1742640</v>
      </c>
      <c r="U27" s="21">
        <v>1280825</v>
      </c>
      <c r="V27" s="21">
        <v>31.213000000000001</v>
      </c>
      <c r="W27" s="21">
        <v>4.4383699999999999</v>
      </c>
      <c r="X27" s="21">
        <v>7075310</v>
      </c>
      <c r="Y27" s="22">
        <v>3776310</v>
      </c>
      <c r="Z27" s="22">
        <v>69653</v>
      </c>
      <c r="AA27" s="30">
        <v>244944</v>
      </c>
    </row>
    <row r="28" spans="2:27" x14ac:dyDescent="0.2">
      <c r="B28" s="34" t="s">
        <v>16</v>
      </c>
      <c r="C28" s="44" t="s">
        <v>25</v>
      </c>
      <c r="D28" s="38">
        <v>39.534599999999998</v>
      </c>
      <c r="E28" s="21">
        <v>1290312500</v>
      </c>
      <c r="F28" s="21">
        <v>549601</v>
      </c>
      <c r="G28" s="21">
        <v>2986310</v>
      </c>
      <c r="H28" s="21">
        <v>2816680</v>
      </c>
      <c r="I28" s="21">
        <v>2447640</v>
      </c>
      <c r="J28" s="21">
        <v>2.1118299999999999</v>
      </c>
      <c r="K28" s="21">
        <v>9.1907899999999998</v>
      </c>
      <c r="L28" s="22">
        <v>29336.6</v>
      </c>
      <c r="M28" s="22">
        <v>7178160</v>
      </c>
      <c r="N28" s="22">
        <v>56225</v>
      </c>
      <c r="O28" s="30">
        <v>58053</v>
      </c>
      <c r="P28" s="38">
        <v>61.8414</v>
      </c>
      <c r="Q28" s="21">
        <v>1142511250</v>
      </c>
      <c r="R28" s="21">
        <v>8718080</v>
      </c>
      <c r="S28" s="21">
        <v>2486240</v>
      </c>
      <c r="T28" s="21">
        <v>1437045</v>
      </c>
      <c r="U28" s="21">
        <v>1115450</v>
      </c>
      <c r="V28" s="21">
        <v>34.447499999999998</v>
      </c>
      <c r="W28" s="21">
        <v>4.7047100000000004</v>
      </c>
      <c r="X28" s="21">
        <v>8292710</v>
      </c>
      <c r="Y28" s="22">
        <v>4278330</v>
      </c>
      <c r="Z28" s="22">
        <v>68627</v>
      </c>
      <c r="AA28" s="30">
        <v>245970</v>
      </c>
    </row>
    <row r="29" spans="2:27" s="31" customFormat="1" ht="30" x14ac:dyDescent="0.2">
      <c r="B29" s="34" t="s">
        <v>53</v>
      </c>
      <c r="C29" s="49">
        <v>1150</v>
      </c>
      <c r="D29" s="38">
        <v>37.248100000000001</v>
      </c>
      <c r="E29" s="21">
        <v>1267512500</v>
      </c>
      <c r="F29" s="21">
        <v>416315</v>
      </c>
      <c r="G29" s="21">
        <v>2790200</v>
      </c>
      <c r="H29" s="21">
        <v>2862330</v>
      </c>
      <c r="I29" s="21">
        <v>2663340</v>
      </c>
      <c r="J29" s="21">
        <v>1.60656</v>
      </c>
      <c r="K29" s="21">
        <v>8.59633</v>
      </c>
      <c r="L29" s="21">
        <v>145139</v>
      </c>
      <c r="M29" s="21">
        <v>6359310</v>
      </c>
      <c r="N29" s="21">
        <v>59352</v>
      </c>
      <c r="O29" s="39">
        <v>58172</v>
      </c>
      <c r="P29" s="38">
        <v>60.967599999999997</v>
      </c>
      <c r="Q29" s="21">
        <v>1132720000</v>
      </c>
      <c r="R29" s="21">
        <v>6871930</v>
      </c>
      <c r="S29" s="21">
        <v>2448410</v>
      </c>
      <c r="T29" s="21">
        <v>1594020</v>
      </c>
      <c r="U29" s="21">
        <v>1403590</v>
      </c>
      <c r="V29" s="21">
        <v>29.8</v>
      </c>
      <c r="W29" s="21">
        <v>4.3267699999999998</v>
      </c>
      <c r="X29" s="21">
        <v>6670080</v>
      </c>
      <c r="Y29" s="21">
        <v>3750270</v>
      </c>
      <c r="Z29" s="21">
        <v>68684</v>
      </c>
      <c r="AA29" s="39">
        <v>220320</v>
      </c>
    </row>
    <row r="30" spans="2:27" x14ac:dyDescent="0.2">
      <c r="B30" s="34" t="s">
        <v>17</v>
      </c>
      <c r="C30" s="47">
        <v>100</v>
      </c>
      <c r="D30" s="38">
        <v>38.069600000000001</v>
      </c>
      <c r="E30" s="21">
        <v>1283725000</v>
      </c>
      <c r="F30" s="21">
        <v>423270</v>
      </c>
      <c r="G30" s="21">
        <v>2836000</v>
      </c>
      <c r="H30" s="21">
        <v>2754415</v>
      </c>
      <c r="I30" s="21">
        <v>2566930</v>
      </c>
      <c r="J30" s="21">
        <v>1.6291599999999999</v>
      </c>
      <c r="K30" s="21">
        <v>8.6291600000000006</v>
      </c>
      <c r="L30" s="22">
        <v>25.6</v>
      </c>
      <c r="M30" s="22">
        <v>3921040</v>
      </c>
      <c r="N30" s="22">
        <v>58316</v>
      </c>
      <c r="O30" s="30">
        <v>58292</v>
      </c>
      <c r="P30" s="38">
        <v>62.041800000000002</v>
      </c>
      <c r="Q30" s="21">
        <v>1154278750</v>
      </c>
      <c r="R30" s="21">
        <v>9524760</v>
      </c>
      <c r="S30" s="21">
        <v>2485095</v>
      </c>
      <c r="T30" s="21">
        <v>2159137</v>
      </c>
      <c r="U30" s="21">
        <v>1786080</v>
      </c>
      <c r="V30" s="21">
        <v>38.905700000000003</v>
      </c>
      <c r="W30" s="21">
        <v>4.6992799999999999</v>
      </c>
      <c r="X30" s="22">
        <v>9177570</v>
      </c>
      <c r="Y30" s="22">
        <v>5995520</v>
      </c>
      <c r="Z30" s="22">
        <v>68011</v>
      </c>
      <c r="AA30" s="30">
        <v>243871</v>
      </c>
    </row>
    <row r="31" spans="2:27" x14ac:dyDescent="0.2">
      <c r="B31" s="126" t="s">
        <v>18</v>
      </c>
      <c r="C31" s="44">
        <v>0.3</v>
      </c>
      <c r="D31" s="38">
        <v>40.044800000000002</v>
      </c>
      <c r="E31" s="21">
        <v>1301600000</v>
      </c>
      <c r="F31" s="21">
        <v>556958</v>
      </c>
      <c r="G31" s="21">
        <v>2986505</v>
      </c>
      <c r="H31" s="21">
        <v>2651995</v>
      </c>
      <c r="I31" s="21">
        <v>2449900</v>
      </c>
      <c r="J31" s="21">
        <v>2.1535000000000002</v>
      </c>
      <c r="K31" s="21">
        <v>9.1447199999999995</v>
      </c>
      <c r="L31" s="22">
        <v>161936</v>
      </c>
      <c r="M31" s="22">
        <v>4729730</v>
      </c>
      <c r="N31" s="22">
        <v>56576</v>
      </c>
      <c r="O31" s="30">
        <v>57098</v>
      </c>
      <c r="P31" s="38">
        <v>63.0426</v>
      </c>
      <c r="Q31" s="21">
        <v>1147927500</v>
      </c>
      <c r="R31" s="21">
        <v>9789555</v>
      </c>
      <c r="S31" s="21">
        <v>2557915</v>
      </c>
      <c r="T31" s="21">
        <v>2174260</v>
      </c>
      <c r="U31" s="21">
        <v>1685450</v>
      </c>
      <c r="V31" s="21">
        <v>38.315199999999997</v>
      </c>
      <c r="W31" s="21">
        <v>4.7481499999999999</v>
      </c>
      <c r="X31" s="22">
        <v>9665930</v>
      </c>
      <c r="Y31" s="22">
        <v>4941070</v>
      </c>
      <c r="Z31" s="22">
        <v>65663</v>
      </c>
      <c r="AA31" s="30">
        <v>254491</v>
      </c>
    </row>
    <row r="32" spans="2:27" x14ac:dyDescent="0.2">
      <c r="B32" s="119"/>
      <c r="C32" s="44">
        <v>0.5</v>
      </c>
      <c r="D32" s="38">
        <v>39.119399999999999</v>
      </c>
      <c r="E32" s="21">
        <v>1273325000</v>
      </c>
      <c r="F32" s="21">
        <v>549448</v>
      </c>
      <c r="G32" s="21">
        <v>2984780</v>
      </c>
      <c r="H32" s="21">
        <v>2965205</v>
      </c>
      <c r="I32" s="21">
        <v>2780955</v>
      </c>
      <c r="J32" s="21">
        <v>2.125</v>
      </c>
      <c r="K32" s="21">
        <v>8.9890600000000003</v>
      </c>
      <c r="L32" s="22">
        <v>11785</v>
      </c>
      <c r="M32" s="22">
        <v>4540065</v>
      </c>
      <c r="N32" s="22">
        <v>56482</v>
      </c>
      <c r="O32" s="30">
        <v>58289</v>
      </c>
      <c r="P32" s="38">
        <v>61.326300000000003</v>
      </c>
      <c r="Q32" s="21">
        <v>1143900000</v>
      </c>
      <c r="R32" s="21">
        <v>7648950</v>
      </c>
      <c r="S32" s="21">
        <v>2486420</v>
      </c>
      <c r="T32" s="21">
        <v>1677120</v>
      </c>
      <c r="U32" s="21">
        <v>1157380</v>
      </c>
      <c r="V32" s="21">
        <v>32.474600000000002</v>
      </c>
      <c r="W32" s="21">
        <v>4.8840599999999998</v>
      </c>
      <c r="X32" s="22">
        <v>7372950</v>
      </c>
      <c r="Y32" s="22">
        <v>5242070</v>
      </c>
      <c r="Z32" s="22">
        <v>67875</v>
      </c>
      <c r="AA32" s="30">
        <v>210969</v>
      </c>
    </row>
    <row r="33" spans="2:27" x14ac:dyDescent="0.2">
      <c r="B33" s="120"/>
      <c r="C33" s="44">
        <v>0.9</v>
      </c>
      <c r="D33" s="38">
        <v>35.042999999999999</v>
      </c>
      <c r="E33" s="21">
        <v>1239688750</v>
      </c>
      <c r="F33" s="21">
        <v>379074</v>
      </c>
      <c r="G33" s="21">
        <v>2579740</v>
      </c>
      <c r="H33" s="21">
        <v>2689570</v>
      </c>
      <c r="I33" s="21">
        <v>2544760</v>
      </c>
      <c r="J33" s="21">
        <v>1.48675</v>
      </c>
      <c r="K33" s="21">
        <v>8.0738599999999998</v>
      </c>
      <c r="L33" s="21">
        <v>40618.6</v>
      </c>
      <c r="M33" s="21">
        <v>4902610</v>
      </c>
      <c r="N33" s="21">
        <v>65433</v>
      </c>
      <c r="O33" s="39">
        <v>57082</v>
      </c>
      <c r="P33" s="38">
        <v>59.948399999999999</v>
      </c>
      <c r="Q33" s="21">
        <v>1123505000</v>
      </c>
      <c r="R33" s="21">
        <v>6456580</v>
      </c>
      <c r="S33" s="21">
        <v>2415560</v>
      </c>
      <c r="T33" s="21">
        <v>1745900</v>
      </c>
      <c r="U33" s="21">
        <v>1441925</v>
      </c>
      <c r="V33" s="21">
        <v>27.338100000000001</v>
      </c>
      <c r="W33" s="21">
        <v>4.7095000000000002</v>
      </c>
      <c r="X33" s="21">
        <v>6224310</v>
      </c>
      <c r="Y33" s="21">
        <v>5194290</v>
      </c>
      <c r="Z33" s="21">
        <v>69838</v>
      </c>
      <c r="AA33" s="39">
        <v>217076</v>
      </c>
    </row>
    <row r="34" spans="2:27" x14ac:dyDescent="0.2">
      <c r="B34" s="119" t="s">
        <v>19</v>
      </c>
      <c r="C34" s="44">
        <v>0.8</v>
      </c>
      <c r="D34" s="38">
        <v>36.024099999999997</v>
      </c>
      <c r="E34" s="21">
        <v>1252087500</v>
      </c>
      <c r="F34" s="21">
        <v>398936</v>
      </c>
      <c r="G34" s="21">
        <v>2661480</v>
      </c>
      <c r="H34" s="21">
        <v>2774720</v>
      </c>
      <c r="I34" s="21">
        <v>2609290</v>
      </c>
      <c r="J34" s="21">
        <v>1.59375</v>
      </c>
      <c r="K34" s="21">
        <v>8.4121000000000006</v>
      </c>
      <c r="L34" s="21">
        <v>86016</v>
      </c>
      <c r="M34" s="21">
        <v>5357960</v>
      </c>
      <c r="N34" s="21">
        <v>63485</v>
      </c>
      <c r="O34" s="39">
        <v>57140</v>
      </c>
      <c r="P34" s="38">
        <v>61.128300000000003</v>
      </c>
      <c r="Q34" s="21">
        <v>1132916250</v>
      </c>
      <c r="R34" s="21">
        <v>9639670</v>
      </c>
      <c r="S34" s="21">
        <v>2450360</v>
      </c>
      <c r="T34" s="21">
        <v>1896340</v>
      </c>
      <c r="U34" s="21">
        <v>1677430</v>
      </c>
      <c r="V34" s="21">
        <v>39.9696</v>
      </c>
      <c r="W34" s="21">
        <v>4.42143</v>
      </c>
      <c r="X34" s="21">
        <v>9409580</v>
      </c>
      <c r="Y34" s="21">
        <v>5432140</v>
      </c>
      <c r="Z34" s="21">
        <v>68736</v>
      </c>
      <c r="AA34" s="39">
        <v>241123</v>
      </c>
    </row>
    <row r="35" spans="2:27" x14ac:dyDescent="0.2">
      <c r="B35" s="120"/>
      <c r="C35" s="44">
        <v>0.9</v>
      </c>
      <c r="D35" s="38">
        <v>38.1325</v>
      </c>
      <c r="E35" s="21">
        <v>1269512500</v>
      </c>
      <c r="F35" s="21">
        <v>703128</v>
      </c>
      <c r="G35" s="21">
        <v>2927440</v>
      </c>
      <c r="H35" s="21">
        <v>3112690</v>
      </c>
      <c r="I35" s="21">
        <v>2779850</v>
      </c>
      <c r="J35" s="21">
        <v>5.0286900000000001</v>
      </c>
      <c r="K35" s="21">
        <v>9.0040899999999997</v>
      </c>
      <c r="L35" s="21">
        <v>168003</v>
      </c>
      <c r="M35" s="21">
        <v>7120730</v>
      </c>
      <c r="N35" s="21">
        <v>60384</v>
      </c>
      <c r="O35" s="39">
        <v>58186</v>
      </c>
      <c r="P35" s="38">
        <v>62.121000000000002</v>
      </c>
      <c r="Q35" s="21">
        <v>1142758750</v>
      </c>
      <c r="R35" s="21">
        <v>7901400</v>
      </c>
      <c r="S35" s="21">
        <v>2484305</v>
      </c>
      <c r="T35" s="21">
        <v>1643040</v>
      </c>
      <c r="U35" s="21">
        <v>1288175</v>
      </c>
      <c r="V35" s="21">
        <v>32.420400000000001</v>
      </c>
      <c r="W35" s="21">
        <v>4.6358600000000001</v>
      </c>
      <c r="X35" s="21">
        <v>7697220</v>
      </c>
      <c r="Y35" s="21">
        <v>3464910</v>
      </c>
      <c r="Z35" s="21">
        <v>67648</v>
      </c>
      <c r="AA35" s="39">
        <v>247093</v>
      </c>
    </row>
    <row r="36" spans="2:27" ht="17" thickBot="1" x14ac:dyDescent="0.25">
      <c r="B36" s="35" t="s">
        <v>20</v>
      </c>
      <c r="C36" s="48">
        <v>0.8</v>
      </c>
      <c r="D36" s="40">
        <v>39.647799999999997</v>
      </c>
      <c r="E36" s="41">
        <v>1286512500</v>
      </c>
      <c r="F36" s="41">
        <v>461500</v>
      </c>
      <c r="G36" s="41">
        <v>2987090</v>
      </c>
      <c r="H36" s="41">
        <v>3116610</v>
      </c>
      <c r="I36" s="41">
        <v>2939590</v>
      </c>
      <c r="J36" s="41">
        <v>1.79386</v>
      </c>
      <c r="K36" s="41">
        <v>9.44956</v>
      </c>
      <c r="L36" s="41">
        <v>109245</v>
      </c>
      <c r="M36" s="41">
        <v>4554730</v>
      </c>
      <c r="N36" s="41">
        <v>56397</v>
      </c>
      <c r="O36" s="42">
        <v>55103</v>
      </c>
      <c r="P36" s="40">
        <v>59.176600000000001</v>
      </c>
      <c r="Q36" s="41">
        <v>1116220000</v>
      </c>
      <c r="R36" s="41">
        <v>7589430</v>
      </c>
      <c r="S36" s="41">
        <v>2416240</v>
      </c>
      <c r="T36" s="41">
        <v>2025810</v>
      </c>
      <c r="U36" s="41">
        <v>1506900</v>
      </c>
      <c r="V36" s="41">
        <v>32.325499999999998</v>
      </c>
      <c r="W36" s="41">
        <v>4.5035100000000003</v>
      </c>
      <c r="X36" s="41">
        <v>7444490</v>
      </c>
      <c r="Y36" s="41">
        <v>4756770</v>
      </c>
      <c r="Z36" s="41">
        <v>69739</v>
      </c>
      <c r="AA36" s="42">
        <v>209836</v>
      </c>
    </row>
    <row r="37" spans="2:27" x14ac:dyDescent="0.2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</sheetData>
  <mergeCells count="9">
    <mergeCell ref="B31:B33"/>
    <mergeCell ref="B34:B35"/>
    <mergeCell ref="B4:C4"/>
    <mergeCell ref="D4:O4"/>
    <mergeCell ref="P4:AA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RF</vt:lpstr>
      <vt:lpstr>NB</vt:lpstr>
      <vt:lpstr>Result-NB</vt:lpstr>
      <vt:lpstr>Ratio_RF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2019-10-25T05:21:25Z</dcterms:modified>
</cp:coreProperties>
</file>