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e8221224b16f74c/Área de Trabalho/Portifólio/Projetos-Packt/Cap_04/"/>
    </mc:Choice>
  </mc:AlternateContent>
  <xr:revisionPtr revIDLastSave="0" documentId="8_{B2C04E51-CF1F-4866-8310-DAD8E6470CE1}" xr6:coauthVersionLast="47" xr6:coauthVersionMax="47" xr10:uidLastSave="{00000000-0000-0000-0000-000000000000}"/>
  <bookViews>
    <workbookView xWindow="-108" yWindow="-108" windowWidth="23256" windowHeight="12456" xr2:uid="{6933056A-CA6E-4195-994F-1BB8EE37B14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119" i="1"/>
  <c r="J110" i="1" a="1"/>
  <c r="J110" i="1" s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175" i="1"/>
  <c r="I199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217" i="1"/>
  <c r="I167" i="1"/>
  <c r="I191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151" i="1"/>
  <c r="I215" i="1"/>
  <c r="I123" i="1"/>
  <c r="I131" i="1"/>
  <c r="I139" i="1"/>
  <c r="I147" i="1"/>
  <c r="I155" i="1"/>
  <c r="I163" i="1"/>
  <c r="I171" i="1"/>
  <c r="I179" i="1"/>
  <c r="I187" i="1"/>
  <c r="I195" i="1"/>
  <c r="I203" i="1"/>
  <c r="I211" i="1"/>
  <c r="I143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159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135" i="1"/>
  <c r="I207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127" i="1"/>
  <c r="I183" i="1"/>
  <c r="I119" i="1"/>
  <c r="H120" i="1"/>
  <c r="H128" i="1"/>
  <c r="H136" i="1"/>
  <c r="H144" i="1"/>
  <c r="H152" i="1"/>
  <c r="H160" i="1"/>
  <c r="H168" i="1"/>
  <c r="H176" i="1"/>
  <c r="H184" i="1"/>
  <c r="H192" i="1"/>
  <c r="H200" i="1"/>
  <c r="H208" i="1"/>
  <c r="H216" i="1"/>
  <c r="H157" i="1"/>
  <c r="H197" i="1"/>
  <c r="H142" i="1"/>
  <c r="H182" i="1"/>
  <c r="H135" i="1"/>
  <c r="H207" i="1"/>
  <c r="H121" i="1"/>
  <c r="H129" i="1"/>
  <c r="H137" i="1"/>
  <c r="H145" i="1"/>
  <c r="H153" i="1"/>
  <c r="H161" i="1"/>
  <c r="H169" i="1"/>
  <c r="H177" i="1"/>
  <c r="H185" i="1"/>
  <c r="H193" i="1"/>
  <c r="H201" i="1"/>
  <c r="H209" i="1"/>
  <c r="H217" i="1"/>
  <c r="H149" i="1"/>
  <c r="H189" i="1"/>
  <c r="H213" i="1"/>
  <c r="H150" i="1"/>
  <c r="H198" i="1"/>
  <c r="H167" i="1"/>
  <c r="H183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133" i="1"/>
  <c r="H173" i="1"/>
  <c r="H126" i="1"/>
  <c r="H166" i="1"/>
  <c r="H206" i="1"/>
  <c r="H159" i="1"/>
  <c r="H191" i="1"/>
  <c r="H123" i="1"/>
  <c r="H131" i="1"/>
  <c r="H139" i="1"/>
  <c r="H147" i="1"/>
  <c r="H155" i="1"/>
  <c r="H163" i="1"/>
  <c r="H171" i="1"/>
  <c r="H179" i="1"/>
  <c r="H187" i="1"/>
  <c r="H195" i="1"/>
  <c r="H203" i="1"/>
  <c r="H211" i="1"/>
  <c r="H125" i="1"/>
  <c r="H181" i="1"/>
  <c r="H134" i="1"/>
  <c r="H174" i="1"/>
  <c r="H214" i="1"/>
  <c r="H151" i="1"/>
  <c r="H199" i="1"/>
  <c r="H124" i="1"/>
  <c r="H132" i="1"/>
  <c r="H140" i="1"/>
  <c r="H148" i="1"/>
  <c r="H156" i="1"/>
  <c r="H164" i="1"/>
  <c r="H172" i="1"/>
  <c r="H180" i="1"/>
  <c r="H188" i="1"/>
  <c r="H196" i="1"/>
  <c r="H204" i="1"/>
  <c r="H212" i="1"/>
  <c r="H141" i="1"/>
  <c r="H165" i="1"/>
  <c r="H205" i="1"/>
  <c r="H158" i="1"/>
  <c r="H190" i="1"/>
  <c r="H143" i="1"/>
  <c r="H175" i="1"/>
  <c r="H215" i="1"/>
  <c r="H127" i="1"/>
  <c r="H119" i="1"/>
  <c r="K4" i="1" l="1"/>
  <c r="L4" i="1"/>
  <c r="M4" i="1"/>
  <c r="N4" i="1"/>
  <c r="O4" i="1"/>
  <c r="P4" i="1"/>
  <c r="Q4" i="1"/>
  <c r="R4" i="1"/>
  <c r="S4" i="1"/>
  <c r="T4" i="1"/>
  <c r="U4" i="1"/>
  <c r="V4" i="1"/>
  <c r="K5" i="1"/>
  <c r="L5" i="1"/>
  <c r="M5" i="1"/>
  <c r="N5" i="1"/>
  <c r="O5" i="1"/>
  <c r="P5" i="1"/>
  <c r="Q5" i="1"/>
  <c r="R5" i="1"/>
  <c r="S5" i="1"/>
  <c r="T5" i="1"/>
  <c r="U5" i="1"/>
  <c r="V5" i="1"/>
  <c r="K6" i="1"/>
  <c r="L6" i="1"/>
  <c r="M6" i="1"/>
  <c r="N6" i="1"/>
  <c r="O6" i="1"/>
  <c r="P6" i="1"/>
  <c r="Q6" i="1"/>
  <c r="R6" i="1"/>
  <c r="S6" i="1"/>
  <c r="T6" i="1"/>
  <c r="U6" i="1"/>
  <c r="V6" i="1"/>
  <c r="K7" i="1"/>
  <c r="L7" i="1"/>
  <c r="M7" i="1"/>
  <c r="N7" i="1"/>
  <c r="O7" i="1"/>
  <c r="P7" i="1"/>
  <c r="Q7" i="1"/>
  <c r="R7" i="1"/>
  <c r="S7" i="1"/>
  <c r="T7" i="1"/>
  <c r="U7" i="1"/>
  <c r="V7" i="1"/>
  <c r="K8" i="1"/>
  <c r="L8" i="1"/>
  <c r="M8" i="1"/>
  <c r="N8" i="1"/>
  <c r="O8" i="1"/>
  <c r="P8" i="1"/>
  <c r="Q8" i="1"/>
  <c r="R8" i="1"/>
  <c r="S8" i="1"/>
  <c r="T8" i="1"/>
  <c r="U8" i="1"/>
  <c r="V8" i="1"/>
  <c r="K9" i="1"/>
  <c r="L9" i="1"/>
  <c r="M9" i="1"/>
  <c r="N9" i="1"/>
  <c r="O9" i="1"/>
  <c r="P9" i="1"/>
  <c r="Q9" i="1"/>
  <c r="R9" i="1"/>
  <c r="S9" i="1"/>
  <c r="T9" i="1"/>
  <c r="U9" i="1"/>
  <c r="V9" i="1"/>
  <c r="K10" i="1"/>
  <c r="L10" i="1"/>
  <c r="M10" i="1"/>
  <c r="N10" i="1"/>
  <c r="O10" i="1"/>
  <c r="P10" i="1"/>
  <c r="Q10" i="1"/>
  <c r="R10" i="1"/>
  <c r="S10" i="1"/>
  <c r="T10" i="1"/>
  <c r="U10" i="1"/>
  <c r="V10" i="1"/>
  <c r="K11" i="1"/>
  <c r="L11" i="1"/>
  <c r="M11" i="1"/>
  <c r="N11" i="1"/>
  <c r="O11" i="1"/>
  <c r="P11" i="1"/>
  <c r="Q11" i="1"/>
  <c r="R11" i="1"/>
  <c r="S11" i="1"/>
  <c r="T11" i="1"/>
  <c r="U11" i="1"/>
  <c r="V11" i="1"/>
  <c r="K12" i="1"/>
  <c r="L12" i="1"/>
  <c r="M12" i="1"/>
  <c r="N12" i="1"/>
  <c r="O12" i="1"/>
  <c r="P12" i="1"/>
  <c r="Q12" i="1"/>
  <c r="R12" i="1"/>
  <c r="S12" i="1"/>
  <c r="T12" i="1"/>
  <c r="U12" i="1"/>
  <c r="V12" i="1"/>
  <c r="K13" i="1"/>
  <c r="L13" i="1"/>
  <c r="M13" i="1"/>
  <c r="N13" i="1"/>
  <c r="O13" i="1"/>
  <c r="P13" i="1"/>
  <c r="Q13" i="1"/>
  <c r="R13" i="1"/>
  <c r="S13" i="1"/>
  <c r="T13" i="1"/>
  <c r="U13" i="1"/>
  <c r="V13" i="1"/>
  <c r="K14" i="1"/>
  <c r="L14" i="1"/>
  <c r="M14" i="1"/>
  <c r="N14" i="1"/>
  <c r="O14" i="1"/>
  <c r="P14" i="1"/>
  <c r="Q14" i="1"/>
  <c r="R14" i="1"/>
  <c r="S14" i="1"/>
  <c r="T14" i="1"/>
  <c r="U14" i="1"/>
  <c r="V14" i="1"/>
  <c r="K15" i="1"/>
  <c r="L15" i="1"/>
  <c r="M15" i="1"/>
  <c r="N15" i="1"/>
  <c r="O15" i="1"/>
  <c r="P15" i="1"/>
  <c r="Q15" i="1"/>
  <c r="R15" i="1"/>
  <c r="S15" i="1"/>
  <c r="T15" i="1"/>
  <c r="U15" i="1"/>
  <c r="V15" i="1"/>
  <c r="K16" i="1"/>
  <c r="L16" i="1"/>
  <c r="M16" i="1"/>
  <c r="N16" i="1"/>
  <c r="O16" i="1"/>
  <c r="P16" i="1"/>
  <c r="Q16" i="1"/>
  <c r="R16" i="1"/>
  <c r="S16" i="1"/>
  <c r="T16" i="1"/>
  <c r="U16" i="1"/>
  <c r="V16" i="1"/>
  <c r="K17" i="1"/>
  <c r="L17" i="1"/>
  <c r="M17" i="1"/>
  <c r="N17" i="1"/>
  <c r="O17" i="1"/>
  <c r="P17" i="1"/>
  <c r="Q17" i="1"/>
  <c r="R17" i="1"/>
  <c r="S17" i="1"/>
  <c r="T17" i="1"/>
  <c r="U17" i="1"/>
  <c r="V17" i="1"/>
  <c r="K18" i="1"/>
  <c r="L18" i="1"/>
  <c r="M18" i="1"/>
  <c r="N18" i="1"/>
  <c r="O18" i="1"/>
  <c r="P18" i="1"/>
  <c r="Q18" i="1"/>
  <c r="R18" i="1"/>
  <c r="S18" i="1"/>
  <c r="T18" i="1"/>
  <c r="U18" i="1"/>
  <c r="V18" i="1"/>
  <c r="K19" i="1"/>
  <c r="L19" i="1"/>
  <c r="M19" i="1"/>
  <c r="N19" i="1"/>
  <c r="O19" i="1"/>
  <c r="P19" i="1"/>
  <c r="Q19" i="1"/>
  <c r="R19" i="1"/>
  <c r="S19" i="1"/>
  <c r="T19" i="1"/>
  <c r="U19" i="1"/>
  <c r="V19" i="1"/>
  <c r="K20" i="1"/>
  <c r="L20" i="1"/>
  <c r="M20" i="1"/>
  <c r="N20" i="1"/>
  <c r="O20" i="1"/>
  <c r="P20" i="1"/>
  <c r="Q20" i="1"/>
  <c r="R20" i="1"/>
  <c r="S20" i="1"/>
  <c r="T20" i="1"/>
  <c r="U20" i="1"/>
  <c r="V20" i="1"/>
  <c r="K21" i="1"/>
  <c r="L21" i="1"/>
  <c r="M21" i="1"/>
  <c r="N21" i="1"/>
  <c r="O21" i="1"/>
  <c r="P21" i="1"/>
  <c r="Q21" i="1"/>
  <c r="R21" i="1"/>
  <c r="S21" i="1"/>
  <c r="T21" i="1"/>
  <c r="U21" i="1"/>
  <c r="V21" i="1"/>
  <c r="K22" i="1"/>
  <c r="L22" i="1"/>
  <c r="M22" i="1"/>
  <c r="N22" i="1"/>
  <c r="O22" i="1"/>
  <c r="P22" i="1"/>
  <c r="Q22" i="1"/>
  <c r="R22" i="1"/>
  <c r="S22" i="1"/>
  <c r="T22" i="1"/>
  <c r="U22" i="1"/>
  <c r="V22" i="1"/>
  <c r="K23" i="1"/>
  <c r="L23" i="1"/>
  <c r="M23" i="1"/>
  <c r="N23" i="1"/>
  <c r="O23" i="1"/>
  <c r="P23" i="1"/>
  <c r="Q23" i="1"/>
  <c r="R23" i="1"/>
  <c r="S23" i="1"/>
  <c r="T23" i="1"/>
  <c r="U23" i="1"/>
  <c r="V23" i="1"/>
  <c r="K24" i="1"/>
  <c r="L24" i="1"/>
  <c r="M24" i="1"/>
  <c r="N24" i="1"/>
  <c r="O24" i="1"/>
  <c r="P24" i="1"/>
  <c r="Q24" i="1"/>
  <c r="R24" i="1"/>
  <c r="S24" i="1"/>
  <c r="T24" i="1"/>
  <c r="U24" i="1"/>
  <c r="V24" i="1"/>
  <c r="K25" i="1"/>
  <c r="L25" i="1"/>
  <c r="M25" i="1"/>
  <c r="N25" i="1"/>
  <c r="O25" i="1"/>
  <c r="P25" i="1"/>
  <c r="Q25" i="1"/>
  <c r="R25" i="1"/>
  <c r="S25" i="1"/>
  <c r="T25" i="1"/>
  <c r="U25" i="1"/>
  <c r="V25" i="1"/>
  <c r="K26" i="1"/>
  <c r="L26" i="1"/>
  <c r="M26" i="1"/>
  <c r="N26" i="1"/>
  <c r="O26" i="1"/>
  <c r="P26" i="1"/>
  <c r="Q26" i="1"/>
  <c r="R26" i="1"/>
  <c r="S26" i="1"/>
  <c r="T26" i="1"/>
  <c r="U26" i="1"/>
  <c r="V26" i="1"/>
  <c r="K27" i="1"/>
  <c r="L27" i="1"/>
  <c r="M27" i="1"/>
  <c r="N27" i="1"/>
  <c r="O27" i="1"/>
  <c r="P27" i="1"/>
  <c r="Q27" i="1"/>
  <c r="R27" i="1"/>
  <c r="S27" i="1"/>
  <c r="T27" i="1"/>
  <c r="U27" i="1"/>
  <c r="V27" i="1"/>
  <c r="K28" i="1"/>
  <c r="L28" i="1"/>
  <c r="M28" i="1"/>
  <c r="N28" i="1"/>
  <c r="O28" i="1"/>
  <c r="P28" i="1"/>
  <c r="Q28" i="1"/>
  <c r="R28" i="1"/>
  <c r="S28" i="1"/>
  <c r="T28" i="1"/>
  <c r="U28" i="1"/>
  <c r="V28" i="1"/>
  <c r="K29" i="1"/>
  <c r="L29" i="1"/>
  <c r="M29" i="1"/>
  <c r="N29" i="1"/>
  <c r="O29" i="1"/>
  <c r="P29" i="1"/>
  <c r="Q29" i="1"/>
  <c r="R29" i="1"/>
  <c r="S29" i="1"/>
  <c r="T29" i="1"/>
  <c r="U29" i="1"/>
  <c r="V29" i="1"/>
  <c r="K30" i="1"/>
  <c r="L30" i="1"/>
  <c r="M30" i="1"/>
  <c r="N30" i="1"/>
  <c r="O30" i="1"/>
  <c r="P30" i="1"/>
  <c r="Q30" i="1"/>
  <c r="R30" i="1"/>
  <c r="S30" i="1"/>
  <c r="T30" i="1"/>
  <c r="U30" i="1"/>
  <c r="V30" i="1"/>
  <c r="K31" i="1"/>
  <c r="L31" i="1"/>
  <c r="M31" i="1"/>
  <c r="N31" i="1"/>
  <c r="O31" i="1"/>
  <c r="P31" i="1"/>
  <c r="Q31" i="1"/>
  <c r="R31" i="1"/>
  <c r="S31" i="1"/>
  <c r="T31" i="1"/>
  <c r="U31" i="1"/>
  <c r="V31" i="1"/>
  <c r="K32" i="1"/>
  <c r="L32" i="1"/>
  <c r="M32" i="1"/>
  <c r="N32" i="1"/>
  <c r="O32" i="1"/>
  <c r="P32" i="1"/>
  <c r="Q32" i="1"/>
  <c r="R32" i="1"/>
  <c r="S32" i="1"/>
  <c r="T32" i="1"/>
  <c r="U32" i="1"/>
  <c r="V32" i="1"/>
  <c r="K33" i="1"/>
  <c r="L33" i="1"/>
  <c r="M33" i="1"/>
  <c r="N33" i="1"/>
  <c r="O33" i="1"/>
  <c r="P33" i="1"/>
  <c r="Q33" i="1"/>
  <c r="R33" i="1"/>
  <c r="S33" i="1"/>
  <c r="T33" i="1"/>
  <c r="U33" i="1"/>
  <c r="V33" i="1"/>
  <c r="K34" i="1"/>
  <c r="L34" i="1"/>
  <c r="M34" i="1"/>
  <c r="N34" i="1"/>
  <c r="O34" i="1"/>
  <c r="P34" i="1"/>
  <c r="Q34" i="1"/>
  <c r="R34" i="1"/>
  <c r="S34" i="1"/>
  <c r="T34" i="1"/>
  <c r="U34" i="1"/>
  <c r="V34" i="1"/>
  <c r="K35" i="1"/>
  <c r="L35" i="1"/>
  <c r="M35" i="1"/>
  <c r="N35" i="1"/>
  <c r="O35" i="1"/>
  <c r="P35" i="1"/>
  <c r="Q35" i="1"/>
  <c r="R35" i="1"/>
  <c r="S35" i="1"/>
  <c r="T35" i="1"/>
  <c r="U35" i="1"/>
  <c r="V35" i="1"/>
  <c r="K36" i="1"/>
  <c r="L36" i="1"/>
  <c r="M36" i="1"/>
  <c r="N36" i="1"/>
  <c r="O36" i="1"/>
  <c r="P36" i="1"/>
  <c r="Q36" i="1"/>
  <c r="R36" i="1"/>
  <c r="S36" i="1"/>
  <c r="T36" i="1"/>
  <c r="U36" i="1"/>
  <c r="V36" i="1"/>
  <c r="K37" i="1"/>
  <c r="L37" i="1"/>
  <c r="M37" i="1"/>
  <c r="N37" i="1"/>
  <c r="O37" i="1"/>
  <c r="P37" i="1"/>
  <c r="Q37" i="1"/>
  <c r="R37" i="1"/>
  <c r="S37" i="1"/>
  <c r="T37" i="1"/>
  <c r="U37" i="1"/>
  <c r="V37" i="1"/>
  <c r="K38" i="1"/>
  <c r="L38" i="1"/>
  <c r="M38" i="1"/>
  <c r="N38" i="1"/>
  <c r="O38" i="1"/>
  <c r="P38" i="1"/>
  <c r="Q38" i="1"/>
  <c r="R38" i="1"/>
  <c r="S38" i="1"/>
  <c r="T38" i="1"/>
  <c r="U38" i="1"/>
  <c r="V38" i="1"/>
  <c r="K39" i="1"/>
  <c r="L39" i="1"/>
  <c r="M39" i="1"/>
  <c r="N39" i="1"/>
  <c r="O39" i="1"/>
  <c r="P39" i="1"/>
  <c r="Q39" i="1"/>
  <c r="R39" i="1"/>
  <c r="S39" i="1"/>
  <c r="T39" i="1"/>
  <c r="U39" i="1"/>
  <c r="V39" i="1"/>
  <c r="K40" i="1"/>
  <c r="L40" i="1"/>
  <c r="M40" i="1"/>
  <c r="N40" i="1"/>
  <c r="O40" i="1"/>
  <c r="P40" i="1"/>
  <c r="Q40" i="1"/>
  <c r="R40" i="1"/>
  <c r="S40" i="1"/>
  <c r="T40" i="1"/>
  <c r="U40" i="1"/>
  <c r="V40" i="1"/>
  <c r="K41" i="1"/>
  <c r="L41" i="1"/>
  <c r="M41" i="1"/>
  <c r="N41" i="1"/>
  <c r="O41" i="1"/>
  <c r="P41" i="1"/>
  <c r="Q41" i="1"/>
  <c r="R41" i="1"/>
  <c r="S41" i="1"/>
  <c r="T41" i="1"/>
  <c r="U41" i="1"/>
  <c r="V41" i="1"/>
  <c r="K42" i="1"/>
  <c r="L42" i="1"/>
  <c r="M42" i="1"/>
  <c r="N42" i="1"/>
  <c r="O42" i="1"/>
  <c r="P42" i="1"/>
  <c r="Q42" i="1"/>
  <c r="R42" i="1"/>
  <c r="S42" i="1"/>
  <c r="T42" i="1"/>
  <c r="U42" i="1"/>
  <c r="V42" i="1"/>
  <c r="K43" i="1"/>
  <c r="L43" i="1"/>
  <c r="M43" i="1"/>
  <c r="N43" i="1"/>
  <c r="O43" i="1"/>
  <c r="P43" i="1"/>
  <c r="Q43" i="1"/>
  <c r="R43" i="1"/>
  <c r="S43" i="1"/>
  <c r="T43" i="1"/>
  <c r="U43" i="1"/>
  <c r="V43" i="1"/>
  <c r="K44" i="1"/>
  <c r="L44" i="1"/>
  <c r="M44" i="1"/>
  <c r="N44" i="1"/>
  <c r="O44" i="1"/>
  <c r="P44" i="1"/>
  <c r="Q44" i="1"/>
  <c r="R44" i="1"/>
  <c r="S44" i="1"/>
  <c r="T44" i="1"/>
  <c r="U44" i="1"/>
  <c r="V44" i="1"/>
  <c r="K45" i="1"/>
  <c r="L45" i="1"/>
  <c r="M45" i="1"/>
  <c r="N45" i="1"/>
  <c r="O45" i="1"/>
  <c r="P45" i="1"/>
  <c r="Q45" i="1"/>
  <c r="R45" i="1"/>
  <c r="S45" i="1"/>
  <c r="T45" i="1"/>
  <c r="U45" i="1"/>
  <c r="V45" i="1"/>
  <c r="K46" i="1"/>
  <c r="L46" i="1"/>
  <c r="M46" i="1"/>
  <c r="N46" i="1"/>
  <c r="O46" i="1"/>
  <c r="P46" i="1"/>
  <c r="Q46" i="1"/>
  <c r="R46" i="1"/>
  <c r="S46" i="1"/>
  <c r="T46" i="1"/>
  <c r="U46" i="1"/>
  <c r="V46" i="1"/>
  <c r="K47" i="1"/>
  <c r="L47" i="1"/>
  <c r="M47" i="1"/>
  <c r="N47" i="1"/>
  <c r="O47" i="1"/>
  <c r="P47" i="1"/>
  <c r="Q47" i="1"/>
  <c r="R47" i="1"/>
  <c r="S47" i="1"/>
  <c r="T47" i="1"/>
  <c r="U47" i="1"/>
  <c r="V47" i="1"/>
  <c r="K48" i="1"/>
  <c r="L48" i="1"/>
  <c r="M48" i="1"/>
  <c r="N48" i="1"/>
  <c r="O48" i="1"/>
  <c r="P48" i="1"/>
  <c r="Q48" i="1"/>
  <c r="R48" i="1"/>
  <c r="S48" i="1"/>
  <c r="T48" i="1"/>
  <c r="U48" i="1"/>
  <c r="V48" i="1"/>
  <c r="K49" i="1"/>
  <c r="L49" i="1"/>
  <c r="M49" i="1"/>
  <c r="N49" i="1"/>
  <c r="O49" i="1"/>
  <c r="P49" i="1"/>
  <c r="Q49" i="1"/>
  <c r="R49" i="1"/>
  <c r="S49" i="1"/>
  <c r="T49" i="1"/>
  <c r="U49" i="1"/>
  <c r="V49" i="1"/>
  <c r="K50" i="1"/>
  <c r="L50" i="1"/>
  <c r="M50" i="1"/>
  <c r="N50" i="1"/>
  <c r="O50" i="1"/>
  <c r="P50" i="1"/>
  <c r="Q50" i="1"/>
  <c r="R50" i="1"/>
  <c r="S50" i="1"/>
  <c r="T50" i="1"/>
  <c r="U50" i="1"/>
  <c r="V50" i="1"/>
  <c r="K51" i="1"/>
  <c r="L51" i="1"/>
  <c r="M51" i="1"/>
  <c r="N51" i="1"/>
  <c r="O51" i="1"/>
  <c r="P51" i="1"/>
  <c r="Q51" i="1"/>
  <c r="R51" i="1"/>
  <c r="S51" i="1"/>
  <c r="T51" i="1"/>
  <c r="U51" i="1"/>
  <c r="V51" i="1"/>
  <c r="K52" i="1"/>
  <c r="L52" i="1"/>
  <c r="M52" i="1"/>
  <c r="N52" i="1"/>
  <c r="O52" i="1"/>
  <c r="P52" i="1"/>
  <c r="Q52" i="1"/>
  <c r="R52" i="1"/>
  <c r="S52" i="1"/>
  <c r="T52" i="1"/>
  <c r="U52" i="1"/>
  <c r="V52" i="1"/>
  <c r="K53" i="1"/>
  <c r="L53" i="1"/>
  <c r="M53" i="1"/>
  <c r="N53" i="1"/>
  <c r="O53" i="1"/>
  <c r="P53" i="1"/>
  <c r="Q53" i="1"/>
  <c r="R53" i="1"/>
  <c r="S53" i="1"/>
  <c r="T53" i="1"/>
  <c r="U53" i="1"/>
  <c r="V53" i="1"/>
  <c r="K54" i="1"/>
  <c r="L54" i="1"/>
  <c r="M54" i="1"/>
  <c r="N54" i="1"/>
  <c r="O54" i="1"/>
  <c r="P54" i="1"/>
  <c r="Q54" i="1"/>
  <c r="R54" i="1"/>
  <c r="S54" i="1"/>
  <c r="T54" i="1"/>
  <c r="U54" i="1"/>
  <c r="V54" i="1"/>
  <c r="K55" i="1"/>
  <c r="L55" i="1"/>
  <c r="M55" i="1"/>
  <c r="N55" i="1"/>
  <c r="O55" i="1"/>
  <c r="P55" i="1"/>
  <c r="Q55" i="1"/>
  <c r="R55" i="1"/>
  <c r="S55" i="1"/>
  <c r="T55" i="1"/>
  <c r="U55" i="1"/>
  <c r="V55" i="1"/>
  <c r="K56" i="1"/>
  <c r="L56" i="1"/>
  <c r="M56" i="1"/>
  <c r="N56" i="1"/>
  <c r="O56" i="1"/>
  <c r="P56" i="1"/>
  <c r="Q56" i="1"/>
  <c r="R56" i="1"/>
  <c r="S56" i="1"/>
  <c r="T56" i="1"/>
  <c r="U56" i="1"/>
  <c r="V56" i="1"/>
  <c r="K57" i="1"/>
  <c r="L57" i="1"/>
  <c r="M57" i="1"/>
  <c r="N57" i="1"/>
  <c r="O57" i="1"/>
  <c r="P57" i="1"/>
  <c r="Q57" i="1"/>
  <c r="R57" i="1"/>
  <c r="S57" i="1"/>
  <c r="T57" i="1"/>
  <c r="U57" i="1"/>
  <c r="V57" i="1"/>
  <c r="K58" i="1"/>
  <c r="L58" i="1"/>
  <c r="M58" i="1"/>
  <c r="N58" i="1"/>
  <c r="O58" i="1"/>
  <c r="P58" i="1"/>
  <c r="Q58" i="1"/>
  <c r="R58" i="1"/>
  <c r="S58" i="1"/>
  <c r="T58" i="1"/>
  <c r="U58" i="1"/>
  <c r="V58" i="1"/>
  <c r="K59" i="1"/>
  <c r="L59" i="1"/>
  <c r="M59" i="1"/>
  <c r="N59" i="1"/>
  <c r="O59" i="1"/>
  <c r="P59" i="1"/>
  <c r="Q59" i="1"/>
  <c r="R59" i="1"/>
  <c r="S59" i="1"/>
  <c r="T59" i="1"/>
  <c r="U59" i="1"/>
  <c r="V59" i="1"/>
  <c r="K60" i="1"/>
  <c r="L60" i="1"/>
  <c r="M60" i="1"/>
  <c r="N60" i="1"/>
  <c r="O60" i="1"/>
  <c r="P60" i="1"/>
  <c r="Q60" i="1"/>
  <c r="R60" i="1"/>
  <c r="S60" i="1"/>
  <c r="T60" i="1"/>
  <c r="U60" i="1"/>
  <c r="V60" i="1"/>
  <c r="K61" i="1"/>
  <c r="L61" i="1"/>
  <c r="M61" i="1"/>
  <c r="N61" i="1"/>
  <c r="O61" i="1"/>
  <c r="P61" i="1"/>
  <c r="Q61" i="1"/>
  <c r="R61" i="1"/>
  <c r="S61" i="1"/>
  <c r="T61" i="1"/>
  <c r="U61" i="1"/>
  <c r="V61" i="1"/>
  <c r="K62" i="1"/>
  <c r="L62" i="1"/>
  <c r="M62" i="1"/>
  <c r="N62" i="1"/>
  <c r="O62" i="1"/>
  <c r="P62" i="1"/>
  <c r="Q62" i="1"/>
  <c r="R62" i="1"/>
  <c r="S62" i="1"/>
  <c r="T62" i="1"/>
  <c r="U62" i="1"/>
  <c r="V62" i="1"/>
  <c r="K63" i="1"/>
  <c r="L63" i="1"/>
  <c r="M63" i="1"/>
  <c r="N63" i="1"/>
  <c r="O63" i="1"/>
  <c r="P63" i="1"/>
  <c r="Q63" i="1"/>
  <c r="R63" i="1"/>
  <c r="S63" i="1"/>
  <c r="T63" i="1"/>
  <c r="U63" i="1"/>
  <c r="V63" i="1"/>
  <c r="K64" i="1"/>
  <c r="L64" i="1"/>
  <c r="M64" i="1"/>
  <c r="N64" i="1"/>
  <c r="O64" i="1"/>
  <c r="P64" i="1"/>
  <c r="Q64" i="1"/>
  <c r="R64" i="1"/>
  <c r="S64" i="1"/>
  <c r="T64" i="1"/>
  <c r="U64" i="1"/>
  <c r="V64" i="1"/>
  <c r="K65" i="1"/>
  <c r="L65" i="1"/>
  <c r="M65" i="1"/>
  <c r="N65" i="1"/>
  <c r="O65" i="1"/>
  <c r="P65" i="1"/>
  <c r="Q65" i="1"/>
  <c r="R65" i="1"/>
  <c r="S65" i="1"/>
  <c r="T65" i="1"/>
  <c r="U65" i="1"/>
  <c r="V65" i="1"/>
  <c r="K66" i="1"/>
  <c r="L66" i="1"/>
  <c r="M66" i="1"/>
  <c r="N66" i="1"/>
  <c r="O66" i="1"/>
  <c r="P66" i="1"/>
  <c r="Q66" i="1"/>
  <c r="R66" i="1"/>
  <c r="S66" i="1"/>
  <c r="T66" i="1"/>
  <c r="U66" i="1"/>
  <c r="V66" i="1"/>
  <c r="K67" i="1"/>
  <c r="L67" i="1"/>
  <c r="M67" i="1"/>
  <c r="N67" i="1"/>
  <c r="O67" i="1"/>
  <c r="P67" i="1"/>
  <c r="Q67" i="1"/>
  <c r="R67" i="1"/>
  <c r="S67" i="1"/>
  <c r="T67" i="1"/>
  <c r="U67" i="1"/>
  <c r="V67" i="1"/>
  <c r="K68" i="1"/>
  <c r="L68" i="1"/>
  <c r="M68" i="1"/>
  <c r="N68" i="1"/>
  <c r="O68" i="1"/>
  <c r="P68" i="1"/>
  <c r="Q68" i="1"/>
  <c r="R68" i="1"/>
  <c r="S68" i="1"/>
  <c r="T68" i="1"/>
  <c r="U68" i="1"/>
  <c r="V68" i="1"/>
  <c r="K69" i="1"/>
  <c r="L69" i="1"/>
  <c r="M69" i="1"/>
  <c r="N69" i="1"/>
  <c r="O69" i="1"/>
  <c r="P69" i="1"/>
  <c r="Q69" i="1"/>
  <c r="R69" i="1"/>
  <c r="S69" i="1"/>
  <c r="T69" i="1"/>
  <c r="U69" i="1"/>
  <c r="V69" i="1"/>
  <c r="K70" i="1"/>
  <c r="L70" i="1"/>
  <c r="M70" i="1"/>
  <c r="N70" i="1"/>
  <c r="O70" i="1"/>
  <c r="P70" i="1"/>
  <c r="Q70" i="1"/>
  <c r="R70" i="1"/>
  <c r="S70" i="1"/>
  <c r="T70" i="1"/>
  <c r="U70" i="1"/>
  <c r="V70" i="1"/>
  <c r="K71" i="1"/>
  <c r="L71" i="1"/>
  <c r="M71" i="1"/>
  <c r="N71" i="1"/>
  <c r="O71" i="1"/>
  <c r="P71" i="1"/>
  <c r="Q71" i="1"/>
  <c r="R71" i="1"/>
  <c r="S71" i="1"/>
  <c r="T71" i="1"/>
  <c r="U71" i="1"/>
  <c r="V71" i="1"/>
  <c r="K72" i="1"/>
  <c r="L72" i="1"/>
  <c r="M72" i="1"/>
  <c r="N72" i="1"/>
  <c r="O72" i="1"/>
  <c r="P72" i="1"/>
  <c r="Q72" i="1"/>
  <c r="R72" i="1"/>
  <c r="S72" i="1"/>
  <c r="T72" i="1"/>
  <c r="U72" i="1"/>
  <c r="V72" i="1"/>
  <c r="K73" i="1"/>
  <c r="L73" i="1"/>
  <c r="M73" i="1"/>
  <c r="N73" i="1"/>
  <c r="O73" i="1"/>
  <c r="P73" i="1"/>
  <c r="Q73" i="1"/>
  <c r="R73" i="1"/>
  <c r="S73" i="1"/>
  <c r="T73" i="1"/>
  <c r="U73" i="1"/>
  <c r="V73" i="1"/>
  <c r="K74" i="1"/>
  <c r="L74" i="1"/>
  <c r="M74" i="1"/>
  <c r="N74" i="1"/>
  <c r="O74" i="1"/>
  <c r="P74" i="1"/>
  <c r="Q74" i="1"/>
  <c r="R74" i="1"/>
  <c r="S74" i="1"/>
  <c r="T74" i="1"/>
  <c r="U74" i="1"/>
  <c r="V74" i="1"/>
  <c r="K75" i="1"/>
  <c r="L75" i="1"/>
  <c r="M75" i="1"/>
  <c r="N75" i="1"/>
  <c r="O75" i="1"/>
  <c r="P75" i="1"/>
  <c r="Q75" i="1"/>
  <c r="R75" i="1"/>
  <c r="S75" i="1"/>
  <c r="T75" i="1"/>
  <c r="U75" i="1"/>
  <c r="V75" i="1"/>
  <c r="K76" i="1"/>
  <c r="L76" i="1"/>
  <c r="M76" i="1"/>
  <c r="N76" i="1"/>
  <c r="O76" i="1"/>
  <c r="P76" i="1"/>
  <c r="Q76" i="1"/>
  <c r="R76" i="1"/>
  <c r="S76" i="1"/>
  <c r="T76" i="1"/>
  <c r="U76" i="1"/>
  <c r="V76" i="1"/>
  <c r="K77" i="1"/>
  <c r="L77" i="1"/>
  <c r="M77" i="1"/>
  <c r="N77" i="1"/>
  <c r="O77" i="1"/>
  <c r="P77" i="1"/>
  <c r="Q77" i="1"/>
  <c r="R77" i="1"/>
  <c r="S77" i="1"/>
  <c r="T77" i="1"/>
  <c r="U77" i="1"/>
  <c r="V77" i="1"/>
  <c r="K78" i="1"/>
  <c r="L78" i="1"/>
  <c r="M78" i="1"/>
  <c r="N78" i="1"/>
  <c r="O78" i="1"/>
  <c r="P78" i="1"/>
  <c r="Q78" i="1"/>
  <c r="R78" i="1"/>
  <c r="S78" i="1"/>
  <c r="T78" i="1"/>
  <c r="U78" i="1"/>
  <c r="V78" i="1"/>
  <c r="K79" i="1"/>
  <c r="L79" i="1"/>
  <c r="M79" i="1"/>
  <c r="N79" i="1"/>
  <c r="O79" i="1"/>
  <c r="P79" i="1"/>
  <c r="Q79" i="1"/>
  <c r="R79" i="1"/>
  <c r="S79" i="1"/>
  <c r="T79" i="1"/>
  <c r="U79" i="1"/>
  <c r="V79" i="1"/>
  <c r="K80" i="1"/>
  <c r="L80" i="1"/>
  <c r="M80" i="1"/>
  <c r="N80" i="1"/>
  <c r="O80" i="1"/>
  <c r="P80" i="1"/>
  <c r="Q80" i="1"/>
  <c r="R80" i="1"/>
  <c r="S80" i="1"/>
  <c r="T80" i="1"/>
  <c r="U80" i="1"/>
  <c r="V80" i="1"/>
  <c r="K81" i="1"/>
  <c r="L81" i="1"/>
  <c r="M81" i="1"/>
  <c r="N81" i="1"/>
  <c r="O81" i="1"/>
  <c r="P81" i="1"/>
  <c r="Q81" i="1"/>
  <c r="R81" i="1"/>
  <c r="S81" i="1"/>
  <c r="T81" i="1"/>
  <c r="U81" i="1"/>
  <c r="V81" i="1"/>
  <c r="K82" i="1"/>
  <c r="L82" i="1"/>
  <c r="M82" i="1"/>
  <c r="N82" i="1"/>
  <c r="O82" i="1"/>
  <c r="P82" i="1"/>
  <c r="Q82" i="1"/>
  <c r="R82" i="1"/>
  <c r="S82" i="1"/>
  <c r="T82" i="1"/>
  <c r="U82" i="1"/>
  <c r="V82" i="1"/>
  <c r="K83" i="1"/>
  <c r="L83" i="1"/>
  <c r="M83" i="1"/>
  <c r="N83" i="1"/>
  <c r="O83" i="1"/>
  <c r="P83" i="1"/>
  <c r="Q83" i="1"/>
  <c r="R83" i="1"/>
  <c r="S83" i="1"/>
  <c r="T83" i="1"/>
  <c r="U83" i="1"/>
  <c r="V83" i="1"/>
  <c r="K84" i="1"/>
  <c r="L84" i="1"/>
  <c r="M84" i="1"/>
  <c r="N84" i="1"/>
  <c r="O84" i="1"/>
  <c r="P84" i="1"/>
  <c r="Q84" i="1"/>
  <c r="R84" i="1"/>
  <c r="S84" i="1"/>
  <c r="T84" i="1"/>
  <c r="U84" i="1"/>
  <c r="V84" i="1"/>
  <c r="K85" i="1"/>
  <c r="L85" i="1"/>
  <c r="M85" i="1"/>
  <c r="N85" i="1"/>
  <c r="O85" i="1"/>
  <c r="P85" i="1"/>
  <c r="Q85" i="1"/>
  <c r="R85" i="1"/>
  <c r="S85" i="1"/>
  <c r="T85" i="1"/>
  <c r="U85" i="1"/>
  <c r="V85" i="1"/>
  <c r="K86" i="1"/>
  <c r="L86" i="1"/>
  <c r="M86" i="1"/>
  <c r="N86" i="1"/>
  <c r="O86" i="1"/>
  <c r="P86" i="1"/>
  <c r="Q86" i="1"/>
  <c r="R86" i="1"/>
  <c r="S86" i="1"/>
  <c r="T86" i="1"/>
  <c r="U86" i="1"/>
  <c r="V86" i="1"/>
  <c r="K87" i="1"/>
  <c r="L87" i="1"/>
  <c r="M87" i="1"/>
  <c r="N87" i="1"/>
  <c r="O87" i="1"/>
  <c r="P87" i="1"/>
  <c r="Q87" i="1"/>
  <c r="R87" i="1"/>
  <c r="S87" i="1"/>
  <c r="T87" i="1"/>
  <c r="U87" i="1"/>
  <c r="V87" i="1"/>
  <c r="K88" i="1"/>
  <c r="L88" i="1"/>
  <c r="M88" i="1"/>
  <c r="N88" i="1"/>
  <c r="O88" i="1"/>
  <c r="P88" i="1"/>
  <c r="Q88" i="1"/>
  <c r="R88" i="1"/>
  <c r="S88" i="1"/>
  <c r="T88" i="1"/>
  <c r="U88" i="1"/>
  <c r="V88" i="1"/>
  <c r="K89" i="1"/>
  <c r="L89" i="1"/>
  <c r="M89" i="1"/>
  <c r="N89" i="1"/>
  <c r="O89" i="1"/>
  <c r="P89" i="1"/>
  <c r="Q89" i="1"/>
  <c r="R89" i="1"/>
  <c r="S89" i="1"/>
  <c r="T89" i="1"/>
  <c r="U89" i="1"/>
  <c r="V89" i="1"/>
  <c r="K90" i="1"/>
  <c r="L90" i="1"/>
  <c r="M90" i="1"/>
  <c r="N90" i="1"/>
  <c r="O90" i="1"/>
  <c r="P90" i="1"/>
  <c r="Q90" i="1"/>
  <c r="R90" i="1"/>
  <c r="S90" i="1"/>
  <c r="T90" i="1"/>
  <c r="U90" i="1"/>
  <c r="V90" i="1"/>
  <c r="K91" i="1"/>
  <c r="L91" i="1"/>
  <c r="M91" i="1"/>
  <c r="N91" i="1"/>
  <c r="O91" i="1"/>
  <c r="P91" i="1"/>
  <c r="Q91" i="1"/>
  <c r="R91" i="1"/>
  <c r="S91" i="1"/>
  <c r="T91" i="1"/>
  <c r="U91" i="1"/>
  <c r="V91" i="1"/>
  <c r="K92" i="1"/>
  <c r="L92" i="1"/>
  <c r="M92" i="1"/>
  <c r="N92" i="1"/>
  <c r="O92" i="1"/>
  <c r="P92" i="1"/>
  <c r="Q92" i="1"/>
  <c r="R92" i="1"/>
  <c r="S92" i="1"/>
  <c r="T92" i="1"/>
  <c r="U92" i="1"/>
  <c r="V92" i="1"/>
  <c r="K93" i="1"/>
  <c r="L93" i="1"/>
  <c r="M93" i="1"/>
  <c r="N93" i="1"/>
  <c r="O93" i="1"/>
  <c r="P93" i="1"/>
  <c r="Q93" i="1"/>
  <c r="R93" i="1"/>
  <c r="S93" i="1"/>
  <c r="T93" i="1"/>
  <c r="U93" i="1"/>
  <c r="V93" i="1"/>
  <c r="K94" i="1"/>
  <c r="L94" i="1"/>
  <c r="M94" i="1"/>
  <c r="N94" i="1"/>
  <c r="O94" i="1"/>
  <c r="P94" i="1"/>
  <c r="Q94" i="1"/>
  <c r="R94" i="1"/>
  <c r="S94" i="1"/>
  <c r="T94" i="1"/>
  <c r="U94" i="1"/>
  <c r="V94" i="1"/>
  <c r="K95" i="1"/>
  <c r="L95" i="1"/>
  <c r="M95" i="1"/>
  <c r="N95" i="1"/>
  <c r="O95" i="1"/>
  <c r="P95" i="1"/>
  <c r="Q95" i="1"/>
  <c r="R95" i="1"/>
  <c r="S95" i="1"/>
  <c r="T95" i="1"/>
  <c r="U95" i="1"/>
  <c r="V95" i="1"/>
  <c r="K96" i="1"/>
  <c r="L96" i="1"/>
  <c r="M96" i="1"/>
  <c r="N96" i="1"/>
  <c r="O96" i="1"/>
  <c r="P96" i="1"/>
  <c r="Q96" i="1"/>
  <c r="R96" i="1"/>
  <c r="S96" i="1"/>
  <c r="T96" i="1"/>
  <c r="U96" i="1"/>
  <c r="V96" i="1"/>
  <c r="K97" i="1"/>
  <c r="L97" i="1"/>
  <c r="M97" i="1"/>
  <c r="N97" i="1"/>
  <c r="O97" i="1"/>
  <c r="P97" i="1"/>
  <c r="Q97" i="1"/>
  <c r="R97" i="1"/>
  <c r="S97" i="1"/>
  <c r="T97" i="1"/>
  <c r="U97" i="1"/>
  <c r="V97" i="1"/>
  <c r="K98" i="1"/>
  <c r="L98" i="1"/>
  <c r="M98" i="1"/>
  <c r="N98" i="1"/>
  <c r="O98" i="1"/>
  <c r="P98" i="1"/>
  <c r="Q98" i="1"/>
  <c r="R98" i="1"/>
  <c r="S98" i="1"/>
  <c r="T98" i="1"/>
  <c r="U98" i="1"/>
  <c r="V98" i="1"/>
  <c r="K99" i="1"/>
  <c r="L99" i="1"/>
  <c r="M99" i="1"/>
  <c r="N99" i="1"/>
  <c r="O99" i="1"/>
  <c r="P99" i="1"/>
  <c r="Q99" i="1"/>
  <c r="R99" i="1"/>
  <c r="S99" i="1"/>
  <c r="T99" i="1"/>
  <c r="U99" i="1"/>
  <c r="V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C105" i="1"/>
  <c r="E4" i="1"/>
  <c r="E101" i="1"/>
  <c r="E92" i="1"/>
  <c r="E68" i="1"/>
  <c r="E44" i="1"/>
  <c r="E12" i="1"/>
  <c r="E99" i="1"/>
  <c r="E75" i="1"/>
  <c r="E51" i="1"/>
  <c r="E27" i="1"/>
  <c r="E98" i="1"/>
  <c r="E82" i="1"/>
  <c r="E58" i="1"/>
  <c r="E34" i="1"/>
  <c r="E10" i="1"/>
  <c r="E81" i="1"/>
  <c r="E57" i="1"/>
  <c r="E33" i="1"/>
  <c r="E9" i="1"/>
  <c r="E96" i="1"/>
  <c r="E88" i="1"/>
  <c r="E80" i="1"/>
  <c r="E72" i="1"/>
  <c r="E64" i="1"/>
  <c r="E56" i="1"/>
  <c r="E48" i="1"/>
  <c r="E40" i="1"/>
  <c r="E32" i="1"/>
  <c r="E24" i="1"/>
  <c r="E16" i="1"/>
  <c r="E8" i="1"/>
  <c r="E100" i="1"/>
  <c r="E76" i="1"/>
  <c r="E60" i="1"/>
  <c r="E36" i="1"/>
  <c r="E20" i="1"/>
  <c r="E91" i="1"/>
  <c r="E67" i="1"/>
  <c r="E43" i="1"/>
  <c r="E19" i="1"/>
  <c r="E90" i="1"/>
  <c r="E66" i="1"/>
  <c r="E50" i="1"/>
  <c r="E26" i="1"/>
  <c r="E97" i="1"/>
  <c r="E89" i="1"/>
  <c r="E65" i="1"/>
  <c r="E41" i="1"/>
  <c r="E17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93" i="1"/>
  <c r="E84" i="1"/>
  <c r="E52" i="1"/>
  <c r="E28" i="1"/>
  <c r="E83" i="1"/>
  <c r="E59" i="1"/>
  <c r="E35" i="1"/>
  <c r="E11" i="1"/>
  <c r="E74" i="1"/>
  <c r="E42" i="1"/>
  <c r="E18" i="1"/>
  <c r="E73" i="1"/>
  <c r="E49" i="1"/>
  <c r="E25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85" i="1"/>
  <c r="E77" i="1"/>
  <c r="E69" i="1"/>
  <c r="E61" i="1"/>
  <c r="E53" i="1"/>
  <c r="E45" i="1"/>
  <c r="E37" i="1"/>
  <c r="E29" i="1"/>
  <c r="E21" i="1"/>
  <c r="E13" i="1"/>
  <c r="E5" i="1"/>
  <c r="F4" i="1"/>
  <c r="F78" i="1"/>
  <c r="F76" i="1"/>
  <c r="F44" i="1"/>
  <c r="F28" i="1"/>
  <c r="F99" i="1"/>
  <c r="F67" i="1"/>
  <c r="F19" i="1"/>
  <c r="F98" i="1"/>
  <c r="F90" i="1"/>
  <c r="F82" i="1"/>
  <c r="F74" i="1"/>
  <c r="F66" i="1"/>
  <c r="F58" i="1"/>
  <c r="F50" i="1"/>
  <c r="F42" i="1"/>
  <c r="F34" i="1"/>
  <c r="F26" i="1"/>
  <c r="F18" i="1"/>
  <c r="F10" i="1"/>
  <c r="F102" i="1"/>
  <c r="F100" i="1"/>
  <c r="F60" i="1"/>
  <c r="F36" i="1"/>
  <c r="F91" i="1"/>
  <c r="F59" i="1"/>
  <c r="F35" i="1"/>
  <c r="F97" i="1"/>
  <c r="F89" i="1"/>
  <c r="F81" i="1"/>
  <c r="F73" i="1"/>
  <c r="F65" i="1"/>
  <c r="F57" i="1"/>
  <c r="F49" i="1"/>
  <c r="F41" i="1"/>
  <c r="F33" i="1"/>
  <c r="F25" i="1"/>
  <c r="F17" i="1"/>
  <c r="F9" i="1"/>
  <c r="F86" i="1"/>
  <c r="F84" i="1"/>
  <c r="F52" i="1"/>
  <c r="F12" i="1"/>
  <c r="F83" i="1"/>
  <c r="F51" i="1"/>
  <c r="F11" i="1"/>
  <c r="F96" i="1"/>
  <c r="F88" i="1"/>
  <c r="F80" i="1"/>
  <c r="F72" i="1"/>
  <c r="F64" i="1"/>
  <c r="F56" i="1"/>
  <c r="F48" i="1"/>
  <c r="F40" i="1"/>
  <c r="F32" i="1"/>
  <c r="F24" i="1"/>
  <c r="F16" i="1"/>
  <c r="F8" i="1"/>
  <c r="F94" i="1"/>
  <c r="F92" i="1"/>
  <c r="F68" i="1"/>
  <c r="F20" i="1"/>
  <c r="F75" i="1"/>
  <c r="F43" i="1"/>
  <c r="F27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6" i="1"/>
  <c r="F70" i="1"/>
  <c r="F62" i="1"/>
  <c r="F54" i="1"/>
  <c r="F46" i="1"/>
  <c r="F38" i="1"/>
  <c r="F30" i="1"/>
  <c r="F22" i="1"/>
  <c r="F14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H5" i="1" l="1"/>
  <c r="H13" i="1"/>
  <c r="H21" i="1"/>
  <c r="H29" i="1"/>
  <c r="H37" i="1"/>
  <c r="H45" i="1"/>
  <c r="H53" i="1"/>
  <c r="H61" i="1"/>
  <c r="H69" i="1"/>
  <c r="H77" i="1"/>
  <c r="H85" i="1"/>
  <c r="H6" i="1"/>
  <c r="H14" i="1"/>
  <c r="H22" i="1"/>
  <c r="H30" i="1"/>
  <c r="H38" i="1"/>
  <c r="H46" i="1"/>
  <c r="H54" i="1"/>
  <c r="H62" i="1"/>
  <c r="H70" i="1"/>
  <c r="H78" i="1"/>
  <c r="H86" i="1"/>
  <c r="H94" i="1"/>
  <c r="H102" i="1"/>
  <c r="H25" i="1"/>
  <c r="H49" i="1"/>
  <c r="H73" i="1"/>
  <c r="H18" i="1"/>
  <c r="H42" i="1"/>
  <c r="H74" i="1"/>
  <c r="H11" i="1"/>
  <c r="H35" i="1"/>
  <c r="H59" i="1"/>
  <c r="H83" i="1"/>
  <c r="H28" i="1"/>
  <c r="H52" i="1"/>
  <c r="H84" i="1"/>
  <c r="H93" i="1"/>
  <c r="H7" i="1"/>
  <c r="H15" i="1"/>
  <c r="H23" i="1"/>
  <c r="H31" i="1"/>
  <c r="H39" i="1"/>
  <c r="H47" i="1"/>
  <c r="H55" i="1"/>
  <c r="H63" i="1"/>
  <c r="H71" i="1"/>
  <c r="H79" i="1"/>
  <c r="H87" i="1"/>
  <c r="H95" i="1"/>
  <c r="H103" i="1"/>
  <c r="H17" i="1"/>
  <c r="H41" i="1"/>
  <c r="H65" i="1"/>
  <c r="H89" i="1"/>
  <c r="H97" i="1"/>
  <c r="H26" i="1"/>
  <c r="H50" i="1"/>
  <c r="H66" i="1"/>
  <c r="H90" i="1"/>
  <c r="H19" i="1"/>
  <c r="H43" i="1"/>
  <c r="H67" i="1"/>
  <c r="H91" i="1"/>
  <c r="H20" i="1"/>
  <c r="H36" i="1"/>
  <c r="H60" i="1"/>
  <c r="H76" i="1"/>
  <c r="H100" i="1"/>
  <c r="H8" i="1"/>
  <c r="H16" i="1"/>
  <c r="H24" i="1"/>
  <c r="H32" i="1"/>
  <c r="H40" i="1"/>
  <c r="H48" i="1"/>
  <c r="H56" i="1"/>
  <c r="H64" i="1"/>
  <c r="H72" i="1"/>
  <c r="H80" i="1"/>
  <c r="H88" i="1"/>
  <c r="H96" i="1"/>
  <c r="H9" i="1"/>
  <c r="H33" i="1"/>
  <c r="H57" i="1"/>
  <c r="H81" i="1"/>
  <c r="H10" i="1"/>
  <c r="H34" i="1"/>
  <c r="H58" i="1"/>
  <c r="H82" i="1"/>
  <c r="H98" i="1"/>
  <c r="H27" i="1"/>
  <c r="H51" i="1"/>
  <c r="H75" i="1"/>
  <c r="H99" i="1"/>
  <c r="H12" i="1"/>
  <c r="H44" i="1"/>
  <c r="H68" i="1"/>
  <c r="H92" i="1"/>
  <c r="H101" i="1"/>
  <c r="H4" i="1"/>
  <c r="G5" i="1"/>
  <c r="G13" i="1"/>
  <c r="G21" i="1"/>
  <c r="G29" i="1"/>
  <c r="G37" i="1"/>
  <c r="G45" i="1"/>
  <c r="G53" i="1"/>
  <c r="G61" i="1"/>
  <c r="G69" i="1"/>
  <c r="G77" i="1"/>
  <c r="G85" i="1"/>
  <c r="G6" i="1"/>
  <c r="G14" i="1"/>
  <c r="G22" i="1"/>
  <c r="G30" i="1"/>
  <c r="G38" i="1"/>
  <c r="G46" i="1"/>
  <c r="G54" i="1"/>
  <c r="G62" i="1"/>
  <c r="G70" i="1"/>
  <c r="G78" i="1"/>
  <c r="G86" i="1"/>
  <c r="G94" i="1"/>
  <c r="G102" i="1"/>
  <c r="G25" i="1"/>
  <c r="G49" i="1"/>
  <c r="G73" i="1"/>
  <c r="G18" i="1"/>
  <c r="G42" i="1"/>
  <c r="G74" i="1"/>
  <c r="G11" i="1"/>
  <c r="G35" i="1"/>
  <c r="G59" i="1"/>
  <c r="G83" i="1"/>
  <c r="G28" i="1"/>
  <c r="G52" i="1"/>
  <c r="G84" i="1"/>
  <c r="G93" i="1"/>
  <c r="G7" i="1"/>
  <c r="G15" i="1"/>
  <c r="G23" i="1"/>
  <c r="G31" i="1"/>
  <c r="G39" i="1"/>
  <c r="G47" i="1"/>
  <c r="G55" i="1"/>
  <c r="G63" i="1"/>
  <c r="G71" i="1"/>
  <c r="G79" i="1"/>
  <c r="G87" i="1"/>
  <c r="G95" i="1"/>
  <c r="G103" i="1"/>
  <c r="G17" i="1"/>
  <c r="G41" i="1"/>
  <c r="G65" i="1"/>
  <c r="G89" i="1"/>
  <c r="G97" i="1"/>
  <c r="G26" i="1"/>
  <c r="G50" i="1"/>
  <c r="G66" i="1"/>
  <c r="G90" i="1"/>
  <c r="G19" i="1"/>
  <c r="G43" i="1"/>
  <c r="G67" i="1"/>
  <c r="G91" i="1"/>
  <c r="G20" i="1"/>
  <c r="G36" i="1"/>
  <c r="G60" i="1"/>
  <c r="G76" i="1"/>
  <c r="G100" i="1"/>
  <c r="G8" i="1"/>
  <c r="G16" i="1"/>
  <c r="G24" i="1"/>
  <c r="G32" i="1"/>
  <c r="G40" i="1"/>
  <c r="G48" i="1"/>
  <c r="G56" i="1"/>
  <c r="G64" i="1"/>
  <c r="G72" i="1"/>
  <c r="G80" i="1"/>
  <c r="G88" i="1"/>
  <c r="G96" i="1"/>
  <c r="G9" i="1"/>
  <c r="G33" i="1"/>
  <c r="G57" i="1"/>
  <c r="G81" i="1"/>
  <c r="G10" i="1"/>
  <c r="G34" i="1"/>
  <c r="G58" i="1"/>
  <c r="G82" i="1"/>
  <c r="G98" i="1"/>
  <c r="G27" i="1"/>
  <c r="G51" i="1"/>
  <c r="G75" i="1"/>
  <c r="G99" i="1"/>
  <c r="G12" i="1"/>
  <c r="G44" i="1"/>
  <c r="G68" i="1"/>
  <c r="G92" i="1"/>
  <c r="G101" i="1"/>
  <c r="G4" i="1"/>
  <c r="O107" i="1"/>
  <c r="S108" i="1"/>
  <c r="S106" i="1"/>
  <c r="S107" i="1"/>
  <c r="R106" i="1"/>
  <c r="M108" i="1"/>
  <c r="U107" i="1"/>
  <c r="Q108" i="1"/>
  <c r="O106" i="1"/>
  <c r="O113" i="1" s="1"/>
  <c r="O108" i="1"/>
  <c r="S105" i="1"/>
  <c r="O105" i="1"/>
  <c r="K108" i="1"/>
  <c r="N107" i="1"/>
  <c r="M105" i="1"/>
  <c r="Q105" i="1"/>
  <c r="R108" i="1"/>
  <c r="U106" i="1"/>
  <c r="M107" i="1"/>
  <c r="U105" i="1"/>
  <c r="Q107" i="1"/>
  <c r="Q106" i="1"/>
  <c r="U108" i="1"/>
  <c r="P106" i="1"/>
  <c r="T107" i="1"/>
  <c r="T105" i="1"/>
  <c r="P108" i="1"/>
  <c r="L105" i="1"/>
  <c r="K105" i="1"/>
  <c r="K112" i="1" s="1"/>
  <c r="N106" i="1"/>
  <c r="N105" i="1"/>
  <c r="M106" i="1"/>
  <c r="T106" i="1"/>
  <c r="T113" i="1" s="1"/>
  <c r="L106" i="1"/>
  <c r="P105" i="1"/>
  <c r="P112" i="1" s="1"/>
  <c r="V106" i="1"/>
  <c r="V107" i="1"/>
  <c r="L107" i="1"/>
  <c r="V105" i="1"/>
  <c r="R105" i="1"/>
  <c r="K107" i="1"/>
  <c r="K106" i="1"/>
  <c r="V108" i="1"/>
  <c r="N108" i="1"/>
  <c r="R107" i="1"/>
  <c r="T108" i="1"/>
  <c r="L108" i="1"/>
  <c r="P107" i="1"/>
  <c r="J108" i="1"/>
  <c r="J107" i="1"/>
  <c r="J106" i="1"/>
  <c r="J105" i="1"/>
  <c r="M112" i="1" l="1"/>
  <c r="N113" i="1"/>
  <c r="J112" i="1"/>
  <c r="Q113" i="1"/>
  <c r="U112" i="1"/>
  <c r="V113" i="1"/>
  <c r="U113" i="1"/>
  <c r="K113" i="1"/>
  <c r="L112" i="1"/>
  <c r="O112" i="1"/>
  <c r="R112" i="1"/>
  <c r="M113" i="1"/>
  <c r="J113" i="1"/>
  <c r="S112" i="1"/>
  <c r="L113" i="1"/>
  <c r="T112" i="1"/>
  <c r="S113" i="1"/>
  <c r="Q112" i="1"/>
  <c r="V112" i="1"/>
  <c r="N112" i="1"/>
  <c r="P113" i="1"/>
  <c r="R113" i="1"/>
  <c r="T114" i="1"/>
  <c r="S114" i="1" l="1"/>
  <c r="U114" i="1"/>
  <c r="V114" i="1"/>
  <c r="K114" i="1"/>
  <c r="Q114" i="1"/>
  <c r="R114" i="1"/>
  <c r="O114" i="1"/>
  <c r="N114" i="1"/>
  <c r="M114" i="1"/>
  <c r="L114" i="1"/>
  <c r="P114" i="1"/>
  <c r="J114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<sst xmlns="http://schemas.openxmlformats.org/spreadsheetml/2006/main" count="25" uniqueCount="15">
  <si>
    <t>target</t>
  </si>
  <si>
    <t>index</t>
  </si>
  <si>
    <t>predict</t>
  </si>
  <si>
    <t>TP</t>
  </si>
  <si>
    <t>TN</t>
  </si>
  <si>
    <t>FP</t>
  </si>
  <si>
    <t>TPR</t>
  </si>
  <si>
    <t>FN</t>
  </si>
  <si>
    <t>FPR</t>
  </si>
  <si>
    <t>Delta</t>
  </si>
  <si>
    <t>predicted</t>
  </si>
  <si>
    <t>DELTA</t>
  </si>
  <si>
    <t>SE(E(SE($D4&gt;=J$3;1;0)=1;$C4=1);"TP";SE(E(SE($D4&gt;=J$3;1;0)=1;$C4=0);"FP";SE(E(SE($D4&gt;=J$3;1;0)=0;$C4=0);"TN";"FN")))</t>
  </si>
  <si>
    <t>ONE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</si>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</sst>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TPR</a:t>
            </a:r>
            <a:r>
              <a:rPr lang="en-US" baseline="0"/>
              <a:t> x FPR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0079693829740474E-2"/>
          <c:y val="0.10028962611901003"/>
          <c:w val="0.89587080643355599"/>
          <c:h val="0.84996164578953692"/>
        </c:manualLayout>
      </c:layout>
      <c:scatterChart>
        <c:scatterStyle val="smoothMarker"/>
        <c:varyColors val="0"/>
        <c:ser>
          <c:idx val="1"/>
          <c:order val="0"/>
          <c:tx>
            <c:v>Diagonal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Planilha1!$F$4:$F$103</c:f>
              <c:numCache>
                <c:formatCode>0.0000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2.1276595744680851E-2</c:v>
                </c:pt>
                <c:pt idx="3">
                  <c:v>2.1276595744680851E-2</c:v>
                </c:pt>
                <c:pt idx="4">
                  <c:v>2.1276595744680851E-2</c:v>
                </c:pt>
                <c:pt idx="5">
                  <c:v>2.1276595744680851E-2</c:v>
                </c:pt>
                <c:pt idx="6">
                  <c:v>2.1276595744680851E-2</c:v>
                </c:pt>
                <c:pt idx="7">
                  <c:v>4.2553191489361701E-2</c:v>
                </c:pt>
                <c:pt idx="8">
                  <c:v>4.2553191489361701E-2</c:v>
                </c:pt>
                <c:pt idx="9">
                  <c:v>4.2553191489361701E-2</c:v>
                </c:pt>
                <c:pt idx="10">
                  <c:v>6.3829787234042548E-2</c:v>
                </c:pt>
                <c:pt idx="11">
                  <c:v>8.5106382978723402E-2</c:v>
                </c:pt>
                <c:pt idx="12">
                  <c:v>8.5106382978723402E-2</c:v>
                </c:pt>
                <c:pt idx="13">
                  <c:v>0.10638297872340426</c:v>
                </c:pt>
                <c:pt idx="14">
                  <c:v>0.1276595744680851</c:v>
                </c:pt>
                <c:pt idx="15">
                  <c:v>0.1276595744680851</c:v>
                </c:pt>
                <c:pt idx="16">
                  <c:v>0.14893617021276595</c:v>
                </c:pt>
                <c:pt idx="17">
                  <c:v>0.14893617021276595</c:v>
                </c:pt>
                <c:pt idx="18">
                  <c:v>0.1702127659574468</c:v>
                </c:pt>
                <c:pt idx="19">
                  <c:v>0.1702127659574468</c:v>
                </c:pt>
                <c:pt idx="20">
                  <c:v>0.19148936170212766</c:v>
                </c:pt>
                <c:pt idx="21">
                  <c:v>0.21276595744680851</c:v>
                </c:pt>
                <c:pt idx="22">
                  <c:v>0.23404255319148937</c:v>
                </c:pt>
                <c:pt idx="23">
                  <c:v>0.23404255319148937</c:v>
                </c:pt>
                <c:pt idx="24">
                  <c:v>0.25531914893617019</c:v>
                </c:pt>
                <c:pt idx="25">
                  <c:v>0.25531914893617019</c:v>
                </c:pt>
                <c:pt idx="26">
                  <c:v>0.25531914893617019</c:v>
                </c:pt>
                <c:pt idx="27">
                  <c:v>0.25531914893617019</c:v>
                </c:pt>
                <c:pt idx="28">
                  <c:v>0.27659574468085107</c:v>
                </c:pt>
                <c:pt idx="29">
                  <c:v>0.27659574468085107</c:v>
                </c:pt>
                <c:pt idx="30">
                  <c:v>0.27659574468085107</c:v>
                </c:pt>
                <c:pt idx="31">
                  <c:v>0.2978723404255319</c:v>
                </c:pt>
                <c:pt idx="32">
                  <c:v>0.31914893617021278</c:v>
                </c:pt>
                <c:pt idx="33">
                  <c:v>0.31914893617021278</c:v>
                </c:pt>
                <c:pt idx="34">
                  <c:v>0.31914893617021278</c:v>
                </c:pt>
                <c:pt idx="35">
                  <c:v>0.34042553191489361</c:v>
                </c:pt>
                <c:pt idx="36">
                  <c:v>0.34042553191489361</c:v>
                </c:pt>
                <c:pt idx="37">
                  <c:v>0.36170212765957449</c:v>
                </c:pt>
                <c:pt idx="38">
                  <c:v>0.38297872340425532</c:v>
                </c:pt>
                <c:pt idx="39">
                  <c:v>0.40425531914893614</c:v>
                </c:pt>
                <c:pt idx="40">
                  <c:v>0.40425531914893614</c:v>
                </c:pt>
                <c:pt idx="41">
                  <c:v>0.40425531914893614</c:v>
                </c:pt>
                <c:pt idx="42">
                  <c:v>0.42553191489361702</c:v>
                </c:pt>
                <c:pt idx="43">
                  <c:v>0.42553191489361702</c:v>
                </c:pt>
                <c:pt idx="44">
                  <c:v>0.42553191489361702</c:v>
                </c:pt>
                <c:pt idx="45">
                  <c:v>0.44680851063829785</c:v>
                </c:pt>
                <c:pt idx="46">
                  <c:v>0.44680851063829785</c:v>
                </c:pt>
                <c:pt idx="47">
                  <c:v>0.44680851063829785</c:v>
                </c:pt>
                <c:pt idx="48">
                  <c:v>0.46808510638297873</c:v>
                </c:pt>
                <c:pt idx="49">
                  <c:v>0.46808510638297873</c:v>
                </c:pt>
                <c:pt idx="50">
                  <c:v>0.46808510638297873</c:v>
                </c:pt>
                <c:pt idx="51">
                  <c:v>0.48936170212765956</c:v>
                </c:pt>
                <c:pt idx="52">
                  <c:v>0.48936170212765956</c:v>
                </c:pt>
                <c:pt idx="53">
                  <c:v>0.51063829787234039</c:v>
                </c:pt>
                <c:pt idx="54">
                  <c:v>0.51063829787234039</c:v>
                </c:pt>
                <c:pt idx="55">
                  <c:v>0.51063829787234039</c:v>
                </c:pt>
                <c:pt idx="56">
                  <c:v>0.51063829787234039</c:v>
                </c:pt>
                <c:pt idx="57">
                  <c:v>0.53191489361702127</c:v>
                </c:pt>
                <c:pt idx="58">
                  <c:v>0.55319148936170215</c:v>
                </c:pt>
                <c:pt idx="59">
                  <c:v>0.57446808510638303</c:v>
                </c:pt>
                <c:pt idx="60">
                  <c:v>0.57446808510638303</c:v>
                </c:pt>
                <c:pt idx="61">
                  <c:v>0.5957446808510638</c:v>
                </c:pt>
                <c:pt idx="62">
                  <c:v>0.5957446808510638</c:v>
                </c:pt>
                <c:pt idx="63">
                  <c:v>0.5957446808510638</c:v>
                </c:pt>
                <c:pt idx="64">
                  <c:v>0.5957446808510638</c:v>
                </c:pt>
                <c:pt idx="65">
                  <c:v>0.5957446808510638</c:v>
                </c:pt>
                <c:pt idx="66">
                  <c:v>0.61702127659574468</c:v>
                </c:pt>
                <c:pt idx="67">
                  <c:v>0.61702127659574468</c:v>
                </c:pt>
                <c:pt idx="68">
                  <c:v>0.61702127659574468</c:v>
                </c:pt>
                <c:pt idx="69">
                  <c:v>0.61702127659574468</c:v>
                </c:pt>
                <c:pt idx="70">
                  <c:v>0.63829787234042556</c:v>
                </c:pt>
                <c:pt idx="71">
                  <c:v>0.63829787234042556</c:v>
                </c:pt>
                <c:pt idx="72">
                  <c:v>0.65957446808510634</c:v>
                </c:pt>
                <c:pt idx="73">
                  <c:v>0.65957446808510634</c:v>
                </c:pt>
                <c:pt idx="74">
                  <c:v>0.65957446808510634</c:v>
                </c:pt>
                <c:pt idx="75">
                  <c:v>0.68085106382978722</c:v>
                </c:pt>
                <c:pt idx="76">
                  <c:v>0.7021276595744681</c:v>
                </c:pt>
                <c:pt idx="77">
                  <c:v>0.72340425531914898</c:v>
                </c:pt>
                <c:pt idx="78">
                  <c:v>0.74468085106382975</c:v>
                </c:pt>
                <c:pt idx="79">
                  <c:v>0.76595744680851063</c:v>
                </c:pt>
                <c:pt idx="80">
                  <c:v>0.76595744680851063</c:v>
                </c:pt>
                <c:pt idx="81">
                  <c:v>0.76595744680851063</c:v>
                </c:pt>
                <c:pt idx="82">
                  <c:v>0.76595744680851063</c:v>
                </c:pt>
                <c:pt idx="83">
                  <c:v>0.78723404255319152</c:v>
                </c:pt>
                <c:pt idx="84">
                  <c:v>0.80851063829787229</c:v>
                </c:pt>
                <c:pt idx="85">
                  <c:v>0.80851063829787229</c:v>
                </c:pt>
                <c:pt idx="86">
                  <c:v>0.80851063829787229</c:v>
                </c:pt>
                <c:pt idx="87">
                  <c:v>0.80851063829787229</c:v>
                </c:pt>
                <c:pt idx="88">
                  <c:v>0.82978723404255317</c:v>
                </c:pt>
                <c:pt idx="89">
                  <c:v>0.82978723404255317</c:v>
                </c:pt>
                <c:pt idx="90">
                  <c:v>0.85106382978723405</c:v>
                </c:pt>
                <c:pt idx="91">
                  <c:v>0.87234042553191493</c:v>
                </c:pt>
                <c:pt idx="92">
                  <c:v>0.87234042553191493</c:v>
                </c:pt>
                <c:pt idx="93">
                  <c:v>0.8936170212765957</c:v>
                </c:pt>
                <c:pt idx="94">
                  <c:v>0.91489361702127658</c:v>
                </c:pt>
                <c:pt idx="95">
                  <c:v>0.93617021276595747</c:v>
                </c:pt>
                <c:pt idx="96">
                  <c:v>0.95744680851063835</c:v>
                </c:pt>
                <c:pt idx="97">
                  <c:v>0.97872340425531912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Planilha1!$F$4:$F$103</c:f>
              <c:numCache>
                <c:formatCode>0.0000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2.1276595744680851E-2</c:v>
                </c:pt>
                <c:pt idx="3">
                  <c:v>2.1276595744680851E-2</c:v>
                </c:pt>
                <c:pt idx="4">
                  <c:v>2.1276595744680851E-2</c:v>
                </c:pt>
                <c:pt idx="5">
                  <c:v>2.1276595744680851E-2</c:v>
                </c:pt>
                <c:pt idx="6">
                  <c:v>2.1276595744680851E-2</c:v>
                </c:pt>
                <c:pt idx="7">
                  <c:v>4.2553191489361701E-2</c:v>
                </c:pt>
                <c:pt idx="8">
                  <c:v>4.2553191489361701E-2</c:v>
                </c:pt>
                <c:pt idx="9">
                  <c:v>4.2553191489361701E-2</c:v>
                </c:pt>
                <c:pt idx="10">
                  <c:v>6.3829787234042548E-2</c:v>
                </c:pt>
                <c:pt idx="11">
                  <c:v>8.5106382978723402E-2</c:v>
                </c:pt>
                <c:pt idx="12">
                  <c:v>8.5106382978723402E-2</c:v>
                </c:pt>
                <c:pt idx="13">
                  <c:v>0.10638297872340426</c:v>
                </c:pt>
                <c:pt idx="14">
                  <c:v>0.1276595744680851</c:v>
                </c:pt>
                <c:pt idx="15">
                  <c:v>0.1276595744680851</c:v>
                </c:pt>
                <c:pt idx="16">
                  <c:v>0.14893617021276595</c:v>
                </c:pt>
                <c:pt idx="17">
                  <c:v>0.14893617021276595</c:v>
                </c:pt>
                <c:pt idx="18">
                  <c:v>0.1702127659574468</c:v>
                </c:pt>
                <c:pt idx="19">
                  <c:v>0.1702127659574468</c:v>
                </c:pt>
                <c:pt idx="20">
                  <c:v>0.19148936170212766</c:v>
                </c:pt>
                <c:pt idx="21">
                  <c:v>0.21276595744680851</c:v>
                </c:pt>
                <c:pt idx="22">
                  <c:v>0.23404255319148937</c:v>
                </c:pt>
                <c:pt idx="23">
                  <c:v>0.23404255319148937</c:v>
                </c:pt>
                <c:pt idx="24">
                  <c:v>0.25531914893617019</c:v>
                </c:pt>
                <c:pt idx="25">
                  <c:v>0.25531914893617019</c:v>
                </c:pt>
                <c:pt idx="26">
                  <c:v>0.25531914893617019</c:v>
                </c:pt>
                <c:pt idx="27">
                  <c:v>0.25531914893617019</c:v>
                </c:pt>
                <c:pt idx="28">
                  <c:v>0.27659574468085107</c:v>
                </c:pt>
                <c:pt idx="29">
                  <c:v>0.27659574468085107</c:v>
                </c:pt>
                <c:pt idx="30">
                  <c:v>0.27659574468085107</c:v>
                </c:pt>
                <c:pt idx="31">
                  <c:v>0.2978723404255319</c:v>
                </c:pt>
                <c:pt idx="32">
                  <c:v>0.31914893617021278</c:v>
                </c:pt>
                <c:pt idx="33">
                  <c:v>0.31914893617021278</c:v>
                </c:pt>
                <c:pt idx="34">
                  <c:v>0.31914893617021278</c:v>
                </c:pt>
                <c:pt idx="35">
                  <c:v>0.34042553191489361</c:v>
                </c:pt>
                <c:pt idx="36">
                  <c:v>0.34042553191489361</c:v>
                </c:pt>
                <c:pt idx="37">
                  <c:v>0.36170212765957449</c:v>
                </c:pt>
                <c:pt idx="38">
                  <c:v>0.38297872340425532</c:v>
                </c:pt>
                <c:pt idx="39">
                  <c:v>0.40425531914893614</c:v>
                </c:pt>
                <c:pt idx="40">
                  <c:v>0.40425531914893614</c:v>
                </c:pt>
                <c:pt idx="41">
                  <c:v>0.40425531914893614</c:v>
                </c:pt>
                <c:pt idx="42">
                  <c:v>0.42553191489361702</c:v>
                </c:pt>
                <c:pt idx="43">
                  <c:v>0.42553191489361702</c:v>
                </c:pt>
                <c:pt idx="44">
                  <c:v>0.42553191489361702</c:v>
                </c:pt>
                <c:pt idx="45">
                  <c:v>0.44680851063829785</c:v>
                </c:pt>
                <c:pt idx="46">
                  <c:v>0.44680851063829785</c:v>
                </c:pt>
                <c:pt idx="47">
                  <c:v>0.44680851063829785</c:v>
                </c:pt>
                <c:pt idx="48">
                  <c:v>0.46808510638297873</c:v>
                </c:pt>
                <c:pt idx="49">
                  <c:v>0.46808510638297873</c:v>
                </c:pt>
                <c:pt idx="50">
                  <c:v>0.46808510638297873</c:v>
                </c:pt>
                <c:pt idx="51">
                  <c:v>0.48936170212765956</c:v>
                </c:pt>
                <c:pt idx="52">
                  <c:v>0.48936170212765956</c:v>
                </c:pt>
                <c:pt idx="53">
                  <c:v>0.51063829787234039</c:v>
                </c:pt>
                <c:pt idx="54">
                  <c:v>0.51063829787234039</c:v>
                </c:pt>
                <c:pt idx="55">
                  <c:v>0.51063829787234039</c:v>
                </c:pt>
                <c:pt idx="56">
                  <c:v>0.51063829787234039</c:v>
                </c:pt>
                <c:pt idx="57">
                  <c:v>0.53191489361702127</c:v>
                </c:pt>
                <c:pt idx="58">
                  <c:v>0.55319148936170215</c:v>
                </c:pt>
                <c:pt idx="59">
                  <c:v>0.57446808510638303</c:v>
                </c:pt>
                <c:pt idx="60">
                  <c:v>0.57446808510638303</c:v>
                </c:pt>
                <c:pt idx="61">
                  <c:v>0.5957446808510638</c:v>
                </c:pt>
                <c:pt idx="62">
                  <c:v>0.5957446808510638</c:v>
                </c:pt>
                <c:pt idx="63">
                  <c:v>0.5957446808510638</c:v>
                </c:pt>
                <c:pt idx="64">
                  <c:v>0.5957446808510638</c:v>
                </c:pt>
                <c:pt idx="65">
                  <c:v>0.5957446808510638</c:v>
                </c:pt>
                <c:pt idx="66">
                  <c:v>0.61702127659574468</c:v>
                </c:pt>
                <c:pt idx="67">
                  <c:v>0.61702127659574468</c:v>
                </c:pt>
                <c:pt idx="68">
                  <c:v>0.61702127659574468</c:v>
                </c:pt>
                <c:pt idx="69">
                  <c:v>0.61702127659574468</c:v>
                </c:pt>
                <c:pt idx="70">
                  <c:v>0.63829787234042556</c:v>
                </c:pt>
                <c:pt idx="71">
                  <c:v>0.63829787234042556</c:v>
                </c:pt>
                <c:pt idx="72">
                  <c:v>0.65957446808510634</c:v>
                </c:pt>
                <c:pt idx="73">
                  <c:v>0.65957446808510634</c:v>
                </c:pt>
                <c:pt idx="74">
                  <c:v>0.65957446808510634</c:v>
                </c:pt>
                <c:pt idx="75">
                  <c:v>0.68085106382978722</c:v>
                </c:pt>
                <c:pt idx="76">
                  <c:v>0.7021276595744681</c:v>
                </c:pt>
                <c:pt idx="77">
                  <c:v>0.72340425531914898</c:v>
                </c:pt>
                <c:pt idx="78">
                  <c:v>0.74468085106382975</c:v>
                </c:pt>
                <c:pt idx="79">
                  <c:v>0.76595744680851063</c:v>
                </c:pt>
                <c:pt idx="80">
                  <c:v>0.76595744680851063</c:v>
                </c:pt>
                <c:pt idx="81">
                  <c:v>0.76595744680851063</c:v>
                </c:pt>
                <c:pt idx="82">
                  <c:v>0.76595744680851063</c:v>
                </c:pt>
                <c:pt idx="83">
                  <c:v>0.78723404255319152</c:v>
                </c:pt>
                <c:pt idx="84">
                  <c:v>0.80851063829787229</c:v>
                </c:pt>
                <c:pt idx="85">
                  <c:v>0.80851063829787229</c:v>
                </c:pt>
                <c:pt idx="86">
                  <c:v>0.80851063829787229</c:v>
                </c:pt>
                <c:pt idx="87">
                  <c:v>0.80851063829787229</c:v>
                </c:pt>
                <c:pt idx="88">
                  <c:v>0.82978723404255317</c:v>
                </c:pt>
                <c:pt idx="89">
                  <c:v>0.82978723404255317</c:v>
                </c:pt>
                <c:pt idx="90">
                  <c:v>0.85106382978723405</c:v>
                </c:pt>
                <c:pt idx="91">
                  <c:v>0.87234042553191493</c:v>
                </c:pt>
                <c:pt idx="92">
                  <c:v>0.87234042553191493</c:v>
                </c:pt>
                <c:pt idx="93">
                  <c:v>0.8936170212765957</c:v>
                </c:pt>
                <c:pt idx="94">
                  <c:v>0.91489361702127658</c:v>
                </c:pt>
                <c:pt idx="95">
                  <c:v>0.93617021276595747</c:v>
                </c:pt>
                <c:pt idx="96">
                  <c:v>0.95744680851063835</c:v>
                </c:pt>
                <c:pt idx="97">
                  <c:v>0.97872340425531912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FF-4153-85DA-1E683193887A}"/>
            </c:ext>
          </c:extLst>
        </c:ser>
        <c:ser>
          <c:idx val="0"/>
          <c:order val="1"/>
          <c:tx>
            <c:strRef>
              <c:f>Planilha1!$E$3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6"/>
            <c:marker>
              <c:symbol val="none"/>
            </c:marker>
            <c:bubble3D val="0"/>
          </c:dPt>
          <c:dPt>
            <c:idx val="56"/>
            <c:marker>
              <c:symbol val="none"/>
            </c:marker>
            <c:bubble3D val="0"/>
          </c:dPt>
          <c:xVal>
            <c:numRef>
              <c:f>Planilha1!$F$4:$F$103</c:f>
              <c:numCache>
                <c:formatCode>0.0000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2.1276595744680851E-2</c:v>
                </c:pt>
                <c:pt idx="3">
                  <c:v>2.1276595744680851E-2</c:v>
                </c:pt>
                <c:pt idx="4">
                  <c:v>2.1276595744680851E-2</c:v>
                </c:pt>
                <c:pt idx="5">
                  <c:v>2.1276595744680851E-2</c:v>
                </c:pt>
                <c:pt idx="6">
                  <c:v>2.1276595744680851E-2</c:v>
                </c:pt>
                <c:pt idx="7">
                  <c:v>4.2553191489361701E-2</c:v>
                </c:pt>
                <c:pt idx="8">
                  <c:v>4.2553191489361701E-2</c:v>
                </c:pt>
                <c:pt idx="9">
                  <c:v>4.2553191489361701E-2</c:v>
                </c:pt>
                <c:pt idx="10">
                  <c:v>6.3829787234042548E-2</c:v>
                </c:pt>
                <c:pt idx="11">
                  <c:v>8.5106382978723402E-2</c:v>
                </c:pt>
                <c:pt idx="12">
                  <c:v>8.5106382978723402E-2</c:v>
                </c:pt>
                <c:pt idx="13">
                  <c:v>0.10638297872340426</c:v>
                </c:pt>
                <c:pt idx="14">
                  <c:v>0.1276595744680851</c:v>
                </c:pt>
                <c:pt idx="15">
                  <c:v>0.1276595744680851</c:v>
                </c:pt>
                <c:pt idx="16">
                  <c:v>0.14893617021276595</c:v>
                </c:pt>
                <c:pt idx="17">
                  <c:v>0.14893617021276595</c:v>
                </c:pt>
                <c:pt idx="18">
                  <c:v>0.1702127659574468</c:v>
                </c:pt>
                <c:pt idx="19">
                  <c:v>0.1702127659574468</c:v>
                </c:pt>
                <c:pt idx="20">
                  <c:v>0.19148936170212766</c:v>
                </c:pt>
                <c:pt idx="21">
                  <c:v>0.21276595744680851</c:v>
                </c:pt>
                <c:pt idx="22">
                  <c:v>0.23404255319148937</c:v>
                </c:pt>
                <c:pt idx="23">
                  <c:v>0.23404255319148937</c:v>
                </c:pt>
                <c:pt idx="24">
                  <c:v>0.25531914893617019</c:v>
                </c:pt>
                <c:pt idx="25">
                  <c:v>0.25531914893617019</c:v>
                </c:pt>
                <c:pt idx="26">
                  <c:v>0.25531914893617019</c:v>
                </c:pt>
                <c:pt idx="27">
                  <c:v>0.25531914893617019</c:v>
                </c:pt>
                <c:pt idx="28">
                  <c:v>0.27659574468085107</c:v>
                </c:pt>
                <c:pt idx="29">
                  <c:v>0.27659574468085107</c:v>
                </c:pt>
                <c:pt idx="30">
                  <c:v>0.27659574468085107</c:v>
                </c:pt>
                <c:pt idx="31">
                  <c:v>0.2978723404255319</c:v>
                </c:pt>
                <c:pt idx="32">
                  <c:v>0.31914893617021278</c:v>
                </c:pt>
                <c:pt idx="33">
                  <c:v>0.31914893617021278</c:v>
                </c:pt>
                <c:pt idx="34">
                  <c:v>0.31914893617021278</c:v>
                </c:pt>
                <c:pt idx="35">
                  <c:v>0.34042553191489361</c:v>
                </c:pt>
                <c:pt idx="36">
                  <c:v>0.34042553191489361</c:v>
                </c:pt>
                <c:pt idx="37">
                  <c:v>0.36170212765957449</c:v>
                </c:pt>
                <c:pt idx="38">
                  <c:v>0.38297872340425532</c:v>
                </c:pt>
                <c:pt idx="39">
                  <c:v>0.40425531914893614</c:v>
                </c:pt>
                <c:pt idx="40">
                  <c:v>0.40425531914893614</c:v>
                </c:pt>
                <c:pt idx="41">
                  <c:v>0.40425531914893614</c:v>
                </c:pt>
                <c:pt idx="42">
                  <c:v>0.42553191489361702</c:v>
                </c:pt>
                <c:pt idx="43">
                  <c:v>0.42553191489361702</c:v>
                </c:pt>
                <c:pt idx="44">
                  <c:v>0.42553191489361702</c:v>
                </c:pt>
                <c:pt idx="45">
                  <c:v>0.44680851063829785</c:v>
                </c:pt>
                <c:pt idx="46">
                  <c:v>0.44680851063829785</c:v>
                </c:pt>
                <c:pt idx="47">
                  <c:v>0.44680851063829785</c:v>
                </c:pt>
                <c:pt idx="48">
                  <c:v>0.46808510638297873</c:v>
                </c:pt>
                <c:pt idx="49">
                  <c:v>0.46808510638297873</c:v>
                </c:pt>
                <c:pt idx="50">
                  <c:v>0.46808510638297873</c:v>
                </c:pt>
                <c:pt idx="51">
                  <c:v>0.48936170212765956</c:v>
                </c:pt>
                <c:pt idx="52">
                  <c:v>0.48936170212765956</c:v>
                </c:pt>
                <c:pt idx="53">
                  <c:v>0.51063829787234039</c:v>
                </c:pt>
                <c:pt idx="54">
                  <c:v>0.51063829787234039</c:v>
                </c:pt>
                <c:pt idx="55">
                  <c:v>0.51063829787234039</c:v>
                </c:pt>
                <c:pt idx="56">
                  <c:v>0.51063829787234039</c:v>
                </c:pt>
                <c:pt idx="57">
                  <c:v>0.53191489361702127</c:v>
                </c:pt>
                <c:pt idx="58">
                  <c:v>0.55319148936170215</c:v>
                </c:pt>
                <c:pt idx="59">
                  <c:v>0.57446808510638303</c:v>
                </c:pt>
                <c:pt idx="60">
                  <c:v>0.57446808510638303</c:v>
                </c:pt>
                <c:pt idx="61">
                  <c:v>0.5957446808510638</c:v>
                </c:pt>
                <c:pt idx="62">
                  <c:v>0.5957446808510638</c:v>
                </c:pt>
                <c:pt idx="63">
                  <c:v>0.5957446808510638</c:v>
                </c:pt>
                <c:pt idx="64">
                  <c:v>0.5957446808510638</c:v>
                </c:pt>
                <c:pt idx="65">
                  <c:v>0.5957446808510638</c:v>
                </c:pt>
                <c:pt idx="66">
                  <c:v>0.61702127659574468</c:v>
                </c:pt>
                <c:pt idx="67">
                  <c:v>0.61702127659574468</c:v>
                </c:pt>
                <c:pt idx="68">
                  <c:v>0.61702127659574468</c:v>
                </c:pt>
                <c:pt idx="69">
                  <c:v>0.61702127659574468</c:v>
                </c:pt>
                <c:pt idx="70">
                  <c:v>0.63829787234042556</c:v>
                </c:pt>
                <c:pt idx="71">
                  <c:v>0.63829787234042556</c:v>
                </c:pt>
                <c:pt idx="72">
                  <c:v>0.65957446808510634</c:v>
                </c:pt>
                <c:pt idx="73">
                  <c:v>0.65957446808510634</c:v>
                </c:pt>
                <c:pt idx="74">
                  <c:v>0.65957446808510634</c:v>
                </c:pt>
                <c:pt idx="75">
                  <c:v>0.68085106382978722</c:v>
                </c:pt>
                <c:pt idx="76">
                  <c:v>0.7021276595744681</c:v>
                </c:pt>
                <c:pt idx="77">
                  <c:v>0.72340425531914898</c:v>
                </c:pt>
                <c:pt idx="78">
                  <c:v>0.74468085106382975</c:v>
                </c:pt>
                <c:pt idx="79">
                  <c:v>0.76595744680851063</c:v>
                </c:pt>
                <c:pt idx="80">
                  <c:v>0.76595744680851063</c:v>
                </c:pt>
                <c:pt idx="81">
                  <c:v>0.76595744680851063</c:v>
                </c:pt>
                <c:pt idx="82">
                  <c:v>0.76595744680851063</c:v>
                </c:pt>
                <c:pt idx="83">
                  <c:v>0.78723404255319152</c:v>
                </c:pt>
                <c:pt idx="84">
                  <c:v>0.80851063829787229</c:v>
                </c:pt>
                <c:pt idx="85">
                  <c:v>0.80851063829787229</c:v>
                </c:pt>
                <c:pt idx="86">
                  <c:v>0.80851063829787229</c:v>
                </c:pt>
                <c:pt idx="87">
                  <c:v>0.80851063829787229</c:v>
                </c:pt>
                <c:pt idx="88">
                  <c:v>0.82978723404255317</c:v>
                </c:pt>
                <c:pt idx="89">
                  <c:v>0.82978723404255317</c:v>
                </c:pt>
                <c:pt idx="90">
                  <c:v>0.85106382978723405</c:v>
                </c:pt>
                <c:pt idx="91">
                  <c:v>0.87234042553191493</c:v>
                </c:pt>
                <c:pt idx="92">
                  <c:v>0.87234042553191493</c:v>
                </c:pt>
                <c:pt idx="93">
                  <c:v>0.8936170212765957</c:v>
                </c:pt>
                <c:pt idx="94">
                  <c:v>0.91489361702127658</c:v>
                </c:pt>
                <c:pt idx="95">
                  <c:v>0.93617021276595747</c:v>
                </c:pt>
                <c:pt idx="96">
                  <c:v>0.95744680851063835</c:v>
                </c:pt>
                <c:pt idx="97">
                  <c:v>0.97872340425531912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Planilha1!$E$4:$E$103</c:f>
              <c:numCache>
                <c:formatCode>0.0000</c:formatCode>
                <c:ptCount val="100"/>
                <c:pt idx="0">
                  <c:v>1.8867924528301886E-2</c:v>
                </c:pt>
                <c:pt idx="1">
                  <c:v>3.7735849056603772E-2</c:v>
                </c:pt>
                <c:pt idx="2">
                  <c:v>3.7735849056603772E-2</c:v>
                </c:pt>
                <c:pt idx="3">
                  <c:v>5.6603773584905662E-2</c:v>
                </c:pt>
                <c:pt idx="4">
                  <c:v>7.5471698113207544E-2</c:v>
                </c:pt>
                <c:pt idx="5">
                  <c:v>9.4339622641509441E-2</c:v>
                </c:pt>
                <c:pt idx="6">
                  <c:v>0.11320754716981132</c:v>
                </c:pt>
                <c:pt idx="7">
                  <c:v>0.11320754716981132</c:v>
                </c:pt>
                <c:pt idx="8">
                  <c:v>0.13207547169811321</c:v>
                </c:pt>
                <c:pt idx="9">
                  <c:v>0.15094339622641509</c:v>
                </c:pt>
                <c:pt idx="10">
                  <c:v>0.15094339622641509</c:v>
                </c:pt>
                <c:pt idx="11">
                  <c:v>0.15094339622641509</c:v>
                </c:pt>
                <c:pt idx="12">
                  <c:v>0.16981132075471697</c:v>
                </c:pt>
                <c:pt idx="13">
                  <c:v>0.16981132075471697</c:v>
                </c:pt>
                <c:pt idx="14">
                  <c:v>0.16981132075471697</c:v>
                </c:pt>
                <c:pt idx="15">
                  <c:v>0.18867924528301888</c:v>
                </c:pt>
                <c:pt idx="16">
                  <c:v>0.18867924528301888</c:v>
                </c:pt>
                <c:pt idx="17">
                  <c:v>0.20754716981132076</c:v>
                </c:pt>
                <c:pt idx="18">
                  <c:v>0.20754716981132076</c:v>
                </c:pt>
                <c:pt idx="19">
                  <c:v>0.22641509433962265</c:v>
                </c:pt>
                <c:pt idx="20">
                  <c:v>0.22641509433962265</c:v>
                </c:pt>
                <c:pt idx="21">
                  <c:v>0.22641509433962265</c:v>
                </c:pt>
                <c:pt idx="22">
                  <c:v>0.22641509433962265</c:v>
                </c:pt>
                <c:pt idx="23">
                  <c:v>0.24528301886792453</c:v>
                </c:pt>
                <c:pt idx="24">
                  <c:v>0.24528301886792453</c:v>
                </c:pt>
                <c:pt idx="25">
                  <c:v>0.26415094339622641</c:v>
                </c:pt>
                <c:pt idx="26">
                  <c:v>0.28301886792452829</c:v>
                </c:pt>
                <c:pt idx="27">
                  <c:v>0.30188679245283018</c:v>
                </c:pt>
                <c:pt idx="28">
                  <c:v>0.30188679245283018</c:v>
                </c:pt>
                <c:pt idx="29">
                  <c:v>0.32075471698113206</c:v>
                </c:pt>
                <c:pt idx="30">
                  <c:v>0.33962264150943394</c:v>
                </c:pt>
                <c:pt idx="31">
                  <c:v>0.33962264150943394</c:v>
                </c:pt>
                <c:pt idx="32">
                  <c:v>0.33962264150943394</c:v>
                </c:pt>
                <c:pt idx="33">
                  <c:v>0.35849056603773582</c:v>
                </c:pt>
                <c:pt idx="34">
                  <c:v>0.37735849056603776</c:v>
                </c:pt>
                <c:pt idx="35">
                  <c:v>0.37735849056603776</c:v>
                </c:pt>
                <c:pt idx="36">
                  <c:v>0.39622641509433965</c:v>
                </c:pt>
                <c:pt idx="37">
                  <c:v>0.39622641509433965</c:v>
                </c:pt>
                <c:pt idx="38">
                  <c:v>0.39622641509433965</c:v>
                </c:pt>
                <c:pt idx="39">
                  <c:v>0.39622641509433965</c:v>
                </c:pt>
                <c:pt idx="40">
                  <c:v>0.41509433962264153</c:v>
                </c:pt>
                <c:pt idx="41">
                  <c:v>0.43396226415094341</c:v>
                </c:pt>
                <c:pt idx="42">
                  <c:v>0.43396226415094341</c:v>
                </c:pt>
                <c:pt idx="43">
                  <c:v>0.45283018867924529</c:v>
                </c:pt>
                <c:pt idx="44">
                  <c:v>0.47169811320754718</c:v>
                </c:pt>
                <c:pt idx="45">
                  <c:v>0.47169811320754718</c:v>
                </c:pt>
                <c:pt idx="46">
                  <c:v>0.49056603773584906</c:v>
                </c:pt>
                <c:pt idx="47">
                  <c:v>0.50943396226415094</c:v>
                </c:pt>
                <c:pt idx="48">
                  <c:v>0.50943396226415094</c:v>
                </c:pt>
                <c:pt idx="49">
                  <c:v>0.52830188679245282</c:v>
                </c:pt>
                <c:pt idx="50">
                  <c:v>0.54716981132075471</c:v>
                </c:pt>
                <c:pt idx="51">
                  <c:v>0.54716981132075471</c:v>
                </c:pt>
                <c:pt idx="52">
                  <c:v>0.56603773584905659</c:v>
                </c:pt>
                <c:pt idx="53">
                  <c:v>0.56603773584905659</c:v>
                </c:pt>
                <c:pt idx="54">
                  <c:v>0.58490566037735847</c:v>
                </c:pt>
                <c:pt idx="55">
                  <c:v>0.60377358490566035</c:v>
                </c:pt>
                <c:pt idx="56">
                  <c:v>0.62264150943396224</c:v>
                </c:pt>
                <c:pt idx="57">
                  <c:v>0.62264150943396224</c:v>
                </c:pt>
                <c:pt idx="58">
                  <c:v>0.62264150943396224</c:v>
                </c:pt>
                <c:pt idx="59">
                  <c:v>0.62264150943396224</c:v>
                </c:pt>
                <c:pt idx="60">
                  <c:v>0.64150943396226412</c:v>
                </c:pt>
                <c:pt idx="61">
                  <c:v>0.64150943396226412</c:v>
                </c:pt>
                <c:pt idx="62">
                  <c:v>0.660377358490566</c:v>
                </c:pt>
                <c:pt idx="63">
                  <c:v>0.67924528301886788</c:v>
                </c:pt>
                <c:pt idx="64">
                  <c:v>0.69811320754716977</c:v>
                </c:pt>
                <c:pt idx="65">
                  <c:v>0.71698113207547165</c:v>
                </c:pt>
                <c:pt idx="66">
                  <c:v>0.71698113207547165</c:v>
                </c:pt>
                <c:pt idx="67">
                  <c:v>0.73584905660377353</c:v>
                </c:pt>
                <c:pt idx="68">
                  <c:v>0.75471698113207553</c:v>
                </c:pt>
                <c:pt idx="69">
                  <c:v>0.77358490566037741</c:v>
                </c:pt>
                <c:pt idx="70">
                  <c:v>0.77358490566037741</c:v>
                </c:pt>
                <c:pt idx="71">
                  <c:v>0.79245283018867929</c:v>
                </c:pt>
                <c:pt idx="72">
                  <c:v>0.79245283018867929</c:v>
                </c:pt>
                <c:pt idx="73">
                  <c:v>0.81132075471698117</c:v>
                </c:pt>
                <c:pt idx="74">
                  <c:v>0.83018867924528306</c:v>
                </c:pt>
                <c:pt idx="75">
                  <c:v>0.83018867924528306</c:v>
                </c:pt>
                <c:pt idx="76">
                  <c:v>0.83018867924528306</c:v>
                </c:pt>
                <c:pt idx="77">
                  <c:v>0.83018867924528306</c:v>
                </c:pt>
                <c:pt idx="78">
                  <c:v>0.83018867924528306</c:v>
                </c:pt>
                <c:pt idx="79">
                  <c:v>0.83018867924528306</c:v>
                </c:pt>
                <c:pt idx="80">
                  <c:v>0.84905660377358494</c:v>
                </c:pt>
                <c:pt idx="81">
                  <c:v>0.86792452830188682</c:v>
                </c:pt>
                <c:pt idx="82">
                  <c:v>0.8867924528301887</c:v>
                </c:pt>
                <c:pt idx="83">
                  <c:v>0.8867924528301887</c:v>
                </c:pt>
                <c:pt idx="84">
                  <c:v>0.8867924528301887</c:v>
                </c:pt>
                <c:pt idx="85">
                  <c:v>0.90566037735849059</c:v>
                </c:pt>
                <c:pt idx="86">
                  <c:v>0.92452830188679247</c:v>
                </c:pt>
                <c:pt idx="87">
                  <c:v>0.94339622641509435</c:v>
                </c:pt>
                <c:pt idx="88">
                  <c:v>0.94339622641509435</c:v>
                </c:pt>
                <c:pt idx="89">
                  <c:v>0.96226415094339623</c:v>
                </c:pt>
                <c:pt idx="90">
                  <c:v>0.96226415094339623</c:v>
                </c:pt>
                <c:pt idx="91">
                  <c:v>0.96226415094339623</c:v>
                </c:pt>
                <c:pt idx="92">
                  <c:v>0.98113207547169812</c:v>
                </c:pt>
                <c:pt idx="93">
                  <c:v>0.98113207547169812</c:v>
                </c:pt>
                <c:pt idx="94">
                  <c:v>0.98113207547169812</c:v>
                </c:pt>
                <c:pt idx="95">
                  <c:v>0.98113207547169812</c:v>
                </c:pt>
                <c:pt idx="96">
                  <c:v>0.98113207547169812</c:v>
                </c:pt>
                <c:pt idx="97">
                  <c:v>0.98113207547169812</c:v>
                </c:pt>
                <c:pt idx="98">
                  <c:v>0.98113207547169812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FF-4153-85DA-1E683193887A}"/>
            </c:ext>
          </c:extLst>
        </c:ser>
        <c:ser>
          <c:idx val="2"/>
          <c:order val="2"/>
          <c:tx>
            <c:v>THRS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triangle"/>
              <c:size val="9"/>
              <c:spPr>
                <a:solidFill>
                  <a:srgbClr val="FF0000">
                    <a:alpha val="95000"/>
                  </a:srgbClr>
                </a:solidFill>
                <a:ln w="222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1FF-4153-85DA-1E683193887A}"/>
              </c:ext>
            </c:extLst>
          </c:dPt>
          <c:xVal>
            <c:numRef>
              <c:f>Planilha1!$F$78</c:f>
              <c:numCache>
                <c:formatCode>0.0000</c:formatCode>
                <c:ptCount val="1"/>
                <c:pt idx="0">
                  <c:v>0.65957446808510634</c:v>
                </c:pt>
              </c:numCache>
            </c:numRef>
          </c:xVal>
          <c:yVal>
            <c:numRef>
              <c:f>Planilha1!$E$78</c:f>
              <c:numCache>
                <c:formatCode>0.0000</c:formatCode>
                <c:ptCount val="1"/>
                <c:pt idx="0">
                  <c:v>0.83018867924528306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FF-4153-85DA-1E6831938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257887"/>
        <c:axId val="1052248287"/>
      </c:scatterChart>
      <c:valAx>
        <c:axId val="1052257887"/>
        <c:scaling>
          <c:orientation val="minMax"/>
          <c:max val="1.01"/>
          <c:min val="-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2248287"/>
        <c:crosses val="autoZero"/>
        <c:crossBetween val="midCat"/>
        <c:majorUnit val="0.1"/>
      </c:valAx>
      <c:valAx>
        <c:axId val="1052248287"/>
        <c:scaling>
          <c:orientation val="minMax"/>
          <c:max val="1.01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2257887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ysClr val="windowText" lastClr="000000"/>
                </a:solidFill>
              </a:rPr>
              <a:t>OPTIMAL THRESHOLD</a:t>
            </a:r>
          </a:p>
        </c:rich>
      </c:tx>
      <c:layout>
        <c:manualLayout>
          <c:xMode val="edge"/>
          <c:yMode val="edge"/>
          <c:x val="0.39373350968924159"/>
          <c:y val="2.9603315571343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5190581492274098E-2"/>
          <c:y val="0.11845871619511147"/>
          <c:w val="0.87360206942636109"/>
          <c:h val="0.7652517680405400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Planilha1!$H$3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Planilha1!$A$4:$A$103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Planilha1!$H$4:$H$103</c:f>
              <c:numCache>
                <c:formatCode>General</c:formatCode>
                <c:ptCount val="100"/>
                <c:pt idx="0">
                  <c:v>1.8867924528301886E-2</c:v>
                </c:pt>
                <c:pt idx="1">
                  <c:v>3.7735849056603772E-2</c:v>
                </c:pt>
                <c:pt idx="2">
                  <c:v>1.6459253311922922E-2</c:v>
                </c:pt>
                <c:pt idx="3">
                  <c:v>3.5327177840224808E-2</c:v>
                </c:pt>
                <c:pt idx="4">
                  <c:v>5.419510236852669E-2</c:v>
                </c:pt>
                <c:pt idx="5">
                  <c:v>7.3063026896828587E-2</c:v>
                </c:pt>
                <c:pt idx="6">
                  <c:v>9.1930951425130469E-2</c:v>
                </c:pt>
                <c:pt idx="7">
                  <c:v>7.0654355680449615E-2</c:v>
                </c:pt>
                <c:pt idx="8">
                  <c:v>8.9522280208751498E-2</c:v>
                </c:pt>
                <c:pt idx="9">
                  <c:v>0.10839020473705338</c:v>
                </c:pt>
                <c:pt idx="10">
                  <c:v>8.711360899237254E-2</c:v>
                </c:pt>
                <c:pt idx="11">
                  <c:v>6.5837013247691686E-2</c:v>
                </c:pt>
                <c:pt idx="12">
                  <c:v>8.4704937775993569E-2</c:v>
                </c:pt>
                <c:pt idx="13">
                  <c:v>6.3428342031312715E-2</c:v>
                </c:pt>
                <c:pt idx="14">
                  <c:v>4.2151746286631875E-2</c:v>
                </c:pt>
                <c:pt idx="15">
                  <c:v>6.1019670814933785E-2</c:v>
                </c:pt>
                <c:pt idx="16">
                  <c:v>3.9743075070252931E-2</c:v>
                </c:pt>
                <c:pt idx="17">
                  <c:v>5.8610999598554814E-2</c:v>
                </c:pt>
                <c:pt idx="18">
                  <c:v>3.733440385387396E-2</c:v>
                </c:pt>
                <c:pt idx="19">
                  <c:v>5.6202328382175842E-2</c:v>
                </c:pt>
                <c:pt idx="20">
                  <c:v>3.4925732637494988E-2</c:v>
                </c:pt>
                <c:pt idx="21">
                  <c:v>1.3649136892814134E-2</c:v>
                </c:pt>
                <c:pt idx="22">
                  <c:v>7.6274588518667197E-3</c:v>
                </c:pt>
                <c:pt idx="23">
                  <c:v>1.1240465676435163E-2</c:v>
                </c:pt>
                <c:pt idx="24">
                  <c:v>1.0036130068245663E-2</c:v>
                </c:pt>
                <c:pt idx="25">
                  <c:v>8.8317944600562193E-3</c:v>
                </c:pt>
                <c:pt idx="26">
                  <c:v>2.7699718988358102E-2</c:v>
                </c:pt>
                <c:pt idx="27">
                  <c:v>4.6567643516659984E-2</c:v>
                </c:pt>
                <c:pt idx="28">
                  <c:v>2.5291047771979103E-2</c:v>
                </c:pt>
                <c:pt idx="29">
                  <c:v>4.4158972300280985E-2</c:v>
                </c:pt>
                <c:pt idx="30">
                  <c:v>6.3026896828582868E-2</c:v>
                </c:pt>
                <c:pt idx="31">
                  <c:v>4.1750301083902042E-2</c:v>
                </c:pt>
                <c:pt idx="32">
                  <c:v>2.047370533922116E-2</c:v>
                </c:pt>
                <c:pt idx="33">
                  <c:v>3.9341629867523042E-2</c:v>
                </c:pt>
                <c:pt idx="34">
                  <c:v>5.8209554395824981E-2</c:v>
                </c:pt>
                <c:pt idx="35">
                  <c:v>3.6932958651144154E-2</c:v>
                </c:pt>
                <c:pt idx="36">
                  <c:v>5.5800883179446037E-2</c:v>
                </c:pt>
                <c:pt idx="37">
                  <c:v>3.4524287434765155E-2</c:v>
                </c:pt>
                <c:pt idx="38">
                  <c:v>1.3247691690084329E-2</c:v>
                </c:pt>
                <c:pt idx="39">
                  <c:v>8.0289040545964974E-3</c:v>
                </c:pt>
                <c:pt idx="40">
                  <c:v>1.0839020473705385E-2</c:v>
                </c:pt>
                <c:pt idx="41">
                  <c:v>2.9706945002007268E-2</c:v>
                </c:pt>
                <c:pt idx="42">
                  <c:v>8.4303492573263861E-3</c:v>
                </c:pt>
                <c:pt idx="43">
                  <c:v>2.7298273785628269E-2</c:v>
                </c:pt>
                <c:pt idx="44">
                  <c:v>4.6166198313930151E-2</c:v>
                </c:pt>
                <c:pt idx="45">
                  <c:v>2.4889602569249325E-2</c:v>
                </c:pt>
                <c:pt idx="46">
                  <c:v>4.3757527097551208E-2</c:v>
                </c:pt>
                <c:pt idx="47">
                  <c:v>6.262545162585309E-2</c:v>
                </c:pt>
                <c:pt idx="48">
                  <c:v>4.1348855881172208E-2</c:v>
                </c:pt>
                <c:pt idx="49">
                  <c:v>6.0216780409474091E-2</c:v>
                </c:pt>
                <c:pt idx="50">
                  <c:v>7.9084704937775974E-2</c:v>
                </c:pt>
                <c:pt idx="51">
                  <c:v>5.7808109193095147E-2</c:v>
                </c:pt>
                <c:pt idx="52">
                  <c:v>7.667603372139703E-2</c:v>
                </c:pt>
                <c:pt idx="53">
                  <c:v>5.5399437976716204E-2</c:v>
                </c:pt>
                <c:pt idx="54">
                  <c:v>7.4267362505018086E-2</c:v>
                </c:pt>
                <c:pt idx="55">
                  <c:v>9.3135287033319969E-2</c:v>
                </c:pt>
                <c:pt idx="56">
                  <c:v>0.11200321156162185</c:v>
                </c:pt>
                <c:pt idx="57">
                  <c:v>9.072661581694097E-2</c:v>
                </c:pt>
                <c:pt idx="58">
                  <c:v>6.9450020072260088E-2</c:v>
                </c:pt>
                <c:pt idx="59">
                  <c:v>4.8173424327579206E-2</c:v>
                </c:pt>
                <c:pt idx="60">
                  <c:v>6.7041348855881089E-2</c:v>
                </c:pt>
                <c:pt idx="61">
                  <c:v>4.5764753111200318E-2</c:v>
                </c:pt>
                <c:pt idx="62">
                  <c:v>6.4632677639502201E-2</c:v>
                </c:pt>
                <c:pt idx="63">
                  <c:v>8.3500602167804083E-2</c:v>
                </c:pt>
                <c:pt idx="64">
                  <c:v>0.10236852669610597</c:v>
                </c:pt>
                <c:pt idx="65">
                  <c:v>0.12123645122440785</c:v>
                </c:pt>
                <c:pt idx="66">
                  <c:v>9.9959855479726967E-2</c:v>
                </c:pt>
                <c:pt idx="67">
                  <c:v>0.11882778000802885</c:v>
                </c:pt>
                <c:pt idx="68">
                  <c:v>0.13769570453633084</c:v>
                </c:pt>
                <c:pt idx="69">
                  <c:v>0.15656362906463273</c:v>
                </c:pt>
                <c:pt idx="70">
                  <c:v>0.13528703331995184</c:v>
                </c:pt>
                <c:pt idx="71">
                  <c:v>0.15415495784825373</c:v>
                </c:pt>
                <c:pt idx="72">
                  <c:v>0.13287836210357296</c:v>
                </c:pt>
                <c:pt idx="73">
                  <c:v>0.15174628663187484</c:v>
                </c:pt>
                <c:pt idx="74">
                  <c:v>0.17061421116017672</c:v>
                </c:pt>
                <c:pt idx="75">
                  <c:v>0.14933761541549584</c:v>
                </c:pt>
                <c:pt idx="76">
                  <c:v>0.12806101967081496</c:v>
                </c:pt>
                <c:pt idx="77">
                  <c:v>0.10678442392613408</c:v>
                </c:pt>
                <c:pt idx="78">
                  <c:v>8.5507828181453305E-2</c:v>
                </c:pt>
                <c:pt idx="79">
                  <c:v>6.4231232436772423E-2</c:v>
                </c:pt>
                <c:pt idx="80">
                  <c:v>8.3099156965074306E-2</c:v>
                </c:pt>
                <c:pt idx="81">
                  <c:v>0.10196708149337619</c:v>
                </c:pt>
                <c:pt idx="82">
                  <c:v>0.12083500602167807</c:v>
                </c:pt>
                <c:pt idx="83">
                  <c:v>9.9558410276997189E-2</c:v>
                </c:pt>
                <c:pt idx="84">
                  <c:v>7.8281814532316418E-2</c:v>
                </c:pt>
                <c:pt idx="85">
                  <c:v>9.7149739060618301E-2</c:v>
                </c:pt>
                <c:pt idx="86">
                  <c:v>0.11601766358892018</c:v>
                </c:pt>
                <c:pt idx="87">
                  <c:v>0.13488558811722207</c:v>
                </c:pt>
                <c:pt idx="88">
                  <c:v>0.11360899237254118</c:v>
                </c:pt>
                <c:pt idx="89">
                  <c:v>0.13247691690084307</c:v>
                </c:pt>
                <c:pt idx="90">
                  <c:v>0.11120032115616219</c:v>
                </c:pt>
                <c:pt idx="91">
                  <c:v>8.9923725411481303E-2</c:v>
                </c:pt>
                <c:pt idx="92">
                  <c:v>0.10879164993978319</c:v>
                </c:pt>
                <c:pt idx="93">
                  <c:v>8.7515054195102415E-2</c:v>
                </c:pt>
                <c:pt idx="94">
                  <c:v>6.6238458450421533E-2</c:v>
                </c:pt>
                <c:pt idx="95">
                  <c:v>4.4961862705740652E-2</c:v>
                </c:pt>
                <c:pt idx="96">
                  <c:v>2.368526696105977E-2</c:v>
                </c:pt>
                <c:pt idx="97">
                  <c:v>2.4086712163789992E-3</c:v>
                </c:pt>
                <c:pt idx="98">
                  <c:v>1.8867924528301883E-2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F7A-48FA-9594-F1F0CDBF0C4D}"/>
            </c:ext>
          </c:extLst>
        </c:ser>
        <c:ser>
          <c:idx val="2"/>
          <c:order val="2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square"/>
              <c:size val="7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6F7A-48FA-9594-F1F0CDBF0C4D}"/>
              </c:ext>
            </c:extLst>
          </c:dPt>
          <c:xVal>
            <c:numRef>
              <c:f>Planilha1!$A$78</c:f>
              <c:numCache>
                <c:formatCode>General</c:formatCode>
                <c:ptCount val="1"/>
                <c:pt idx="0">
                  <c:v>74</c:v>
                </c:pt>
              </c:numCache>
            </c:numRef>
          </c:xVal>
          <c:yVal>
            <c:numRef>
              <c:f>Planilha1!$H$78</c:f>
              <c:numCache>
                <c:formatCode>General</c:formatCode>
                <c:ptCount val="1"/>
                <c:pt idx="0">
                  <c:v>0.17061421116017672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6F7A-48FA-9594-F1F0CDBF0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480495"/>
        <c:axId val="117448385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Planilha1!$G$3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3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Planilha1!$A$4:$A$103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Planilha1!$G$4:$G$103</c15:sqref>
                        </c15:formulaRef>
                      </c:ext>
                    </c:extLst>
                    <c:numCache>
                      <c:formatCode>0.0000</c:formatCode>
                      <c:ptCount val="100"/>
                      <c:pt idx="0">
                        <c:v>1.8867924528301886E-2</c:v>
                      </c:pt>
                      <c:pt idx="1">
                        <c:v>3.7735849056603772E-2</c:v>
                      </c:pt>
                      <c:pt idx="2">
                        <c:v>1.6459253311922922E-2</c:v>
                      </c:pt>
                      <c:pt idx="3">
                        <c:v>3.5327177840224808E-2</c:v>
                      </c:pt>
                      <c:pt idx="4">
                        <c:v>5.419510236852669E-2</c:v>
                      </c:pt>
                      <c:pt idx="5">
                        <c:v>7.3063026896828587E-2</c:v>
                      </c:pt>
                      <c:pt idx="6">
                        <c:v>9.1930951425130469E-2</c:v>
                      </c:pt>
                      <c:pt idx="7">
                        <c:v>7.0654355680449615E-2</c:v>
                      </c:pt>
                      <c:pt idx="8">
                        <c:v>8.9522280208751498E-2</c:v>
                      </c:pt>
                      <c:pt idx="9">
                        <c:v>0.10839020473705338</c:v>
                      </c:pt>
                      <c:pt idx="10">
                        <c:v>8.711360899237254E-2</c:v>
                      </c:pt>
                      <c:pt idx="11">
                        <c:v>6.5837013247691686E-2</c:v>
                      </c:pt>
                      <c:pt idx="12">
                        <c:v>8.4704937775993569E-2</c:v>
                      </c:pt>
                      <c:pt idx="13">
                        <c:v>6.3428342031312715E-2</c:v>
                      </c:pt>
                      <c:pt idx="14">
                        <c:v>4.2151746286631875E-2</c:v>
                      </c:pt>
                      <c:pt idx="15">
                        <c:v>6.1019670814933785E-2</c:v>
                      </c:pt>
                      <c:pt idx="16">
                        <c:v>3.9743075070252931E-2</c:v>
                      </c:pt>
                      <c:pt idx="17">
                        <c:v>5.8610999598554814E-2</c:v>
                      </c:pt>
                      <c:pt idx="18">
                        <c:v>3.733440385387396E-2</c:v>
                      </c:pt>
                      <c:pt idx="19">
                        <c:v>5.6202328382175842E-2</c:v>
                      </c:pt>
                      <c:pt idx="20">
                        <c:v>3.4925732637494988E-2</c:v>
                      </c:pt>
                      <c:pt idx="21">
                        <c:v>1.3649136892814134E-2</c:v>
                      </c:pt>
                      <c:pt idx="22">
                        <c:v>-7.6274588518667197E-3</c:v>
                      </c:pt>
                      <c:pt idx="23">
                        <c:v>1.1240465676435163E-2</c:v>
                      </c:pt>
                      <c:pt idx="24">
                        <c:v>-1.0036130068245663E-2</c:v>
                      </c:pt>
                      <c:pt idx="25">
                        <c:v>8.8317944600562193E-3</c:v>
                      </c:pt>
                      <c:pt idx="26">
                        <c:v>2.7699718988358102E-2</c:v>
                      </c:pt>
                      <c:pt idx="27">
                        <c:v>4.6567643516659984E-2</c:v>
                      </c:pt>
                      <c:pt idx="28">
                        <c:v>2.5291047771979103E-2</c:v>
                      </c:pt>
                      <c:pt idx="29">
                        <c:v>4.4158972300280985E-2</c:v>
                      </c:pt>
                      <c:pt idx="30">
                        <c:v>6.3026896828582868E-2</c:v>
                      </c:pt>
                      <c:pt idx="31">
                        <c:v>4.1750301083902042E-2</c:v>
                      </c:pt>
                      <c:pt idx="32">
                        <c:v>2.047370533922116E-2</c:v>
                      </c:pt>
                      <c:pt idx="33">
                        <c:v>3.9341629867523042E-2</c:v>
                      </c:pt>
                      <c:pt idx="34">
                        <c:v>5.8209554395824981E-2</c:v>
                      </c:pt>
                      <c:pt idx="35">
                        <c:v>3.6932958651144154E-2</c:v>
                      </c:pt>
                      <c:pt idx="36">
                        <c:v>5.5800883179446037E-2</c:v>
                      </c:pt>
                      <c:pt idx="37">
                        <c:v>3.4524287434765155E-2</c:v>
                      </c:pt>
                      <c:pt idx="38">
                        <c:v>1.3247691690084329E-2</c:v>
                      </c:pt>
                      <c:pt idx="39">
                        <c:v>-8.0289040545964974E-3</c:v>
                      </c:pt>
                      <c:pt idx="40">
                        <c:v>1.0839020473705385E-2</c:v>
                      </c:pt>
                      <c:pt idx="41">
                        <c:v>2.9706945002007268E-2</c:v>
                      </c:pt>
                      <c:pt idx="42">
                        <c:v>8.4303492573263861E-3</c:v>
                      </c:pt>
                      <c:pt idx="43">
                        <c:v>2.7298273785628269E-2</c:v>
                      </c:pt>
                      <c:pt idx="44">
                        <c:v>4.6166198313930151E-2</c:v>
                      </c:pt>
                      <c:pt idx="45">
                        <c:v>2.4889602569249325E-2</c:v>
                      </c:pt>
                      <c:pt idx="46">
                        <c:v>4.3757527097551208E-2</c:v>
                      </c:pt>
                      <c:pt idx="47">
                        <c:v>6.262545162585309E-2</c:v>
                      </c:pt>
                      <c:pt idx="48">
                        <c:v>4.1348855881172208E-2</c:v>
                      </c:pt>
                      <c:pt idx="49">
                        <c:v>6.0216780409474091E-2</c:v>
                      </c:pt>
                      <c:pt idx="50">
                        <c:v>7.9084704937775974E-2</c:v>
                      </c:pt>
                      <c:pt idx="51">
                        <c:v>5.7808109193095147E-2</c:v>
                      </c:pt>
                      <c:pt idx="52">
                        <c:v>7.667603372139703E-2</c:v>
                      </c:pt>
                      <c:pt idx="53">
                        <c:v>5.5399437976716204E-2</c:v>
                      </c:pt>
                      <c:pt idx="54">
                        <c:v>7.4267362505018086E-2</c:v>
                      </c:pt>
                      <c:pt idx="55">
                        <c:v>9.3135287033319969E-2</c:v>
                      </c:pt>
                      <c:pt idx="56">
                        <c:v>0.11200321156162185</c:v>
                      </c:pt>
                      <c:pt idx="57">
                        <c:v>9.072661581694097E-2</c:v>
                      </c:pt>
                      <c:pt idx="58">
                        <c:v>6.9450020072260088E-2</c:v>
                      </c:pt>
                      <c:pt idx="59">
                        <c:v>4.8173424327579206E-2</c:v>
                      </c:pt>
                      <c:pt idx="60">
                        <c:v>6.7041348855881089E-2</c:v>
                      </c:pt>
                      <c:pt idx="61">
                        <c:v>4.5764753111200318E-2</c:v>
                      </c:pt>
                      <c:pt idx="62">
                        <c:v>6.4632677639502201E-2</c:v>
                      </c:pt>
                      <c:pt idx="63">
                        <c:v>8.3500602167804083E-2</c:v>
                      </c:pt>
                      <c:pt idx="64">
                        <c:v>0.10236852669610597</c:v>
                      </c:pt>
                      <c:pt idx="65">
                        <c:v>0.12123645122440785</c:v>
                      </c:pt>
                      <c:pt idx="66">
                        <c:v>9.9959855479726967E-2</c:v>
                      </c:pt>
                      <c:pt idx="67">
                        <c:v>0.11882778000802885</c:v>
                      </c:pt>
                      <c:pt idx="68">
                        <c:v>0.13769570453633084</c:v>
                      </c:pt>
                      <c:pt idx="69">
                        <c:v>0.15656362906463273</c:v>
                      </c:pt>
                      <c:pt idx="70">
                        <c:v>0.13528703331995184</c:v>
                      </c:pt>
                      <c:pt idx="71">
                        <c:v>0.15415495784825373</c:v>
                      </c:pt>
                      <c:pt idx="72">
                        <c:v>0.13287836210357296</c:v>
                      </c:pt>
                      <c:pt idx="73">
                        <c:v>0.15174628663187484</c:v>
                      </c:pt>
                      <c:pt idx="74">
                        <c:v>0.17061421116017672</c:v>
                      </c:pt>
                      <c:pt idx="75">
                        <c:v>0.14933761541549584</c:v>
                      </c:pt>
                      <c:pt idx="76">
                        <c:v>0.12806101967081496</c:v>
                      </c:pt>
                      <c:pt idx="77">
                        <c:v>0.10678442392613408</c:v>
                      </c:pt>
                      <c:pt idx="78">
                        <c:v>8.5507828181453305E-2</c:v>
                      </c:pt>
                      <c:pt idx="79">
                        <c:v>6.4231232436772423E-2</c:v>
                      </c:pt>
                      <c:pt idx="80">
                        <c:v>8.3099156965074306E-2</c:v>
                      </c:pt>
                      <c:pt idx="81">
                        <c:v>0.10196708149337619</c:v>
                      </c:pt>
                      <c:pt idx="82">
                        <c:v>0.12083500602167807</c:v>
                      </c:pt>
                      <c:pt idx="83">
                        <c:v>9.9558410276997189E-2</c:v>
                      </c:pt>
                      <c:pt idx="84">
                        <c:v>7.8281814532316418E-2</c:v>
                      </c:pt>
                      <c:pt idx="85">
                        <c:v>9.7149739060618301E-2</c:v>
                      </c:pt>
                      <c:pt idx="86">
                        <c:v>0.11601766358892018</c:v>
                      </c:pt>
                      <c:pt idx="87">
                        <c:v>0.13488558811722207</c:v>
                      </c:pt>
                      <c:pt idx="88">
                        <c:v>0.11360899237254118</c:v>
                      </c:pt>
                      <c:pt idx="89">
                        <c:v>0.13247691690084307</c:v>
                      </c:pt>
                      <c:pt idx="90">
                        <c:v>0.11120032115616219</c:v>
                      </c:pt>
                      <c:pt idx="91">
                        <c:v>8.9923725411481303E-2</c:v>
                      </c:pt>
                      <c:pt idx="92">
                        <c:v>0.10879164993978319</c:v>
                      </c:pt>
                      <c:pt idx="93">
                        <c:v>8.7515054195102415E-2</c:v>
                      </c:pt>
                      <c:pt idx="94">
                        <c:v>6.6238458450421533E-2</c:v>
                      </c:pt>
                      <c:pt idx="95">
                        <c:v>4.4961862705740652E-2</c:v>
                      </c:pt>
                      <c:pt idx="96">
                        <c:v>2.368526696105977E-2</c:v>
                      </c:pt>
                      <c:pt idx="97">
                        <c:v>2.4086712163789992E-3</c:v>
                      </c:pt>
                      <c:pt idx="98">
                        <c:v>-1.8867924528301883E-2</c:v>
                      </c:pt>
                      <c:pt idx="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5-6F7A-48FA-9594-F1F0CDBF0C4D}"/>
                  </c:ext>
                </c:extLst>
              </c15:ser>
            </c15:filteredScatterSeries>
          </c:ext>
        </c:extLst>
      </c:scatterChart>
      <c:valAx>
        <c:axId val="1174480495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483855"/>
        <c:crosses val="autoZero"/>
        <c:crossBetween val="midCat"/>
      </c:valAx>
      <c:valAx>
        <c:axId val="1174483855"/>
        <c:scaling>
          <c:orientation val="minMax"/>
          <c:max val="0.18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48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</xdr:colOff>
      <xdr:row>4</xdr:row>
      <xdr:rowOff>38100</xdr:rowOff>
    </xdr:from>
    <xdr:to>
      <xdr:col>18</xdr:col>
      <xdr:colOff>0</xdr:colOff>
      <xdr:row>30</xdr:row>
      <xdr:rowOff>106680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2917054-3D9D-6C4B-B578-BA4688D6EA1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373380</xdr:colOff>
      <xdr:row>31</xdr:row>
      <xdr:rowOff>137160</xdr:rowOff>
    </xdr:from>
    <xdr:to>
      <xdr:col>18</xdr:col>
      <xdr:colOff>456480</xdr:colOff>
      <xdr:row>55</xdr:row>
      <xdr:rowOff>68040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460DC27-13AF-F446-4DE5-825516B1A56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A7AD2-905A-4927-825C-6D7158EA0606}">
  <dimension ref="A3:AA220"/>
  <sheetViews>
    <sheetView tabSelected="1" zoomScaleNormal="100" workbookViewId="0">
      <selection activeCell="L110" sqref="L110"/>
    </sheetView>
  </sheetViews>
  <sheetFormatPr defaultRowHeight="14.4" x14ac:dyDescent="0.3"/>
  <cols>
    <col min="10" max="10" width="11.6640625" bestFit="1" customWidth="1"/>
  </cols>
  <sheetData>
    <row r="3" spans="1:27" x14ac:dyDescent="0.3">
      <c r="B3" s="2" t="s">
        <v>1</v>
      </c>
      <c r="C3" s="7" t="s">
        <v>0</v>
      </c>
      <c r="D3" s="7" t="s">
        <v>10</v>
      </c>
      <c r="E3" s="2" t="s">
        <v>6</v>
      </c>
      <c r="F3" s="2" t="s">
        <v>8</v>
      </c>
      <c r="G3" s="6" t="s">
        <v>11</v>
      </c>
      <c r="H3" s="2" t="s">
        <v>14</v>
      </c>
      <c r="J3" s="2">
        <v>0.375</v>
      </c>
      <c r="K3" s="2">
        <v>0.3725</v>
      </c>
      <c r="L3" s="2">
        <v>0.37</v>
      </c>
      <c r="M3" s="2">
        <v>0.36749999999999999</v>
      </c>
      <c r="N3" s="2">
        <v>0.36499999999999999</v>
      </c>
      <c r="O3" s="2">
        <v>0.36249999999999999</v>
      </c>
      <c r="P3" s="2">
        <v>0.36</v>
      </c>
      <c r="Q3" s="2">
        <v>0.35749999999999998</v>
      </c>
      <c r="R3" s="2">
        <v>0.35499999999999998</v>
      </c>
      <c r="S3" s="2">
        <v>0.35249999999999998</v>
      </c>
      <c r="T3" s="2">
        <v>0.35</v>
      </c>
      <c r="U3" s="2">
        <v>0.34749999999999998</v>
      </c>
      <c r="V3" s="2">
        <v>0.34499999999999997</v>
      </c>
      <c r="W3" s="2"/>
      <c r="X3" t="s">
        <v>12</v>
      </c>
      <c r="Y3" s="2"/>
      <c r="Z3" s="2"/>
      <c r="AA3" s="2"/>
    </row>
    <row r="4" spans="1:27" x14ac:dyDescent="0.3">
      <c r="A4">
        <v>0</v>
      </c>
      <c r="B4" s="2">
        <v>35</v>
      </c>
      <c r="C4" s="2">
        <v>1</v>
      </c>
      <c r="D4" s="4">
        <v>0.87917460461220731</v>
      </c>
      <c r="E4" s="4">
        <f ca="1">(COUNTIF(INDIRECT("Q4:Q" &amp; (4+A4)), "TP") + COUNTIF(INDIRECT("Q4:Q" &amp; (4+A4)), "FN"))/53</f>
        <v>1.8867924528301886E-2</v>
      </c>
      <c r="F4" s="4">
        <f ca="1">(COUNTIF(INDIRECT("Q4:Q" &amp; (4+A4)), "FP") + COUNTIF(INDIRECT("Q4:Q" &amp; (4+A4)), "TN"))/47</f>
        <v>0</v>
      </c>
      <c r="G4" s="4">
        <f ca="1">E4-F4</f>
        <v>1.8867924528301886E-2</v>
      </c>
      <c r="H4" s="2">
        <f ca="1">ABS(E4-F4)</f>
        <v>1.8867924528301886E-2</v>
      </c>
      <c r="J4" s="2" t="str">
        <f>IF(AND(IF($D4&gt;=J$3,1,0)=1,$C4=1),"TP",IF(AND(IF($D4&gt;=J$3,1,0)=1,$C4=0),"FP",IF(AND(IF($D4&gt;=J$3,1,0)=0,$C4=0),"TN","FN")))</f>
        <v>TP</v>
      </c>
      <c r="K4" s="2" t="str">
        <f t="shared" ref="K4:V4" si="0">IF(AND(IF($D4&gt;=K$3,1,0)=1,$C4=1),"TP",IF(AND(IF($D4&gt;=K$3,1,0)=1,$C4=0),"FP",IF(AND(IF($D4&gt;=K$3,1,0)=0,$C4=0),"TN","FN")))</f>
        <v>TP</v>
      </c>
      <c r="L4" s="2" t="str">
        <f t="shared" si="0"/>
        <v>TP</v>
      </c>
      <c r="M4" s="2" t="str">
        <f t="shared" si="0"/>
        <v>TP</v>
      </c>
      <c r="N4" s="2" t="str">
        <f t="shared" si="0"/>
        <v>TP</v>
      </c>
      <c r="O4" s="2" t="str">
        <f t="shared" si="0"/>
        <v>TP</v>
      </c>
      <c r="P4" s="2" t="str">
        <f t="shared" si="0"/>
        <v>TP</v>
      </c>
      <c r="Q4" s="2" t="str">
        <f t="shared" si="0"/>
        <v>TP</v>
      </c>
      <c r="R4" s="2" t="str">
        <f t="shared" si="0"/>
        <v>TP</v>
      </c>
      <c r="S4" s="2" t="str">
        <f t="shared" si="0"/>
        <v>TP</v>
      </c>
      <c r="T4" s="2" t="str">
        <f t="shared" si="0"/>
        <v>TP</v>
      </c>
      <c r="U4" s="2" t="str">
        <f t="shared" si="0"/>
        <v>TP</v>
      </c>
      <c r="V4" s="2" t="str">
        <f t="shared" si="0"/>
        <v>TP</v>
      </c>
    </row>
    <row r="5" spans="1:27" x14ac:dyDescent="0.3">
      <c r="A5">
        <v>1</v>
      </c>
      <c r="B5" s="2">
        <v>76</v>
      </c>
      <c r="C5" s="2">
        <v>1</v>
      </c>
      <c r="D5" s="4">
        <v>0.87694016290479582</v>
      </c>
      <c r="E5" s="4">
        <f t="shared" ref="E5:E68" ca="1" si="1">(COUNTIF(INDIRECT("Q4:Q" &amp; (4+A5)), "TP") + COUNTIF(INDIRECT("Q4:Q" &amp; (4+A5)), "FN"))/53</f>
        <v>3.7735849056603772E-2</v>
      </c>
      <c r="F5" s="4">
        <f t="shared" ref="F5:F68" ca="1" si="2">(COUNTIF(INDIRECT("Q4:Q" &amp; (4+A5)), "FP") + COUNTIF(INDIRECT("Q4:Q" &amp; (4+A5)), "TN"))/47</f>
        <v>0</v>
      </c>
      <c r="G5" s="4">
        <f t="shared" ref="G5:G68" ca="1" si="3">E5-F5</f>
        <v>3.7735849056603772E-2</v>
      </c>
      <c r="H5" s="2">
        <f t="shared" ref="H5:H68" ca="1" si="4">ABS(E5-F5)</f>
        <v>3.7735849056603772E-2</v>
      </c>
      <c r="J5" s="2" t="str">
        <f t="shared" ref="J5:J68" si="5">IF(AND(IF($D5&gt;=J$3,1,0)=1,$C5=1),"TP",IF(AND(IF($D5&gt;=J$3,1,0)=1,$C5=0),"FP",IF(AND(IF($D5&gt;=J$3,1,0)=0,$C5=0),"TN","FN")))</f>
        <v>TP</v>
      </c>
      <c r="K5" s="2" t="str">
        <f t="shared" ref="J5:V68" si="6">IF(AND(IF($D5&gt;=K$3,1,0)=1,$C5=1),"TP",IF(AND(IF($D5&gt;=K$3,1,0)=1,$C5=0),"FP",IF(AND(IF($D5&gt;=K$3,1,0)=0,$C5=0),"TN","FN")))</f>
        <v>TP</v>
      </c>
      <c r="L5" s="2" t="str">
        <f t="shared" si="6"/>
        <v>TP</v>
      </c>
      <c r="M5" s="2" t="str">
        <f t="shared" si="6"/>
        <v>TP</v>
      </c>
      <c r="N5" s="2" t="str">
        <f t="shared" si="6"/>
        <v>TP</v>
      </c>
      <c r="O5" s="2" t="str">
        <f t="shared" si="6"/>
        <v>TP</v>
      </c>
      <c r="P5" s="2" t="str">
        <f t="shared" si="6"/>
        <v>TP</v>
      </c>
      <c r="Q5" s="2" t="str">
        <f t="shared" si="6"/>
        <v>TP</v>
      </c>
      <c r="R5" s="2" t="str">
        <f t="shared" si="6"/>
        <v>TP</v>
      </c>
      <c r="S5" s="2" t="str">
        <f t="shared" si="6"/>
        <v>TP</v>
      </c>
      <c r="T5" s="2" t="str">
        <f t="shared" si="6"/>
        <v>TP</v>
      </c>
      <c r="U5" s="2" t="str">
        <f t="shared" si="6"/>
        <v>TP</v>
      </c>
      <c r="V5" s="2" t="str">
        <f t="shared" si="6"/>
        <v>TP</v>
      </c>
    </row>
    <row r="6" spans="1:27" x14ac:dyDescent="0.3">
      <c r="A6">
        <v>2</v>
      </c>
      <c r="B6" s="2">
        <v>23</v>
      </c>
      <c r="C6" s="2">
        <v>0</v>
      </c>
      <c r="D6" s="4">
        <v>0.86797011787238543</v>
      </c>
      <c r="E6" s="4">
        <f t="shared" ca="1" si="1"/>
        <v>3.7735849056603772E-2</v>
      </c>
      <c r="F6" s="4">
        <f t="shared" ca="1" si="2"/>
        <v>2.1276595744680851E-2</v>
      </c>
      <c r="G6" s="4">
        <f t="shared" ca="1" si="3"/>
        <v>1.6459253311922922E-2</v>
      </c>
      <c r="H6" s="2">
        <f t="shared" ca="1" si="4"/>
        <v>1.6459253311922922E-2</v>
      </c>
      <c r="J6" s="2" t="str">
        <f t="shared" si="5"/>
        <v>FP</v>
      </c>
      <c r="K6" s="2" t="str">
        <f t="shared" si="6"/>
        <v>FP</v>
      </c>
      <c r="L6" s="2" t="str">
        <f t="shared" si="6"/>
        <v>FP</v>
      </c>
      <c r="M6" s="2" t="str">
        <f t="shared" si="6"/>
        <v>FP</v>
      </c>
      <c r="N6" s="2" t="str">
        <f t="shared" si="6"/>
        <v>FP</v>
      </c>
      <c r="O6" s="2" t="str">
        <f t="shared" si="6"/>
        <v>FP</v>
      </c>
      <c r="P6" s="2" t="str">
        <f t="shared" si="6"/>
        <v>FP</v>
      </c>
      <c r="Q6" s="2" t="str">
        <f t="shared" si="6"/>
        <v>FP</v>
      </c>
      <c r="R6" s="2" t="str">
        <f t="shared" si="6"/>
        <v>FP</v>
      </c>
      <c r="S6" s="2" t="str">
        <f t="shared" si="6"/>
        <v>FP</v>
      </c>
      <c r="T6" s="2" t="str">
        <f t="shared" si="6"/>
        <v>FP</v>
      </c>
      <c r="U6" s="2" t="str">
        <f t="shared" si="6"/>
        <v>FP</v>
      </c>
      <c r="V6" s="2" t="str">
        <f t="shared" si="6"/>
        <v>FP</v>
      </c>
    </row>
    <row r="7" spans="1:27" x14ac:dyDescent="0.3">
      <c r="A7">
        <v>3</v>
      </c>
      <c r="B7" s="2">
        <v>60</v>
      </c>
      <c r="C7" s="2">
        <v>1</v>
      </c>
      <c r="D7" s="4">
        <v>0.86595524226076415</v>
      </c>
      <c r="E7" s="4">
        <f t="shared" ca="1" si="1"/>
        <v>5.6603773584905662E-2</v>
      </c>
      <c r="F7" s="4">
        <f t="shared" ca="1" si="2"/>
        <v>2.1276595744680851E-2</v>
      </c>
      <c r="G7" s="4">
        <f t="shared" ca="1" si="3"/>
        <v>3.5327177840224808E-2</v>
      </c>
      <c r="H7" s="2">
        <f t="shared" ca="1" si="4"/>
        <v>3.5327177840224808E-2</v>
      </c>
      <c r="J7" s="2" t="str">
        <f t="shared" si="5"/>
        <v>TP</v>
      </c>
      <c r="K7" s="2" t="str">
        <f t="shared" si="6"/>
        <v>TP</v>
      </c>
      <c r="L7" s="2" t="str">
        <f t="shared" si="6"/>
        <v>TP</v>
      </c>
      <c r="M7" s="2" t="str">
        <f t="shared" si="6"/>
        <v>TP</v>
      </c>
      <c r="N7" s="2" t="str">
        <f t="shared" si="6"/>
        <v>TP</v>
      </c>
      <c r="O7" s="2" t="str">
        <f t="shared" si="6"/>
        <v>TP</v>
      </c>
      <c r="P7" s="2" t="str">
        <f t="shared" si="6"/>
        <v>TP</v>
      </c>
      <c r="Q7" s="2" t="str">
        <f t="shared" si="6"/>
        <v>TP</v>
      </c>
      <c r="R7" s="2" t="str">
        <f t="shared" si="6"/>
        <v>TP</v>
      </c>
      <c r="S7" s="2" t="str">
        <f t="shared" si="6"/>
        <v>TP</v>
      </c>
      <c r="T7" s="2" t="str">
        <f t="shared" si="6"/>
        <v>TP</v>
      </c>
      <c r="U7" s="2" t="str">
        <f t="shared" si="6"/>
        <v>TP</v>
      </c>
      <c r="V7" s="2" t="str">
        <f t="shared" si="6"/>
        <v>TP</v>
      </c>
    </row>
    <row r="8" spans="1:27" x14ac:dyDescent="0.3">
      <c r="A8">
        <v>4</v>
      </c>
      <c r="B8" s="2">
        <v>12</v>
      </c>
      <c r="C8" s="2">
        <v>1</v>
      </c>
      <c r="D8" s="4">
        <v>0.85986664458974493</v>
      </c>
      <c r="E8" s="4">
        <f t="shared" ca="1" si="1"/>
        <v>7.5471698113207544E-2</v>
      </c>
      <c r="F8" s="4">
        <f t="shared" ca="1" si="2"/>
        <v>2.1276595744680851E-2</v>
      </c>
      <c r="G8" s="4">
        <f t="shared" ca="1" si="3"/>
        <v>5.419510236852669E-2</v>
      </c>
      <c r="H8" s="2">
        <f t="shared" ca="1" si="4"/>
        <v>5.419510236852669E-2</v>
      </c>
      <c r="J8" s="2" t="str">
        <f t="shared" si="5"/>
        <v>TP</v>
      </c>
      <c r="K8" s="2" t="str">
        <f t="shared" si="6"/>
        <v>TP</v>
      </c>
      <c r="L8" s="2" t="str">
        <f t="shared" si="6"/>
        <v>TP</v>
      </c>
      <c r="M8" s="2" t="str">
        <f t="shared" si="6"/>
        <v>TP</v>
      </c>
      <c r="N8" s="2" t="str">
        <f t="shared" si="6"/>
        <v>TP</v>
      </c>
      <c r="O8" s="2" t="str">
        <f t="shared" si="6"/>
        <v>TP</v>
      </c>
      <c r="P8" s="2" t="str">
        <f t="shared" si="6"/>
        <v>TP</v>
      </c>
      <c r="Q8" s="2" t="str">
        <f t="shared" si="6"/>
        <v>TP</v>
      </c>
      <c r="R8" s="2" t="str">
        <f t="shared" si="6"/>
        <v>TP</v>
      </c>
      <c r="S8" s="2" t="str">
        <f t="shared" si="6"/>
        <v>TP</v>
      </c>
      <c r="T8" s="2" t="str">
        <f t="shared" si="6"/>
        <v>TP</v>
      </c>
      <c r="U8" s="2" t="str">
        <f t="shared" si="6"/>
        <v>TP</v>
      </c>
      <c r="V8" s="2" t="str">
        <f t="shared" si="6"/>
        <v>TP</v>
      </c>
    </row>
    <row r="9" spans="1:27" x14ac:dyDescent="0.3">
      <c r="A9">
        <v>5</v>
      </c>
      <c r="B9" s="2">
        <v>89</v>
      </c>
      <c r="C9" s="2">
        <v>1</v>
      </c>
      <c r="D9" s="4">
        <v>0.8463237017498767</v>
      </c>
      <c r="E9" s="4">
        <f t="shared" ca="1" si="1"/>
        <v>9.4339622641509441E-2</v>
      </c>
      <c r="F9" s="4">
        <f t="shared" ca="1" si="2"/>
        <v>2.1276595744680851E-2</v>
      </c>
      <c r="G9" s="4">
        <f t="shared" ca="1" si="3"/>
        <v>7.3063026896828587E-2</v>
      </c>
      <c r="H9" s="2">
        <f t="shared" ca="1" si="4"/>
        <v>7.3063026896828587E-2</v>
      </c>
      <c r="J9" s="2" t="str">
        <f t="shared" si="5"/>
        <v>TP</v>
      </c>
      <c r="K9" s="2" t="str">
        <f t="shared" si="6"/>
        <v>TP</v>
      </c>
      <c r="L9" s="2" t="str">
        <f t="shared" si="6"/>
        <v>TP</v>
      </c>
      <c r="M9" s="2" t="str">
        <f t="shared" si="6"/>
        <v>TP</v>
      </c>
      <c r="N9" s="2" t="str">
        <f t="shared" si="6"/>
        <v>TP</v>
      </c>
      <c r="O9" s="2" t="str">
        <f t="shared" si="6"/>
        <v>TP</v>
      </c>
      <c r="P9" s="2" t="str">
        <f t="shared" si="6"/>
        <v>TP</v>
      </c>
      <c r="Q9" s="2" t="str">
        <f t="shared" si="6"/>
        <v>TP</v>
      </c>
      <c r="R9" s="2" t="str">
        <f t="shared" si="6"/>
        <v>TP</v>
      </c>
      <c r="S9" s="2" t="str">
        <f t="shared" si="6"/>
        <v>TP</v>
      </c>
      <c r="T9" s="2" t="str">
        <f t="shared" si="6"/>
        <v>TP</v>
      </c>
      <c r="U9" s="2" t="str">
        <f t="shared" si="6"/>
        <v>TP</v>
      </c>
      <c r="V9" s="2" t="str">
        <f t="shared" si="6"/>
        <v>TP</v>
      </c>
    </row>
    <row r="10" spans="1:27" x14ac:dyDescent="0.3">
      <c r="A10">
        <v>6</v>
      </c>
      <c r="B10" s="2">
        <v>86</v>
      </c>
      <c r="C10" s="2">
        <v>1</v>
      </c>
      <c r="D10" s="4">
        <v>0.84593097515090998</v>
      </c>
      <c r="E10" s="4">
        <f t="shared" ca="1" si="1"/>
        <v>0.11320754716981132</v>
      </c>
      <c r="F10" s="4">
        <f t="shared" ca="1" si="2"/>
        <v>2.1276595744680851E-2</v>
      </c>
      <c r="G10" s="4">
        <f t="shared" ca="1" si="3"/>
        <v>9.1930951425130469E-2</v>
      </c>
      <c r="H10" s="2">
        <f t="shared" ca="1" si="4"/>
        <v>9.1930951425130469E-2</v>
      </c>
      <c r="J10" s="2" t="str">
        <f t="shared" si="5"/>
        <v>TP</v>
      </c>
      <c r="K10" s="2" t="str">
        <f t="shared" si="6"/>
        <v>TP</v>
      </c>
      <c r="L10" s="2" t="str">
        <f t="shared" si="6"/>
        <v>TP</v>
      </c>
      <c r="M10" s="2" t="str">
        <f t="shared" si="6"/>
        <v>TP</v>
      </c>
      <c r="N10" s="2" t="str">
        <f t="shared" si="6"/>
        <v>TP</v>
      </c>
      <c r="O10" s="2" t="str">
        <f t="shared" si="6"/>
        <v>TP</v>
      </c>
      <c r="P10" s="2" t="str">
        <f t="shared" si="6"/>
        <v>TP</v>
      </c>
      <c r="Q10" s="2" t="str">
        <f t="shared" si="6"/>
        <v>TP</v>
      </c>
      <c r="R10" s="2" t="str">
        <f t="shared" si="6"/>
        <v>TP</v>
      </c>
      <c r="S10" s="2" t="str">
        <f t="shared" si="6"/>
        <v>TP</v>
      </c>
      <c r="T10" s="2" t="str">
        <f t="shared" si="6"/>
        <v>TP</v>
      </c>
      <c r="U10" s="2" t="str">
        <f t="shared" si="6"/>
        <v>TP</v>
      </c>
      <c r="V10" s="2" t="str">
        <f t="shared" si="6"/>
        <v>TP</v>
      </c>
    </row>
    <row r="11" spans="1:27" x14ac:dyDescent="0.3">
      <c r="A11">
        <v>7</v>
      </c>
      <c r="B11" s="2">
        <v>59</v>
      </c>
      <c r="C11" s="2">
        <v>0</v>
      </c>
      <c r="D11" s="4">
        <v>0.84571889733537742</v>
      </c>
      <c r="E11" s="4">
        <f t="shared" ca="1" si="1"/>
        <v>0.11320754716981132</v>
      </c>
      <c r="F11" s="4">
        <f t="shared" ca="1" si="2"/>
        <v>4.2553191489361701E-2</v>
      </c>
      <c r="G11" s="4">
        <f t="shared" ca="1" si="3"/>
        <v>7.0654355680449615E-2</v>
      </c>
      <c r="H11" s="2">
        <f t="shared" ca="1" si="4"/>
        <v>7.0654355680449615E-2</v>
      </c>
      <c r="J11" s="2" t="str">
        <f t="shared" si="5"/>
        <v>FP</v>
      </c>
      <c r="K11" s="2" t="str">
        <f t="shared" si="6"/>
        <v>FP</v>
      </c>
      <c r="L11" s="2" t="str">
        <f t="shared" si="6"/>
        <v>FP</v>
      </c>
      <c r="M11" s="2" t="str">
        <f t="shared" si="6"/>
        <v>FP</v>
      </c>
      <c r="N11" s="2" t="str">
        <f t="shared" si="6"/>
        <v>FP</v>
      </c>
      <c r="O11" s="2" t="str">
        <f t="shared" si="6"/>
        <v>FP</v>
      </c>
      <c r="P11" s="2" t="str">
        <f t="shared" si="6"/>
        <v>FP</v>
      </c>
      <c r="Q11" s="2" t="str">
        <f t="shared" si="6"/>
        <v>FP</v>
      </c>
      <c r="R11" s="2" t="str">
        <f t="shared" si="6"/>
        <v>FP</v>
      </c>
      <c r="S11" s="2" t="str">
        <f t="shared" si="6"/>
        <v>FP</v>
      </c>
      <c r="T11" s="2" t="str">
        <f t="shared" si="6"/>
        <v>FP</v>
      </c>
      <c r="U11" s="2" t="str">
        <f t="shared" si="6"/>
        <v>FP</v>
      </c>
      <c r="V11" s="2" t="str">
        <f t="shared" si="6"/>
        <v>FP</v>
      </c>
    </row>
    <row r="12" spans="1:27" x14ac:dyDescent="0.3">
      <c r="A12">
        <v>8</v>
      </c>
      <c r="B12" s="2">
        <v>17</v>
      </c>
      <c r="C12" s="2">
        <v>1</v>
      </c>
      <c r="D12" s="4">
        <v>0.84461273796741554</v>
      </c>
      <c r="E12" s="4">
        <f t="shared" ca="1" si="1"/>
        <v>0.13207547169811321</v>
      </c>
      <c r="F12" s="4">
        <f t="shared" ca="1" si="2"/>
        <v>4.2553191489361701E-2</v>
      </c>
      <c r="G12" s="4">
        <f t="shared" ca="1" si="3"/>
        <v>8.9522280208751498E-2</v>
      </c>
      <c r="H12" s="2">
        <f t="shared" ca="1" si="4"/>
        <v>8.9522280208751498E-2</v>
      </c>
      <c r="J12" s="2" t="str">
        <f t="shared" si="5"/>
        <v>TP</v>
      </c>
      <c r="K12" s="2" t="str">
        <f t="shared" si="6"/>
        <v>TP</v>
      </c>
      <c r="L12" s="2" t="str">
        <f t="shared" si="6"/>
        <v>TP</v>
      </c>
      <c r="M12" s="2" t="str">
        <f t="shared" si="6"/>
        <v>TP</v>
      </c>
      <c r="N12" s="2" t="str">
        <f t="shared" si="6"/>
        <v>TP</v>
      </c>
      <c r="O12" s="2" t="str">
        <f t="shared" si="6"/>
        <v>TP</v>
      </c>
      <c r="P12" s="2" t="str">
        <f t="shared" si="6"/>
        <v>TP</v>
      </c>
      <c r="Q12" s="2" t="str">
        <f t="shared" si="6"/>
        <v>TP</v>
      </c>
      <c r="R12" s="2" t="str">
        <f t="shared" si="6"/>
        <v>TP</v>
      </c>
      <c r="S12" s="2" t="str">
        <f t="shared" si="6"/>
        <v>TP</v>
      </c>
      <c r="T12" s="2" t="str">
        <f t="shared" si="6"/>
        <v>TP</v>
      </c>
      <c r="U12" s="2" t="str">
        <f t="shared" si="6"/>
        <v>TP</v>
      </c>
      <c r="V12" s="2" t="str">
        <f t="shared" si="6"/>
        <v>TP</v>
      </c>
    </row>
    <row r="13" spans="1:27" x14ac:dyDescent="0.3">
      <c r="A13">
        <v>9</v>
      </c>
      <c r="B13" s="2">
        <v>95</v>
      </c>
      <c r="C13" s="2">
        <v>1</v>
      </c>
      <c r="D13" s="4">
        <v>0.84368409148019563</v>
      </c>
      <c r="E13" s="4">
        <f t="shared" ca="1" si="1"/>
        <v>0.15094339622641509</v>
      </c>
      <c r="F13" s="4">
        <f t="shared" ca="1" si="2"/>
        <v>4.2553191489361701E-2</v>
      </c>
      <c r="G13" s="4">
        <f t="shared" ca="1" si="3"/>
        <v>0.10839020473705338</v>
      </c>
      <c r="H13" s="2">
        <f t="shared" ca="1" si="4"/>
        <v>0.10839020473705338</v>
      </c>
      <c r="J13" s="2" t="str">
        <f t="shared" si="5"/>
        <v>TP</v>
      </c>
      <c r="K13" s="2" t="str">
        <f t="shared" si="6"/>
        <v>TP</v>
      </c>
      <c r="L13" s="2" t="str">
        <f t="shared" si="6"/>
        <v>TP</v>
      </c>
      <c r="M13" s="2" t="str">
        <f t="shared" si="6"/>
        <v>TP</v>
      </c>
      <c r="N13" s="2" t="str">
        <f t="shared" si="6"/>
        <v>TP</v>
      </c>
      <c r="O13" s="2" t="str">
        <f t="shared" si="6"/>
        <v>TP</v>
      </c>
      <c r="P13" s="2" t="str">
        <f t="shared" si="6"/>
        <v>TP</v>
      </c>
      <c r="Q13" s="2" t="str">
        <f t="shared" si="6"/>
        <v>TP</v>
      </c>
      <c r="R13" s="2" t="str">
        <f t="shared" si="6"/>
        <v>TP</v>
      </c>
      <c r="S13" s="2" t="str">
        <f t="shared" si="6"/>
        <v>TP</v>
      </c>
      <c r="T13" s="2" t="str">
        <f t="shared" si="6"/>
        <v>TP</v>
      </c>
      <c r="U13" s="2" t="str">
        <f t="shared" si="6"/>
        <v>TP</v>
      </c>
      <c r="V13" s="2" t="str">
        <f t="shared" si="6"/>
        <v>TP</v>
      </c>
    </row>
    <row r="14" spans="1:27" x14ac:dyDescent="0.3">
      <c r="A14">
        <v>10</v>
      </c>
      <c r="B14" s="2">
        <v>81</v>
      </c>
      <c r="C14" s="2">
        <v>0</v>
      </c>
      <c r="D14" s="4">
        <v>0.83796019061669591</v>
      </c>
      <c r="E14" s="4">
        <f t="shared" ca="1" si="1"/>
        <v>0.15094339622641509</v>
      </c>
      <c r="F14" s="4">
        <f t="shared" ca="1" si="2"/>
        <v>6.3829787234042548E-2</v>
      </c>
      <c r="G14" s="4">
        <f t="shared" ca="1" si="3"/>
        <v>8.711360899237254E-2</v>
      </c>
      <c r="H14" s="2">
        <f t="shared" ca="1" si="4"/>
        <v>8.711360899237254E-2</v>
      </c>
      <c r="J14" s="2" t="str">
        <f t="shared" si="5"/>
        <v>FP</v>
      </c>
      <c r="K14" s="2" t="str">
        <f t="shared" si="6"/>
        <v>FP</v>
      </c>
      <c r="L14" s="2" t="str">
        <f t="shared" si="6"/>
        <v>FP</v>
      </c>
      <c r="M14" s="2" t="str">
        <f t="shared" si="6"/>
        <v>FP</v>
      </c>
      <c r="N14" s="2" t="str">
        <f t="shared" si="6"/>
        <v>FP</v>
      </c>
      <c r="O14" s="2" t="str">
        <f t="shared" si="6"/>
        <v>FP</v>
      </c>
      <c r="P14" s="2" t="str">
        <f t="shared" si="6"/>
        <v>FP</v>
      </c>
      <c r="Q14" s="2" t="str">
        <f t="shared" si="6"/>
        <v>FP</v>
      </c>
      <c r="R14" s="2" t="str">
        <f t="shared" si="6"/>
        <v>FP</v>
      </c>
      <c r="S14" s="2" t="str">
        <f t="shared" si="6"/>
        <v>FP</v>
      </c>
      <c r="T14" s="2" t="str">
        <f t="shared" si="6"/>
        <v>FP</v>
      </c>
      <c r="U14" s="2" t="str">
        <f t="shared" si="6"/>
        <v>FP</v>
      </c>
      <c r="V14" s="2" t="str">
        <f t="shared" si="6"/>
        <v>FP</v>
      </c>
    </row>
    <row r="15" spans="1:27" x14ac:dyDescent="0.3">
      <c r="A15">
        <v>11</v>
      </c>
      <c r="B15" s="2">
        <v>97</v>
      </c>
      <c r="C15" s="2">
        <v>0</v>
      </c>
      <c r="D15" s="4">
        <v>0.82943638742077919</v>
      </c>
      <c r="E15" s="4">
        <f t="shared" ca="1" si="1"/>
        <v>0.15094339622641509</v>
      </c>
      <c r="F15" s="4">
        <f t="shared" ca="1" si="2"/>
        <v>8.5106382978723402E-2</v>
      </c>
      <c r="G15" s="4">
        <f t="shared" ca="1" si="3"/>
        <v>6.5837013247691686E-2</v>
      </c>
      <c r="H15" s="2">
        <f t="shared" ca="1" si="4"/>
        <v>6.5837013247691686E-2</v>
      </c>
      <c r="J15" s="2" t="str">
        <f t="shared" si="5"/>
        <v>FP</v>
      </c>
      <c r="K15" s="2" t="str">
        <f t="shared" si="6"/>
        <v>FP</v>
      </c>
      <c r="L15" s="2" t="str">
        <f t="shared" si="6"/>
        <v>FP</v>
      </c>
      <c r="M15" s="2" t="str">
        <f t="shared" si="6"/>
        <v>FP</v>
      </c>
      <c r="N15" s="2" t="str">
        <f t="shared" si="6"/>
        <v>FP</v>
      </c>
      <c r="O15" s="2" t="str">
        <f t="shared" si="6"/>
        <v>FP</v>
      </c>
      <c r="P15" s="2" t="str">
        <f t="shared" si="6"/>
        <v>FP</v>
      </c>
      <c r="Q15" s="2" t="str">
        <f t="shared" si="6"/>
        <v>FP</v>
      </c>
      <c r="R15" s="2" t="str">
        <f t="shared" si="6"/>
        <v>FP</v>
      </c>
      <c r="S15" s="2" t="str">
        <f t="shared" si="6"/>
        <v>FP</v>
      </c>
      <c r="T15" s="2" t="str">
        <f t="shared" si="6"/>
        <v>FP</v>
      </c>
      <c r="U15" s="2" t="str">
        <f t="shared" si="6"/>
        <v>FP</v>
      </c>
      <c r="V15" s="2" t="str">
        <f t="shared" si="6"/>
        <v>FP</v>
      </c>
    </row>
    <row r="16" spans="1:27" x14ac:dyDescent="0.3">
      <c r="A16">
        <v>12</v>
      </c>
      <c r="B16" s="2">
        <v>85</v>
      </c>
      <c r="C16" s="2">
        <v>1</v>
      </c>
      <c r="D16" s="4">
        <v>0.82889733184058156</v>
      </c>
      <c r="E16" s="4">
        <f t="shared" ca="1" si="1"/>
        <v>0.16981132075471697</v>
      </c>
      <c r="F16" s="4">
        <f t="shared" ca="1" si="2"/>
        <v>8.5106382978723402E-2</v>
      </c>
      <c r="G16" s="4">
        <f t="shared" ca="1" si="3"/>
        <v>8.4704937775993569E-2</v>
      </c>
      <c r="H16" s="2">
        <f t="shared" ca="1" si="4"/>
        <v>8.4704937775993569E-2</v>
      </c>
      <c r="J16" s="2" t="str">
        <f t="shared" si="5"/>
        <v>TP</v>
      </c>
      <c r="K16" s="2" t="str">
        <f t="shared" si="6"/>
        <v>TP</v>
      </c>
      <c r="L16" s="2" t="str">
        <f t="shared" si="6"/>
        <v>TP</v>
      </c>
      <c r="M16" s="2" t="str">
        <f t="shared" si="6"/>
        <v>TP</v>
      </c>
      <c r="N16" s="2" t="str">
        <f t="shared" si="6"/>
        <v>TP</v>
      </c>
      <c r="O16" s="2" t="str">
        <f t="shared" si="6"/>
        <v>TP</v>
      </c>
      <c r="P16" s="2" t="str">
        <f t="shared" si="6"/>
        <v>TP</v>
      </c>
      <c r="Q16" s="2" t="str">
        <f t="shared" si="6"/>
        <v>TP</v>
      </c>
      <c r="R16" s="2" t="str">
        <f t="shared" si="6"/>
        <v>TP</v>
      </c>
      <c r="S16" s="2" t="str">
        <f t="shared" si="6"/>
        <v>TP</v>
      </c>
      <c r="T16" s="2" t="str">
        <f t="shared" si="6"/>
        <v>TP</v>
      </c>
      <c r="U16" s="2" t="str">
        <f t="shared" si="6"/>
        <v>TP</v>
      </c>
      <c r="V16" s="2" t="str">
        <f t="shared" si="6"/>
        <v>TP</v>
      </c>
    </row>
    <row r="17" spans="1:22" x14ac:dyDescent="0.3">
      <c r="A17">
        <v>13</v>
      </c>
      <c r="B17" s="2">
        <v>15</v>
      </c>
      <c r="C17" s="2">
        <v>0</v>
      </c>
      <c r="D17" s="4">
        <v>0.8002356640189463</v>
      </c>
      <c r="E17" s="4">
        <f t="shared" ca="1" si="1"/>
        <v>0.16981132075471697</v>
      </c>
      <c r="F17" s="4">
        <f t="shared" ca="1" si="2"/>
        <v>0.10638297872340426</v>
      </c>
      <c r="G17" s="4">
        <f t="shared" ca="1" si="3"/>
        <v>6.3428342031312715E-2</v>
      </c>
      <c r="H17" s="2">
        <f t="shared" ca="1" si="4"/>
        <v>6.3428342031312715E-2</v>
      </c>
      <c r="J17" s="2" t="str">
        <f t="shared" si="5"/>
        <v>FP</v>
      </c>
      <c r="K17" s="2" t="str">
        <f t="shared" si="6"/>
        <v>FP</v>
      </c>
      <c r="L17" s="2" t="str">
        <f t="shared" si="6"/>
        <v>FP</v>
      </c>
      <c r="M17" s="2" t="str">
        <f t="shared" si="6"/>
        <v>FP</v>
      </c>
      <c r="N17" s="2" t="str">
        <f t="shared" si="6"/>
        <v>FP</v>
      </c>
      <c r="O17" s="2" t="str">
        <f t="shared" si="6"/>
        <v>FP</v>
      </c>
      <c r="P17" s="2" t="str">
        <f t="shared" si="6"/>
        <v>FP</v>
      </c>
      <c r="Q17" s="2" t="str">
        <f t="shared" si="6"/>
        <v>FP</v>
      </c>
      <c r="R17" s="2" t="str">
        <f t="shared" si="6"/>
        <v>FP</v>
      </c>
      <c r="S17" s="2" t="str">
        <f t="shared" si="6"/>
        <v>FP</v>
      </c>
      <c r="T17" s="2" t="str">
        <f t="shared" si="6"/>
        <v>FP</v>
      </c>
      <c r="U17" s="2" t="str">
        <f t="shared" si="6"/>
        <v>FP</v>
      </c>
      <c r="V17" s="2" t="str">
        <f t="shared" si="6"/>
        <v>FP</v>
      </c>
    </row>
    <row r="18" spans="1:22" x14ac:dyDescent="0.3">
      <c r="A18">
        <v>14</v>
      </c>
      <c r="B18" s="2">
        <v>39</v>
      </c>
      <c r="C18" s="2">
        <v>0</v>
      </c>
      <c r="D18" s="4">
        <v>0.77595082469774057</v>
      </c>
      <c r="E18" s="4">
        <f t="shared" ca="1" si="1"/>
        <v>0.16981132075471697</v>
      </c>
      <c r="F18" s="4">
        <f t="shared" ca="1" si="2"/>
        <v>0.1276595744680851</v>
      </c>
      <c r="G18" s="4">
        <f t="shared" ca="1" si="3"/>
        <v>4.2151746286631875E-2</v>
      </c>
      <c r="H18" s="2">
        <f t="shared" ca="1" si="4"/>
        <v>4.2151746286631875E-2</v>
      </c>
      <c r="J18" s="2" t="str">
        <f t="shared" si="5"/>
        <v>FP</v>
      </c>
      <c r="K18" s="2" t="str">
        <f t="shared" si="6"/>
        <v>FP</v>
      </c>
      <c r="L18" s="2" t="str">
        <f t="shared" si="6"/>
        <v>FP</v>
      </c>
      <c r="M18" s="2" t="str">
        <f t="shared" si="6"/>
        <v>FP</v>
      </c>
      <c r="N18" s="2" t="str">
        <f t="shared" si="6"/>
        <v>FP</v>
      </c>
      <c r="O18" s="2" t="str">
        <f t="shared" si="6"/>
        <v>FP</v>
      </c>
      <c r="P18" s="2" t="str">
        <f t="shared" si="6"/>
        <v>FP</v>
      </c>
      <c r="Q18" s="2" t="str">
        <f t="shared" si="6"/>
        <v>FP</v>
      </c>
      <c r="R18" s="2" t="str">
        <f t="shared" si="6"/>
        <v>FP</v>
      </c>
      <c r="S18" s="2" t="str">
        <f t="shared" si="6"/>
        <v>FP</v>
      </c>
      <c r="T18" s="2" t="str">
        <f t="shared" si="6"/>
        <v>FP</v>
      </c>
      <c r="U18" s="2" t="str">
        <f t="shared" si="6"/>
        <v>FP</v>
      </c>
      <c r="V18" s="2" t="str">
        <f t="shared" si="6"/>
        <v>FP</v>
      </c>
    </row>
    <row r="19" spans="1:22" x14ac:dyDescent="0.3">
      <c r="A19">
        <v>15</v>
      </c>
      <c r="B19" s="2">
        <v>92</v>
      </c>
      <c r="C19" s="2">
        <v>1</v>
      </c>
      <c r="D19" s="4">
        <v>0.7725483443109159</v>
      </c>
      <c r="E19" s="4">
        <f t="shared" ca="1" si="1"/>
        <v>0.18867924528301888</v>
      </c>
      <c r="F19" s="4">
        <f t="shared" ca="1" si="2"/>
        <v>0.1276595744680851</v>
      </c>
      <c r="G19" s="4">
        <f t="shared" ca="1" si="3"/>
        <v>6.1019670814933785E-2</v>
      </c>
      <c r="H19" s="2">
        <f t="shared" ca="1" si="4"/>
        <v>6.1019670814933785E-2</v>
      </c>
      <c r="J19" s="2" t="str">
        <f t="shared" si="5"/>
        <v>TP</v>
      </c>
      <c r="K19" s="2" t="str">
        <f t="shared" si="6"/>
        <v>TP</v>
      </c>
      <c r="L19" s="2" t="str">
        <f t="shared" si="6"/>
        <v>TP</v>
      </c>
      <c r="M19" s="2" t="str">
        <f t="shared" si="6"/>
        <v>TP</v>
      </c>
      <c r="N19" s="2" t="str">
        <f t="shared" si="6"/>
        <v>TP</v>
      </c>
      <c r="O19" s="2" t="str">
        <f t="shared" si="6"/>
        <v>TP</v>
      </c>
      <c r="P19" s="2" t="str">
        <f t="shared" si="6"/>
        <v>TP</v>
      </c>
      <c r="Q19" s="2" t="str">
        <f t="shared" si="6"/>
        <v>TP</v>
      </c>
      <c r="R19" s="2" t="str">
        <f t="shared" si="6"/>
        <v>TP</v>
      </c>
      <c r="S19" s="2" t="str">
        <f t="shared" si="6"/>
        <v>TP</v>
      </c>
      <c r="T19" s="2" t="str">
        <f t="shared" si="6"/>
        <v>TP</v>
      </c>
      <c r="U19" s="2" t="str">
        <f t="shared" si="6"/>
        <v>TP</v>
      </c>
      <c r="V19" s="2" t="str">
        <f t="shared" si="6"/>
        <v>TP</v>
      </c>
    </row>
    <row r="20" spans="1:22" x14ac:dyDescent="0.3">
      <c r="A20">
        <v>16</v>
      </c>
      <c r="B20" s="2">
        <v>33</v>
      </c>
      <c r="C20" s="2">
        <v>0</v>
      </c>
      <c r="D20" s="4">
        <v>0.76642992686754197</v>
      </c>
      <c r="E20" s="4">
        <f t="shared" ca="1" si="1"/>
        <v>0.18867924528301888</v>
      </c>
      <c r="F20" s="4">
        <f t="shared" ca="1" si="2"/>
        <v>0.14893617021276595</v>
      </c>
      <c r="G20" s="4">
        <f t="shared" ca="1" si="3"/>
        <v>3.9743075070252931E-2</v>
      </c>
      <c r="H20" s="2">
        <f t="shared" ca="1" si="4"/>
        <v>3.9743075070252931E-2</v>
      </c>
      <c r="J20" s="2" t="str">
        <f t="shared" si="5"/>
        <v>FP</v>
      </c>
      <c r="K20" s="2" t="str">
        <f t="shared" si="6"/>
        <v>FP</v>
      </c>
      <c r="L20" s="2" t="str">
        <f t="shared" si="6"/>
        <v>FP</v>
      </c>
      <c r="M20" s="2" t="str">
        <f t="shared" si="6"/>
        <v>FP</v>
      </c>
      <c r="N20" s="2" t="str">
        <f t="shared" si="6"/>
        <v>FP</v>
      </c>
      <c r="O20" s="2" t="str">
        <f t="shared" si="6"/>
        <v>FP</v>
      </c>
      <c r="P20" s="2" t="str">
        <f t="shared" si="6"/>
        <v>FP</v>
      </c>
      <c r="Q20" s="2" t="str">
        <f t="shared" si="6"/>
        <v>FP</v>
      </c>
      <c r="R20" s="2" t="str">
        <f t="shared" si="6"/>
        <v>FP</v>
      </c>
      <c r="S20" s="2" t="str">
        <f t="shared" si="6"/>
        <v>FP</v>
      </c>
      <c r="T20" s="2" t="str">
        <f t="shared" si="6"/>
        <v>FP</v>
      </c>
      <c r="U20" s="2" t="str">
        <f t="shared" si="6"/>
        <v>FP</v>
      </c>
      <c r="V20" s="2" t="str">
        <f t="shared" ref="K20:V35" si="7">IF(AND(IF($D20&gt;=V$3,1,0)=1,$C20=1),"TP",IF(AND(IF($D20&gt;=V$3,1,0)=1,$C20=0),"FP",IF(AND(IF($D20&gt;=V$3,1,0)=0,$C20=0),"TN","FN")))</f>
        <v>FP</v>
      </c>
    </row>
    <row r="21" spans="1:22" x14ac:dyDescent="0.3">
      <c r="A21">
        <v>17</v>
      </c>
      <c r="B21" s="2">
        <v>71</v>
      </c>
      <c r="C21" s="2">
        <v>1</v>
      </c>
      <c r="D21" s="4">
        <v>0.76052178325780018</v>
      </c>
      <c r="E21" s="4">
        <f t="shared" ca="1" si="1"/>
        <v>0.20754716981132076</v>
      </c>
      <c r="F21" s="4">
        <f t="shared" ca="1" si="2"/>
        <v>0.14893617021276595</v>
      </c>
      <c r="G21" s="4">
        <f t="shared" ca="1" si="3"/>
        <v>5.8610999598554814E-2</v>
      </c>
      <c r="H21" s="2">
        <f t="shared" ca="1" si="4"/>
        <v>5.8610999598554814E-2</v>
      </c>
      <c r="J21" s="2" t="str">
        <f t="shared" si="5"/>
        <v>TP</v>
      </c>
      <c r="K21" s="2" t="str">
        <f t="shared" si="7"/>
        <v>TP</v>
      </c>
      <c r="L21" s="2" t="str">
        <f t="shared" si="7"/>
        <v>TP</v>
      </c>
      <c r="M21" s="2" t="str">
        <f t="shared" si="7"/>
        <v>TP</v>
      </c>
      <c r="N21" s="2" t="str">
        <f t="shared" si="7"/>
        <v>TP</v>
      </c>
      <c r="O21" s="2" t="str">
        <f t="shared" si="7"/>
        <v>TP</v>
      </c>
      <c r="P21" s="2" t="str">
        <f t="shared" si="7"/>
        <v>TP</v>
      </c>
      <c r="Q21" s="2" t="str">
        <f t="shared" si="7"/>
        <v>TP</v>
      </c>
      <c r="R21" s="2" t="str">
        <f t="shared" si="7"/>
        <v>TP</v>
      </c>
      <c r="S21" s="2" t="str">
        <f t="shared" si="7"/>
        <v>TP</v>
      </c>
      <c r="T21" s="2" t="str">
        <f t="shared" si="7"/>
        <v>TP</v>
      </c>
      <c r="U21" s="2" t="str">
        <f t="shared" si="7"/>
        <v>TP</v>
      </c>
      <c r="V21" s="2" t="str">
        <f t="shared" si="7"/>
        <v>TP</v>
      </c>
    </row>
    <row r="22" spans="1:22" x14ac:dyDescent="0.3">
      <c r="A22">
        <v>18</v>
      </c>
      <c r="B22" s="2">
        <v>22</v>
      </c>
      <c r="C22" s="2">
        <v>0</v>
      </c>
      <c r="D22" s="4">
        <v>0.74877325916405391</v>
      </c>
      <c r="E22" s="4">
        <f t="shared" ca="1" si="1"/>
        <v>0.20754716981132076</v>
      </c>
      <c r="F22" s="4">
        <f t="shared" ca="1" si="2"/>
        <v>0.1702127659574468</v>
      </c>
      <c r="G22" s="4">
        <f t="shared" ca="1" si="3"/>
        <v>3.733440385387396E-2</v>
      </c>
      <c r="H22" s="2">
        <f t="shared" ca="1" si="4"/>
        <v>3.733440385387396E-2</v>
      </c>
      <c r="J22" s="2" t="str">
        <f t="shared" si="5"/>
        <v>FP</v>
      </c>
      <c r="K22" s="2" t="str">
        <f t="shared" si="7"/>
        <v>FP</v>
      </c>
      <c r="L22" s="2" t="str">
        <f t="shared" si="7"/>
        <v>FP</v>
      </c>
      <c r="M22" s="2" t="str">
        <f t="shared" si="7"/>
        <v>FP</v>
      </c>
      <c r="N22" s="2" t="str">
        <f t="shared" si="7"/>
        <v>FP</v>
      </c>
      <c r="O22" s="2" t="str">
        <f t="shared" si="7"/>
        <v>FP</v>
      </c>
      <c r="P22" s="2" t="str">
        <f t="shared" si="7"/>
        <v>FP</v>
      </c>
      <c r="Q22" s="2" t="str">
        <f t="shared" si="7"/>
        <v>FP</v>
      </c>
      <c r="R22" s="2" t="str">
        <f t="shared" si="7"/>
        <v>FP</v>
      </c>
      <c r="S22" s="2" t="str">
        <f t="shared" si="7"/>
        <v>FP</v>
      </c>
      <c r="T22" s="2" t="str">
        <f t="shared" si="7"/>
        <v>FP</v>
      </c>
      <c r="U22" s="2" t="str">
        <f t="shared" si="7"/>
        <v>FP</v>
      </c>
      <c r="V22" s="2" t="str">
        <f t="shared" si="7"/>
        <v>FP</v>
      </c>
    </row>
    <row r="23" spans="1:22" x14ac:dyDescent="0.3">
      <c r="A23">
        <v>19</v>
      </c>
      <c r="B23" s="2">
        <v>91</v>
      </c>
      <c r="C23" s="2">
        <v>1</v>
      </c>
      <c r="D23" s="4">
        <v>0.74525343274217692</v>
      </c>
      <c r="E23" s="4">
        <f t="shared" ca="1" si="1"/>
        <v>0.22641509433962265</v>
      </c>
      <c r="F23" s="4">
        <f t="shared" ca="1" si="2"/>
        <v>0.1702127659574468</v>
      </c>
      <c r="G23" s="4">
        <f t="shared" ca="1" si="3"/>
        <v>5.6202328382175842E-2</v>
      </c>
      <c r="H23" s="2">
        <f t="shared" ca="1" si="4"/>
        <v>5.6202328382175842E-2</v>
      </c>
      <c r="J23" s="2" t="str">
        <f t="shared" si="5"/>
        <v>TP</v>
      </c>
      <c r="K23" s="2" t="str">
        <f t="shared" si="7"/>
        <v>TP</v>
      </c>
      <c r="L23" s="2" t="str">
        <f t="shared" si="7"/>
        <v>TP</v>
      </c>
      <c r="M23" s="2" t="str">
        <f t="shared" si="7"/>
        <v>TP</v>
      </c>
      <c r="N23" s="2" t="str">
        <f t="shared" si="7"/>
        <v>TP</v>
      </c>
      <c r="O23" s="2" t="str">
        <f t="shared" si="7"/>
        <v>TP</v>
      </c>
      <c r="P23" s="2" t="str">
        <f t="shared" si="7"/>
        <v>TP</v>
      </c>
      <c r="Q23" s="2" t="str">
        <f t="shared" si="7"/>
        <v>TP</v>
      </c>
      <c r="R23" s="2" t="str">
        <f t="shared" si="7"/>
        <v>TP</v>
      </c>
      <c r="S23" s="2" t="str">
        <f t="shared" si="7"/>
        <v>TP</v>
      </c>
      <c r="T23" s="2" t="str">
        <f t="shared" si="7"/>
        <v>TP</v>
      </c>
      <c r="U23" s="2" t="str">
        <f t="shared" si="7"/>
        <v>TP</v>
      </c>
      <c r="V23" s="2" t="str">
        <f t="shared" si="7"/>
        <v>TP</v>
      </c>
    </row>
    <row r="24" spans="1:22" x14ac:dyDescent="0.3">
      <c r="A24">
        <v>20</v>
      </c>
      <c r="B24" s="2">
        <v>61</v>
      </c>
      <c r="C24" s="2">
        <v>0</v>
      </c>
      <c r="D24" s="4">
        <v>0.73509792530784568</v>
      </c>
      <c r="E24" s="4">
        <f t="shared" ca="1" si="1"/>
        <v>0.22641509433962265</v>
      </c>
      <c r="F24" s="4">
        <f t="shared" ca="1" si="2"/>
        <v>0.19148936170212766</v>
      </c>
      <c r="G24" s="4">
        <f t="shared" ca="1" si="3"/>
        <v>3.4925732637494988E-2</v>
      </c>
      <c r="H24" s="2">
        <f t="shared" ca="1" si="4"/>
        <v>3.4925732637494988E-2</v>
      </c>
      <c r="J24" s="2" t="str">
        <f t="shared" si="5"/>
        <v>FP</v>
      </c>
      <c r="K24" s="2" t="str">
        <f t="shared" si="7"/>
        <v>FP</v>
      </c>
      <c r="L24" s="2" t="str">
        <f t="shared" si="7"/>
        <v>FP</v>
      </c>
      <c r="M24" s="2" t="str">
        <f t="shared" si="7"/>
        <v>FP</v>
      </c>
      <c r="N24" s="2" t="str">
        <f t="shared" si="7"/>
        <v>FP</v>
      </c>
      <c r="O24" s="2" t="str">
        <f t="shared" si="7"/>
        <v>FP</v>
      </c>
      <c r="P24" s="2" t="str">
        <f t="shared" si="7"/>
        <v>FP</v>
      </c>
      <c r="Q24" s="2" t="str">
        <f t="shared" si="7"/>
        <v>FP</v>
      </c>
      <c r="R24" s="2" t="str">
        <f t="shared" si="7"/>
        <v>FP</v>
      </c>
      <c r="S24" s="2" t="str">
        <f t="shared" si="7"/>
        <v>FP</v>
      </c>
      <c r="T24" s="2" t="str">
        <f t="shared" si="7"/>
        <v>FP</v>
      </c>
      <c r="U24" s="2" t="str">
        <f t="shared" si="7"/>
        <v>FP</v>
      </c>
      <c r="V24" s="2" t="str">
        <f t="shared" si="7"/>
        <v>FP</v>
      </c>
    </row>
    <row r="25" spans="1:22" x14ac:dyDescent="0.3">
      <c r="A25">
        <v>21</v>
      </c>
      <c r="B25" s="2">
        <v>46</v>
      </c>
      <c r="C25" s="2">
        <v>0</v>
      </c>
      <c r="D25" s="4">
        <v>0.71643845313201526</v>
      </c>
      <c r="E25" s="4">
        <f t="shared" ca="1" si="1"/>
        <v>0.22641509433962265</v>
      </c>
      <c r="F25" s="4">
        <f t="shared" ca="1" si="2"/>
        <v>0.21276595744680851</v>
      </c>
      <c r="G25" s="4">
        <f t="shared" ca="1" si="3"/>
        <v>1.3649136892814134E-2</v>
      </c>
      <c r="H25" s="2">
        <f t="shared" ca="1" si="4"/>
        <v>1.3649136892814134E-2</v>
      </c>
      <c r="J25" s="2" t="str">
        <f t="shared" si="5"/>
        <v>FP</v>
      </c>
      <c r="K25" s="2" t="str">
        <f t="shared" si="7"/>
        <v>FP</v>
      </c>
      <c r="L25" s="2" t="str">
        <f t="shared" si="7"/>
        <v>FP</v>
      </c>
      <c r="M25" s="2" t="str">
        <f t="shared" si="7"/>
        <v>FP</v>
      </c>
      <c r="N25" s="2" t="str">
        <f t="shared" si="7"/>
        <v>FP</v>
      </c>
      <c r="O25" s="2" t="str">
        <f t="shared" si="7"/>
        <v>FP</v>
      </c>
      <c r="P25" s="2" t="str">
        <f t="shared" si="7"/>
        <v>FP</v>
      </c>
      <c r="Q25" s="2" t="str">
        <f t="shared" si="7"/>
        <v>FP</v>
      </c>
      <c r="R25" s="2" t="str">
        <f t="shared" si="7"/>
        <v>FP</v>
      </c>
      <c r="S25" s="2" t="str">
        <f t="shared" si="7"/>
        <v>FP</v>
      </c>
      <c r="T25" s="2" t="str">
        <f t="shared" si="7"/>
        <v>FP</v>
      </c>
      <c r="U25" s="2" t="str">
        <f t="shared" si="7"/>
        <v>FP</v>
      </c>
      <c r="V25" s="2" t="str">
        <f t="shared" si="7"/>
        <v>FP</v>
      </c>
    </row>
    <row r="26" spans="1:22" x14ac:dyDescent="0.3">
      <c r="A26">
        <v>22</v>
      </c>
      <c r="B26" s="2">
        <v>1</v>
      </c>
      <c r="C26" s="2">
        <v>0</v>
      </c>
      <c r="D26" s="4">
        <v>0.71410578795144652</v>
      </c>
      <c r="E26" s="4">
        <f t="shared" ca="1" si="1"/>
        <v>0.22641509433962265</v>
      </c>
      <c r="F26" s="4">
        <f t="shared" ca="1" si="2"/>
        <v>0.23404255319148937</v>
      </c>
      <c r="G26" s="4">
        <f t="shared" ca="1" si="3"/>
        <v>-7.6274588518667197E-3</v>
      </c>
      <c r="H26" s="2">
        <f t="shared" ca="1" si="4"/>
        <v>7.6274588518667197E-3</v>
      </c>
      <c r="J26" s="2" t="str">
        <f t="shared" si="5"/>
        <v>FP</v>
      </c>
      <c r="K26" s="2" t="str">
        <f t="shared" si="7"/>
        <v>FP</v>
      </c>
      <c r="L26" s="2" t="str">
        <f t="shared" si="7"/>
        <v>FP</v>
      </c>
      <c r="M26" s="2" t="str">
        <f t="shared" si="7"/>
        <v>FP</v>
      </c>
      <c r="N26" s="2" t="str">
        <f t="shared" si="7"/>
        <v>FP</v>
      </c>
      <c r="O26" s="2" t="str">
        <f t="shared" si="7"/>
        <v>FP</v>
      </c>
      <c r="P26" s="2" t="str">
        <f t="shared" si="7"/>
        <v>FP</v>
      </c>
      <c r="Q26" s="2" t="str">
        <f t="shared" si="7"/>
        <v>FP</v>
      </c>
      <c r="R26" s="2" t="str">
        <f t="shared" si="7"/>
        <v>FP</v>
      </c>
      <c r="S26" s="2" t="str">
        <f t="shared" si="7"/>
        <v>FP</v>
      </c>
      <c r="T26" s="2" t="str">
        <f t="shared" si="7"/>
        <v>FP</v>
      </c>
      <c r="U26" s="2" t="str">
        <f t="shared" si="7"/>
        <v>FP</v>
      </c>
      <c r="V26" s="2" t="str">
        <f t="shared" si="7"/>
        <v>FP</v>
      </c>
    </row>
    <row r="27" spans="1:22" x14ac:dyDescent="0.3">
      <c r="A27">
        <v>23</v>
      </c>
      <c r="B27" s="2">
        <v>51</v>
      </c>
      <c r="C27" s="2">
        <v>1</v>
      </c>
      <c r="D27" s="4">
        <v>0.71159287723557718</v>
      </c>
      <c r="E27" s="4">
        <f t="shared" ca="1" si="1"/>
        <v>0.24528301886792453</v>
      </c>
      <c r="F27" s="4">
        <f t="shared" ca="1" si="2"/>
        <v>0.23404255319148937</v>
      </c>
      <c r="G27" s="4">
        <f t="shared" ca="1" si="3"/>
        <v>1.1240465676435163E-2</v>
      </c>
      <c r="H27" s="2">
        <f t="shared" ca="1" si="4"/>
        <v>1.1240465676435163E-2</v>
      </c>
      <c r="J27" s="2" t="str">
        <f t="shared" si="5"/>
        <v>TP</v>
      </c>
      <c r="K27" s="2" t="str">
        <f t="shared" si="7"/>
        <v>TP</v>
      </c>
      <c r="L27" s="2" t="str">
        <f t="shared" si="7"/>
        <v>TP</v>
      </c>
      <c r="M27" s="2" t="str">
        <f t="shared" si="7"/>
        <v>TP</v>
      </c>
      <c r="N27" s="2" t="str">
        <f t="shared" si="7"/>
        <v>TP</v>
      </c>
      <c r="O27" s="2" t="str">
        <f t="shared" si="7"/>
        <v>TP</v>
      </c>
      <c r="P27" s="2" t="str">
        <f t="shared" si="7"/>
        <v>TP</v>
      </c>
      <c r="Q27" s="2" t="str">
        <f t="shared" si="7"/>
        <v>TP</v>
      </c>
      <c r="R27" s="2" t="str">
        <f t="shared" si="7"/>
        <v>TP</v>
      </c>
      <c r="S27" s="2" t="str">
        <f t="shared" si="7"/>
        <v>TP</v>
      </c>
      <c r="T27" s="2" t="str">
        <f t="shared" si="7"/>
        <v>TP</v>
      </c>
      <c r="U27" s="2" t="str">
        <f t="shared" si="7"/>
        <v>TP</v>
      </c>
      <c r="V27" s="2" t="str">
        <f t="shared" si="7"/>
        <v>TP</v>
      </c>
    </row>
    <row r="28" spans="1:22" x14ac:dyDescent="0.3">
      <c r="A28">
        <v>24</v>
      </c>
      <c r="B28" s="2">
        <v>18</v>
      </c>
      <c r="C28" s="2">
        <v>0</v>
      </c>
      <c r="D28" s="4">
        <v>0.70771957404173891</v>
      </c>
      <c r="E28" s="4">
        <f t="shared" ca="1" si="1"/>
        <v>0.24528301886792453</v>
      </c>
      <c r="F28" s="4">
        <f t="shared" ca="1" si="2"/>
        <v>0.25531914893617019</v>
      </c>
      <c r="G28" s="4">
        <f t="shared" ca="1" si="3"/>
        <v>-1.0036130068245663E-2</v>
      </c>
      <c r="H28" s="2">
        <f t="shared" ca="1" si="4"/>
        <v>1.0036130068245663E-2</v>
      </c>
      <c r="J28" s="2" t="str">
        <f t="shared" si="5"/>
        <v>FP</v>
      </c>
      <c r="K28" s="2" t="str">
        <f t="shared" si="7"/>
        <v>FP</v>
      </c>
      <c r="L28" s="2" t="str">
        <f t="shared" si="7"/>
        <v>FP</v>
      </c>
      <c r="M28" s="2" t="str">
        <f t="shared" si="7"/>
        <v>FP</v>
      </c>
      <c r="N28" s="2" t="str">
        <f t="shared" si="7"/>
        <v>FP</v>
      </c>
      <c r="O28" s="2" t="str">
        <f t="shared" si="7"/>
        <v>FP</v>
      </c>
      <c r="P28" s="2" t="str">
        <f t="shared" si="7"/>
        <v>FP</v>
      </c>
      <c r="Q28" s="2" t="str">
        <f t="shared" si="7"/>
        <v>FP</v>
      </c>
      <c r="R28" s="2" t="str">
        <f t="shared" si="7"/>
        <v>FP</v>
      </c>
      <c r="S28" s="2" t="str">
        <f t="shared" si="7"/>
        <v>FP</v>
      </c>
      <c r="T28" s="2" t="str">
        <f t="shared" si="7"/>
        <v>FP</v>
      </c>
      <c r="U28" s="2" t="str">
        <f t="shared" si="7"/>
        <v>FP</v>
      </c>
      <c r="V28" s="2" t="str">
        <f t="shared" si="7"/>
        <v>FP</v>
      </c>
    </row>
    <row r="29" spans="1:22" x14ac:dyDescent="0.3">
      <c r="A29">
        <v>25</v>
      </c>
      <c r="B29" s="2">
        <v>80</v>
      </c>
      <c r="C29" s="2">
        <v>1</v>
      </c>
      <c r="D29" s="4">
        <v>0.6919612142383158</v>
      </c>
      <c r="E29" s="4">
        <f t="shared" ca="1" si="1"/>
        <v>0.26415094339622641</v>
      </c>
      <c r="F29" s="4">
        <f t="shared" ca="1" si="2"/>
        <v>0.25531914893617019</v>
      </c>
      <c r="G29" s="4">
        <f t="shared" ca="1" si="3"/>
        <v>8.8317944600562193E-3</v>
      </c>
      <c r="H29" s="2">
        <f t="shared" ca="1" si="4"/>
        <v>8.8317944600562193E-3</v>
      </c>
      <c r="J29" s="2" t="str">
        <f t="shared" si="5"/>
        <v>TP</v>
      </c>
      <c r="K29" s="2" t="str">
        <f t="shared" si="7"/>
        <v>TP</v>
      </c>
      <c r="L29" s="2" t="str">
        <f t="shared" si="7"/>
        <v>TP</v>
      </c>
      <c r="M29" s="2" t="str">
        <f t="shared" si="7"/>
        <v>TP</v>
      </c>
      <c r="N29" s="2" t="str">
        <f t="shared" si="7"/>
        <v>TP</v>
      </c>
      <c r="O29" s="2" t="str">
        <f t="shared" si="7"/>
        <v>TP</v>
      </c>
      <c r="P29" s="2" t="str">
        <f t="shared" si="7"/>
        <v>TP</v>
      </c>
      <c r="Q29" s="2" t="str">
        <f t="shared" si="7"/>
        <v>TP</v>
      </c>
      <c r="R29" s="2" t="str">
        <f t="shared" si="7"/>
        <v>TP</v>
      </c>
      <c r="S29" s="2" t="str">
        <f t="shared" si="7"/>
        <v>TP</v>
      </c>
      <c r="T29" s="2" t="str">
        <f t="shared" si="7"/>
        <v>TP</v>
      </c>
      <c r="U29" s="2" t="str">
        <f t="shared" si="7"/>
        <v>TP</v>
      </c>
      <c r="V29" s="2" t="str">
        <f t="shared" si="7"/>
        <v>TP</v>
      </c>
    </row>
    <row r="30" spans="1:22" x14ac:dyDescent="0.3">
      <c r="A30">
        <v>26</v>
      </c>
      <c r="B30" s="2">
        <v>29</v>
      </c>
      <c r="C30" s="2">
        <v>1</v>
      </c>
      <c r="D30" s="4">
        <v>0.69060209827893837</v>
      </c>
      <c r="E30" s="4">
        <f t="shared" ca="1" si="1"/>
        <v>0.28301886792452829</v>
      </c>
      <c r="F30" s="4">
        <f t="shared" ca="1" si="2"/>
        <v>0.25531914893617019</v>
      </c>
      <c r="G30" s="4">
        <f t="shared" ca="1" si="3"/>
        <v>2.7699718988358102E-2</v>
      </c>
      <c r="H30" s="2">
        <f t="shared" ca="1" si="4"/>
        <v>2.7699718988358102E-2</v>
      </c>
      <c r="J30" s="2" t="str">
        <f t="shared" si="5"/>
        <v>TP</v>
      </c>
      <c r="K30" s="2" t="str">
        <f t="shared" si="7"/>
        <v>TP</v>
      </c>
      <c r="L30" s="2" t="str">
        <f t="shared" si="7"/>
        <v>TP</v>
      </c>
      <c r="M30" s="2" t="str">
        <f t="shared" si="7"/>
        <v>TP</v>
      </c>
      <c r="N30" s="2" t="str">
        <f t="shared" si="7"/>
        <v>TP</v>
      </c>
      <c r="O30" s="2" t="str">
        <f t="shared" si="7"/>
        <v>TP</v>
      </c>
      <c r="P30" s="2" t="str">
        <f t="shared" si="7"/>
        <v>TP</v>
      </c>
      <c r="Q30" s="2" t="str">
        <f t="shared" si="7"/>
        <v>TP</v>
      </c>
      <c r="R30" s="2" t="str">
        <f t="shared" si="7"/>
        <v>TP</v>
      </c>
      <c r="S30" s="2" t="str">
        <f t="shared" si="7"/>
        <v>TP</v>
      </c>
      <c r="T30" s="2" t="str">
        <f t="shared" si="7"/>
        <v>TP</v>
      </c>
      <c r="U30" s="2" t="str">
        <f t="shared" si="7"/>
        <v>TP</v>
      </c>
      <c r="V30" s="2" t="str">
        <f t="shared" si="7"/>
        <v>TP</v>
      </c>
    </row>
    <row r="31" spans="1:22" x14ac:dyDescent="0.3">
      <c r="A31">
        <v>27</v>
      </c>
      <c r="B31" s="2">
        <v>62</v>
      </c>
      <c r="C31" s="2">
        <v>1</v>
      </c>
      <c r="D31" s="4">
        <v>0.68773417672360138</v>
      </c>
      <c r="E31" s="4">
        <f t="shared" ca="1" si="1"/>
        <v>0.30188679245283018</v>
      </c>
      <c r="F31" s="4">
        <f t="shared" ca="1" si="2"/>
        <v>0.25531914893617019</v>
      </c>
      <c r="G31" s="4">
        <f t="shared" ca="1" si="3"/>
        <v>4.6567643516659984E-2</v>
      </c>
      <c r="H31" s="2">
        <f t="shared" ca="1" si="4"/>
        <v>4.6567643516659984E-2</v>
      </c>
      <c r="J31" s="2" t="str">
        <f t="shared" si="5"/>
        <v>TP</v>
      </c>
      <c r="K31" s="2" t="str">
        <f t="shared" si="7"/>
        <v>TP</v>
      </c>
      <c r="L31" s="2" t="str">
        <f t="shared" si="7"/>
        <v>TP</v>
      </c>
      <c r="M31" s="2" t="str">
        <f t="shared" si="7"/>
        <v>TP</v>
      </c>
      <c r="N31" s="2" t="str">
        <f t="shared" si="7"/>
        <v>TP</v>
      </c>
      <c r="O31" s="2" t="str">
        <f t="shared" si="7"/>
        <v>TP</v>
      </c>
      <c r="P31" s="2" t="str">
        <f t="shared" si="7"/>
        <v>TP</v>
      </c>
      <c r="Q31" s="2" t="str">
        <f t="shared" si="7"/>
        <v>TP</v>
      </c>
      <c r="R31" s="2" t="str">
        <f t="shared" si="7"/>
        <v>TP</v>
      </c>
      <c r="S31" s="2" t="str">
        <f t="shared" si="7"/>
        <v>TP</v>
      </c>
      <c r="T31" s="2" t="str">
        <f t="shared" si="7"/>
        <v>TP</v>
      </c>
      <c r="U31" s="2" t="str">
        <f t="shared" si="7"/>
        <v>TP</v>
      </c>
      <c r="V31" s="2" t="str">
        <f t="shared" si="7"/>
        <v>TP</v>
      </c>
    </row>
    <row r="32" spans="1:22" x14ac:dyDescent="0.3">
      <c r="A32">
        <v>28</v>
      </c>
      <c r="B32" s="2">
        <v>73</v>
      </c>
      <c r="C32" s="2">
        <v>0</v>
      </c>
      <c r="D32" s="4">
        <v>0.68737038984428245</v>
      </c>
      <c r="E32" s="4">
        <f t="shared" ca="1" si="1"/>
        <v>0.30188679245283018</v>
      </c>
      <c r="F32" s="4">
        <f t="shared" ca="1" si="2"/>
        <v>0.27659574468085107</v>
      </c>
      <c r="G32" s="4">
        <f t="shared" ca="1" si="3"/>
        <v>2.5291047771979103E-2</v>
      </c>
      <c r="H32" s="2">
        <f t="shared" ca="1" si="4"/>
        <v>2.5291047771979103E-2</v>
      </c>
      <c r="J32" s="2" t="str">
        <f t="shared" si="5"/>
        <v>FP</v>
      </c>
      <c r="K32" s="2" t="str">
        <f t="shared" si="7"/>
        <v>FP</v>
      </c>
      <c r="L32" s="2" t="str">
        <f t="shared" si="7"/>
        <v>FP</v>
      </c>
      <c r="M32" s="2" t="str">
        <f t="shared" si="7"/>
        <v>FP</v>
      </c>
      <c r="N32" s="2" t="str">
        <f t="shared" si="7"/>
        <v>FP</v>
      </c>
      <c r="O32" s="2" t="str">
        <f t="shared" si="7"/>
        <v>FP</v>
      </c>
      <c r="P32" s="2" t="str">
        <f t="shared" si="7"/>
        <v>FP</v>
      </c>
      <c r="Q32" s="2" t="str">
        <f t="shared" si="7"/>
        <v>FP</v>
      </c>
      <c r="R32" s="2" t="str">
        <f t="shared" si="7"/>
        <v>FP</v>
      </c>
      <c r="S32" s="2" t="str">
        <f t="shared" si="7"/>
        <v>FP</v>
      </c>
      <c r="T32" s="2" t="str">
        <f t="shared" si="7"/>
        <v>FP</v>
      </c>
      <c r="U32" s="2" t="str">
        <f t="shared" si="7"/>
        <v>FP</v>
      </c>
      <c r="V32" s="2" t="str">
        <f t="shared" si="7"/>
        <v>FP</v>
      </c>
    </row>
    <row r="33" spans="1:22" x14ac:dyDescent="0.3">
      <c r="A33">
        <v>29</v>
      </c>
      <c r="B33" s="2">
        <v>8</v>
      </c>
      <c r="C33" s="2">
        <v>1</v>
      </c>
      <c r="D33" s="4">
        <v>0.68626026907854087</v>
      </c>
      <c r="E33" s="4">
        <f t="shared" ca="1" si="1"/>
        <v>0.32075471698113206</v>
      </c>
      <c r="F33" s="4">
        <f t="shared" ca="1" si="2"/>
        <v>0.27659574468085107</v>
      </c>
      <c r="G33" s="4">
        <f t="shared" ca="1" si="3"/>
        <v>4.4158972300280985E-2</v>
      </c>
      <c r="H33" s="2">
        <f t="shared" ca="1" si="4"/>
        <v>4.4158972300280985E-2</v>
      </c>
      <c r="J33" s="2" t="str">
        <f t="shared" si="5"/>
        <v>TP</v>
      </c>
      <c r="K33" s="2" t="str">
        <f t="shared" si="7"/>
        <v>TP</v>
      </c>
      <c r="L33" s="2" t="str">
        <f t="shared" si="7"/>
        <v>TP</v>
      </c>
      <c r="M33" s="2" t="str">
        <f t="shared" si="7"/>
        <v>TP</v>
      </c>
      <c r="N33" s="2" t="str">
        <f t="shared" si="7"/>
        <v>TP</v>
      </c>
      <c r="O33" s="2" t="str">
        <f t="shared" si="7"/>
        <v>TP</v>
      </c>
      <c r="P33" s="2" t="str">
        <f t="shared" si="7"/>
        <v>TP</v>
      </c>
      <c r="Q33" s="2" t="str">
        <f t="shared" si="7"/>
        <v>TP</v>
      </c>
      <c r="R33" s="2" t="str">
        <f t="shared" si="7"/>
        <v>TP</v>
      </c>
      <c r="S33" s="2" t="str">
        <f t="shared" si="7"/>
        <v>TP</v>
      </c>
      <c r="T33" s="2" t="str">
        <f t="shared" si="7"/>
        <v>TP</v>
      </c>
      <c r="U33" s="2" t="str">
        <f t="shared" si="7"/>
        <v>TP</v>
      </c>
      <c r="V33" s="2" t="str">
        <f t="shared" si="7"/>
        <v>TP</v>
      </c>
    </row>
    <row r="34" spans="1:22" x14ac:dyDescent="0.3">
      <c r="A34">
        <v>30</v>
      </c>
      <c r="B34" s="2">
        <v>16</v>
      </c>
      <c r="C34" s="2">
        <v>1</v>
      </c>
      <c r="D34" s="4">
        <v>0.67912901009569127</v>
      </c>
      <c r="E34" s="4">
        <f t="shared" ca="1" si="1"/>
        <v>0.33962264150943394</v>
      </c>
      <c r="F34" s="4">
        <f t="shared" ca="1" si="2"/>
        <v>0.27659574468085107</v>
      </c>
      <c r="G34" s="4">
        <f t="shared" ca="1" si="3"/>
        <v>6.3026896828582868E-2</v>
      </c>
      <c r="H34" s="2">
        <f t="shared" ca="1" si="4"/>
        <v>6.3026896828582868E-2</v>
      </c>
      <c r="J34" s="2" t="str">
        <f t="shared" si="5"/>
        <v>TP</v>
      </c>
      <c r="K34" s="2" t="str">
        <f t="shared" si="7"/>
        <v>TP</v>
      </c>
      <c r="L34" s="2" t="str">
        <f t="shared" si="7"/>
        <v>TP</v>
      </c>
      <c r="M34" s="2" t="str">
        <f t="shared" si="7"/>
        <v>TP</v>
      </c>
      <c r="N34" s="2" t="str">
        <f t="shared" si="7"/>
        <v>TP</v>
      </c>
      <c r="O34" s="2" t="str">
        <f t="shared" si="7"/>
        <v>TP</v>
      </c>
      <c r="P34" s="2" t="str">
        <f t="shared" si="7"/>
        <v>TP</v>
      </c>
      <c r="Q34" s="2" t="str">
        <f t="shared" si="7"/>
        <v>TP</v>
      </c>
      <c r="R34" s="2" t="str">
        <f t="shared" si="7"/>
        <v>TP</v>
      </c>
      <c r="S34" s="2" t="str">
        <f t="shared" si="7"/>
        <v>TP</v>
      </c>
      <c r="T34" s="2" t="str">
        <f t="shared" si="7"/>
        <v>TP</v>
      </c>
      <c r="U34" s="2" t="str">
        <f t="shared" si="7"/>
        <v>TP</v>
      </c>
      <c r="V34" s="2" t="str">
        <f t="shared" si="7"/>
        <v>TP</v>
      </c>
    </row>
    <row r="35" spans="1:22" x14ac:dyDescent="0.3">
      <c r="A35">
        <v>31</v>
      </c>
      <c r="B35" s="2">
        <v>7</v>
      </c>
      <c r="C35" s="2">
        <v>0</v>
      </c>
      <c r="D35" s="4">
        <v>0.67037033618642783</v>
      </c>
      <c r="E35" s="4">
        <f t="shared" ca="1" si="1"/>
        <v>0.33962264150943394</v>
      </c>
      <c r="F35" s="4">
        <f t="shared" ca="1" si="2"/>
        <v>0.2978723404255319</v>
      </c>
      <c r="G35" s="4">
        <f t="shared" ca="1" si="3"/>
        <v>4.1750301083902042E-2</v>
      </c>
      <c r="H35" s="2">
        <f t="shared" ca="1" si="4"/>
        <v>4.1750301083902042E-2</v>
      </c>
      <c r="J35" s="2" t="str">
        <f t="shared" si="5"/>
        <v>FP</v>
      </c>
      <c r="K35" s="2" t="str">
        <f t="shared" si="7"/>
        <v>FP</v>
      </c>
      <c r="L35" s="2" t="str">
        <f t="shared" si="7"/>
        <v>FP</v>
      </c>
      <c r="M35" s="2" t="str">
        <f t="shared" si="7"/>
        <v>FP</v>
      </c>
      <c r="N35" s="2" t="str">
        <f t="shared" si="7"/>
        <v>FP</v>
      </c>
      <c r="O35" s="2" t="str">
        <f t="shared" si="7"/>
        <v>FP</v>
      </c>
      <c r="P35" s="2" t="str">
        <f t="shared" si="7"/>
        <v>FP</v>
      </c>
      <c r="Q35" s="2" t="str">
        <f t="shared" si="7"/>
        <v>FP</v>
      </c>
      <c r="R35" s="2" t="str">
        <f t="shared" si="7"/>
        <v>FP</v>
      </c>
      <c r="S35" s="2" t="str">
        <f t="shared" si="7"/>
        <v>FP</v>
      </c>
      <c r="T35" s="2" t="str">
        <f t="shared" si="7"/>
        <v>FP</v>
      </c>
      <c r="U35" s="2" t="str">
        <f t="shared" si="7"/>
        <v>FP</v>
      </c>
      <c r="V35" s="2" t="str">
        <f t="shared" si="7"/>
        <v>FP</v>
      </c>
    </row>
    <row r="36" spans="1:22" x14ac:dyDescent="0.3">
      <c r="A36">
        <v>32</v>
      </c>
      <c r="B36" s="2">
        <v>10</v>
      </c>
      <c r="C36" s="2">
        <v>0</v>
      </c>
      <c r="D36" s="4">
        <v>0.66744081421714863</v>
      </c>
      <c r="E36" s="4">
        <f t="shared" ca="1" si="1"/>
        <v>0.33962264150943394</v>
      </c>
      <c r="F36" s="4">
        <f t="shared" ca="1" si="2"/>
        <v>0.31914893617021278</v>
      </c>
      <c r="G36" s="4">
        <f t="shared" ca="1" si="3"/>
        <v>2.047370533922116E-2</v>
      </c>
      <c r="H36" s="2">
        <f t="shared" ca="1" si="4"/>
        <v>2.047370533922116E-2</v>
      </c>
      <c r="J36" s="2" t="str">
        <f t="shared" si="5"/>
        <v>FP</v>
      </c>
      <c r="K36" s="2" t="str">
        <f t="shared" ref="K36:V51" si="8">IF(AND(IF($D36&gt;=K$3,1,0)=1,$C36=1),"TP",IF(AND(IF($D36&gt;=K$3,1,0)=1,$C36=0),"FP",IF(AND(IF($D36&gt;=K$3,1,0)=0,$C36=0),"TN","FN")))</f>
        <v>FP</v>
      </c>
      <c r="L36" s="2" t="str">
        <f t="shared" si="8"/>
        <v>FP</v>
      </c>
      <c r="M36" s="2" t="str">
        <f t="shared" si="8"/>
        <v>FP</v>
      </c>
      <c r="N36" s="2" t="str">
        <f t="shared" si="8"/>
        <v>FP</v>
      </c>
      <c r="O36" s="2" t="str">
        <f t="shared" si="8"/>
        <v>FP</v>
      </c>
      <c r="P36" s="2" t="str">
        <f t="shared" si="8"/>
        <v>FP</v>
      </c>
      <c r="Q36" s="2" t="str">
        <f t="shared" si="8"/>
        <v>FP</v>
      </c>
      <c r="R36" s="2" t="str">
        <f t="shared" si="8"/>
        <v>FP</v>
      </c>
      <c r="S36" s="2" t="str">
        <f t="shared" si="8"/>
        <v>FP</v>
      </c>
      <c r="T36" s="2" t="str">
        <f t="shared" si="8"/>
        <v>FP</v>
      </c>
      <c r="U36" s="2" t="str">
        <f t="shared" si="8"/>
        <v>FP</v>
      </c>
      <c r="V36" s="2" t="str">
        <f t="shared" si="8"/>
        <v>FP</v>
      </c>
    </row>
    <row r="37" spans="1:22" x14ac:dyDescent="0.3">
      <c r="A37">
        <v>33</v>
      </c>
      <c r="B37" s="2">
        <v>2</v>
      </c>
      <c r="C37" s="2">
        <v>1</v>
      </c>
      <c r="D37" s="4">
        <v>0.66093142003481353</v>
      </c>
      <c r="E37" s="4">
        <f t="shared" ca="1" si="1"/>
        <v>0.35849056603773582</v>
      </c>
      <c r="F37" s="4">
        <f t="shared" ca="1" si="2"/>
        <v>0.31914893617021278</v>
      </c>
      <c r="G37" s="4">
        <f t="shared" ca="1" si="3"/>
        <v>3.9341629867523042E-2</v>
      </c>
      <c r="H37" s="2">
        <f t="shared" ca="1" si="4"/>
        <v>3.9341629867523042E-2</v>
      </c>
      <c r="J37" s="2" t="str">
        <f t="shared" si="5"/>
        <v>TP</v>
      </c>
      <c r="K37" s="2" t="str">
        <f t="shared" si="8"/>
        <v>TP</v>
      </c>
      <c r="L37" s="2" t="str">
        <f t="shared" si="8"/>
        <v>TP</v>
      </c>
      <c r="M37" s="2" t="str">
        <f t="shared" si="8"/>
        <v>TP</v>
      </c>
      <c r="N37" s="2" t="str">
        <f t="shared" si="8"/>
        <v>TP</v>
      </c>
      <c r="O37" s="2" t="str">
        <f t="shared" si="8"/>
        <v>TP</v>
      </c>
      <c r="P37" s="2" t="str">
        <f t="shared" si="8"/>
        <v>TP</v>
      </c>
      <c r="Q37" s="2" t="str">
        <f t="shared" si="8"/>
        <v>TP</v>
      </c>
      <c r="R37" s="2" t="str">
        <f t="shared" si="8"/>
        <v>TP</v>
      </c>
      <c r="S37" s="2" t="str">
        <f t="shared" si="8"/>
        <v>TP</v>
      </c>
      <c r="T37" s="2" t="str">
        <f t="shared" si="8"/>
        <v>TP</v>
      </c>
      <c r="U37" s="2" t="str">
        <f t="shared" si="8"/>
        <v>TP</v>
      </c>
      <c r="V37" s="2" t="str">
        <f t="shared" si="8"/>
        <v>TP</v>
      </c>
    </row>
    <row r="38" spans="1:22" x14ac:dyDescent="0.3">
      <c r="A38">
        <v>34</v>
      </c>
      <c r="B38" s="2">
        <v>54</v>
      </c>
      <c r="C38" s="2">
        <v>1</v>
      </c>
      <c r="D38" s="4">
        <v>0.65685293981652582</v>
      </c>
      <c r="E38" s="4">
        <f t="shared" ca="1" si="1"/>
        <v>0.37735849056603776</v>
      </c>
      <c r="F38" s="4">
        <f t="shared" ca="1" si="2"/>
        <v>0.31914893617021278</v>
      </c>
      <c r="G38" s="4">
        <f t="shared" ca="1" si="3"/>
        <v>5.8209554395824981E-2</v>
      </c>
      <c r="H38" s="2">
        <f t="shared" ca="1" si="4"/>
        <v>5.8209554395824981E-2</v>
      </c>
      <c r="J38" s="2" t="str">
        <f t="shared" si="5"/>
        <v>TP</v>
      </c>
      <c r="K38" s="2" t="str">
        <f t="shared" si="8"/>
        <v>TP</v>
      </c>
      <c r="L38" s="2" t="str">
        <f t="shared" si="8"/>
        <v>TP</v>
      </c>
      <c r="M38" s="2" t="str">
        <f t="shared" si="8"/>
        <v>TP</v>
      </c>
      <c r="N38" s="2" t="str">
        <f t="shared" si="8"/>
        <v>TP</v>
      </c>
      <c r="O38" s="2" t="str">
        <f t="shared" si="8"/>
        <v>TP</v>
      </c>
      <c r="P38" s="2" t="str">
        <f t="shared" si="8"/>
        <v>TP</v>
      </c>
      <c r="Q38" s="2" t="str">
        <f t="shared" si="8"/>
        <v>TP</v>
      </c>
      <c r="R38" s="2" t="str">
        <f t="shared" si="8"/>
        <v>TP</v>
      </c>
      <c r="S38" s="2" t="str">
        <f t="shared" si="8"/>
        <v>TP</v>
      </c>
      <c r="T38" s="2" t="str">
        <f t="shared" si="8"/>
        <v>TP</v>
      </c>
      <c r="U38" s="2" t="str">
        <f t="shared" si="8"/>
        <v>TP</v>
      </c>
      <c r="V38" s="2" t="str">
        <f t="shared" si="8"/>
        <v>TP</v>
      </c>
    </row>
    <row r="39" spans="1:22" x14ac:dyDescent="0.3">
      <c r="A39">
        <v>35</v>
      </c>
      <c r="B39" s="2">
        <v>48</v>
      </c>
      <c r="C39" s="2">
        <v>0</v>
      </c>
      <c r="D39" s="4">
        <v>0.62695388114647077</v>
      </c>
      <c r="E39" s="4">
        <f t="shared" ca="1" si="1"/>
        <v>0.37735849056603776</v>
      </c>
      <c r="F39" s="4">
        <f t="shared" ca="1" si="2"/>
        <v>0.34042553191489361</v>
      </c>
      <c r="G39" s="4">
        <f t="shared" ca="1" si="3"/>
        <v>3.6932958651144154E-2</v>
      </c>
      <c r="H39" s="2">
        <f t="shared" ca="1" si="4"/>
        <v>3.6932958651144154E-2</v>
      </c>
      <c r="J39" s="2" t="str">
        <f t="shared" si="5"/>
        <v>FP</v>
      </c>
      <c r="K39" s="2" t="str">
        <f t="shared" si="8"/>
        <v>FP</v>
      </c>
      <c r="L39" s="2" t="str">
        <f t="shared" si="8"/>
        <v>FP</v>
      </c>
      <c r="M39" s="2" t="str">
        <f t="shared" si="8"/>
        <v>FP</v>
      </c>
      <c r="N39" s="2" t="str">
        <f t="shared" si="8"/>
        <v>FP</v>
      </c>
      <c r="O39" s="2" t="str">
        <f t="shared" si="8"/>
        <v>FP</v>
      </c>
      <c r="P39" s="2" t="str">
        <f t="shared" si="8"/>
        <v>FP</v>
      </c>
      <c r="Q39" s="2" t="str">
        <f t="shared" si="8"/>
        <v>FP</v>
      </c>
      <c r="R39" s="2" t="str">
        <f t="shared" si="8"/>
        <v>FP</v>
      </c>
      <c r="S39" s="2" t="str">
        <f t="shared" si="8"/>
        <v>FP</v>
      </c>
      <c r="T39" s="2" t="str">
        <f t="shared" si="8"/>
        <v>FP</v>
      </c>
      <c r="U39" s="2" t="str">
        <f t="shared" si="8"/>
        <v>FP</v>
      </c>
      <c r="V39" s="2" t="str">
        <f t="shared" si="8"/>
        <v>FP</v>
      </c>
    </row>
    <row r="40" spans="1:22" x14ac:dyDescent="0.3">
      <c r="A40">
        <v>36</v>
      </c>
      <c r="B40" s="2">
        <v>65</v>
      </c>
      <c r="C40" s="2">
        <v>1</v>
      </c>
      <c r="D40" s="4">
        <v>0.62536704495092976</v>
      </c>
      <c r="E40" s="4">
        <f t="shared" ca="1" si="1"/>
        <v>0.39622641509433965</v>
      </c>
      <c r="F40" s="4">
        <f t="shared" ca="1" si="2"/>
        <v>0.34042553191489361</v>
      </c>
      <c r="G40" s="4">
        <f t="shared" ca="1" si="3"/>
        <v>5.5800883179446037E-2</v>
      </c>
      <c r="H40" s="2">
        <f t="shared" ca="1" si="4"/>
        <v>5.5800883179446037E-2</v>
      </c>
      <c r="J40" s="2" t="str">
        <f t="shared" si="5"/>
        <v>TP</v>
      </c>
      <c r="K40" s="2" t="str">
        <f t="shared" si="8"/>
        <v>TP</v>
      </c>
      <c r="L40" s="2" t="str">
        <f t="shared" si="8"/>
        <v>TP</v>
      </c>
      <c r="M40" s="2" t="str">
        <f t="shared" si="8"/>
        <v>TP</v>
      </c>
      <c r="N40" s="2" t="str">
        <f t="shared" si="8"/>
        <v>TP</v>
      </c>
      <c r="O40" s="2" t="str">
        <f t="shared" si="8"/>
        <v>TP</v>
      </c>
      <c r="P40" s="2" t="str">
        <f t="shared" si="8"/>
        <v>TP</v>
      </c>
      <c r="Q40" s="2" t="str">
        <f t="shared" si="8"/>
        <v>TP</v>
      </c>
      <c r="R40" s="2" t="str">
        <f t="shared" si="8"/>
        <v>TP</v>
      </c>
      <c r="S40" s="2" t="str">
        <f t="shared" si="8"/>
        <v>TP</v>
      </c>
      <c r="T40" s="2" t="str">
        <f t="shared" si="8"/>
        <v>TP</v>
      </c>
      <c r="U40" s="2" t="str">
        <f t="shared" si="8"/>
        <v>TP</v>
      </c>
      <c r="V40" s="2" t="str">
        <f t="shared" si="8"/>
        <v>TP</v>
      </c>
    </row>
    <row r="41" spans="1:22" x14ac:dyDescent="0.3">
      <c r="A41">
        <v>37</v>
      </c>
      <c r="B41" s="2">
        <v>25</v>
      </c>
      <c r="C41" s="2">
        <v>0</v>
      </c>
      <c r="D41" s="4">
        <v>0.62209179193246711</v>
      </c>
      <c r="E41" s="4">
        <f t="shared" ca="1" si="1"/>
        <v>0.39622641509433965</v>
      </c>
      <c r="F41" s="4">
        <f t="shared" ca="1" si="2"/>
        <v>0.36170212765957449</v>
      </c>
      <c r="G41" s="4">
        <f t="shared" ca="1" si="3"/>
        <v>3.4524287434765155E-2</v>
      </c>
      <c r="H41" s="2">
        <f t="shared" ca="1" si="4"/>
        <v>3.4524287434765155E-2</v>
      </c>
      <c r="J41" s="2" t="str">
        <f t="shared" si="5"/>
        <v>FP</v>
      </c>
      <c r="K41" s="2" t="str">
        <f t="shared" si="8"/>
        <v>FP</v>
      </c>
      <c r="L41" s="2" t="str">
        <f t="shared" si="8"/>
        <v>FP</v>
      </c>
      <c r="M41" s="2" t="str">
        <f t="shared" si="8"/>
        <v>FP</v>
      </c>
      <c r="N41" s="2" t="str">
        <f t="shared" si="8"/>
        <v>FP</v>
      </c>
      <c r="O41" s="2" t="str">
        <f t="shared" si="8"/>
        <v>FP</v>
      </c>
      <c r="P41" s="2" t="str">
        <f t="shared" si="8"/>
        <v>FP</v>
      </c>
      <c r="Q41" s="2" t="str">
        <f t="shared" si="8"/>
        <v>FP</v>
      </c>
      <c r="R41" s="2" t="str">
        <f t="shared" si="8"/>
        <v>FP</v>
      </c>
      <c r="S41" s="2" t="str">
        <f t="shared" si="8"/>
        <v>FP</v>
      </c>
      <c r="T41" s="2" t="str">
        <f t="shared" si="8"/>
        <v>FP</v>
      </c>
      <c r="U41" s="2" t="str">
        <f t="shared" si="8"/>
        <v>FP</v>
      </c>
      <c r="V41" s="2" t="str">
        <f t="shared" si="8"/>
        <v>FP</v>
      </c>
    </row>
    <row r="42" spans="1:22" x14ac:dyDescent="0.3">
      <c r="A42">
        <v>38</v>
      </c>
      <c r="B42" s="2">
        <v>9</v>
      </c>
      <c r="C42" s="2">
        <v>0</v>
      </c>
      <c r="D42" s="4">
        <v>0.61897775862776039</v>
      </c>
      <c r="E42" s="4">
        <f t="shared" ca="1" si="1"/>
        <v>0.39622641509433965</v>
      </c>
      <c r="F42" s="4">
        <f t="shared" ca="1" si="2"/>
        <v>0.38297872340425532</v>
      </c>
      <c r="G42" s="4">
        <f t="shared" ca="1" si="3"/>
        <v>1.3247691690084329E-2</v>
      </c>
      <c r="H42" s="2">
        <f t="shared" ca="1" si="4"/>
        <v>1.3247691690084329E-2</v>
      </c>
      <c r="J42" s="2" t="str">
        <f t="shared" si="5"/>
        <v>FP</v>
      </c>
      <c r="K42" s="2" t="str">
        <f t="shared" si="8"/>
        <v>FP</v>
      </c>
      <c r="L42" s="2" t="str">
        <f t="shared" si="8"/>
        <v>FP</v>
      </c>
      <c r="M42" s="2" t="str">
        <f t="shared" si="8"/>
        <v>FP</v>
      </c>
      <c r="N42" s="2" t="str">
        <f t="shared" si="8"/>
        <v>FP</v>
      </c>
      <c r="O42" s="2" t="str">
        <f t="shared" si="8"/>
        <v>FP</v>
      </c>
      <c r="P42" s="2" t="str">
        <f t="shared" si="8"/>
        <v>FP</v>
      </c>
      <c r="Q42" s="2" t="str">
        <f t="shared" si="8"/>
        <v>FP</v>
      </c>
      <c r="R42" s="2" t="str">
        <f t="shared" si="8"/>
        <v>FP</v>
      </c>
      <c r="S42" s="2" t="str">
        <f t="shared" si="8"/>
        <v>FP</v>
      </c>
      <c r="T42" s="2" t="str">
        <f t="shared" si="8"/>
        <v>FP</v>
      </c>
      <c r="U42" s="2" t="str">
        <f t="shared" si="8"/>
        <v>FP</v>
      </c>
      <c r="V42" s="2" t="str">
        <f t="shared" si="8"/>
        <v>FP</v>
      </c>
    </row>
    <row r="43" spans="1:22" x14ac:dyDescent="0.3">
      <c r="A43">
        <v>39</v>
      </c>
      <c r="B43" s="2">
        <v>47</v>
      </c>
      <c r="C43" s="2">
        <v>0</v>
      </c>
      <c r="D43" s="4">
        <v>0.61844515358065077</v>
      </c>
      <c r="E43" s="4">
        <f t="shared" ca="1" si="1"/>
        <v>0.39622641509433965</v>
      </c>
      <c r="F43" s="4">
        <f t="shared" ca="1" si="2"/>
        <v>0.40425531914893614</v>
      </c>
      <c r="G43" s="4">
        <f t="shared" ca="1" si="3"/>
        <v>-8.0289040545964974E-3</v>
      </c>
      <c r="H43" s="2">
        <f t="shared" ca="1" si="4"/>
        <v>8.0289040545964974E-3</v>
      </c>
      <c r="J43" s="2" t="str">
        <f t="shared" si="5"/>
        <v>FP</v>
      </c>
      <c r="K43" s="2" t="str">
        <f t="shared" si="8"/>
        <v>FP</v>
      </c>
      <c r="L43" s="2" t="str">
        <f t="shared" si="8"/>
        <v>FP</v>
      </c>
      <c r="M43" s="2" t="str">
        <f t="shared" si="8"/>
        <v>FP</v>
      </c>
      <c r="N43" s="2" t="str">
        <f t="shared" si="8"/>
        <v>FP</v>
      </c>
      <c r="O43" s="2" t="str">
        <f t="shared" si="8"/>
        <v>FP</v>
      </c>
      <c r="P43" s="2" t="str">
        <f t="shared" si="8"/>
        <v>FP</v>
      </c>
      <c r="Q43" s="2" t="str">
        <f t="shared" si="8"/>
        <v>FP</v>
      </c>
      <c r="R43" s="2" t="str">
        <f t="shared" si="8"/>
        <v>FP</v>
      </c>
      <c r="S43" s="2" t="str">
        <f t="shared" si="8"/>
        <v>FP</v>
      </c>
      <c r="T43" s="2" t="str">
        <f t="shared" si="8"/>
        <v>FP</v>
      </c>
      <c r="U43" s="2" t="str">
        <f t="shared" si="8"/>
        <v>FP</v>
      </c>
      <c r="V43" s="2" t="str">
        <f t="shared" si="8"/>
        <v>FP</v>
      </c>
    </row>
    <row r="44" spans="1:22" x14ac:dyDescent="0.3">
      <c r="A44">
        <v>40</v>
      </c>
      <c r="B44" s="2">
        <v>38</v>
      </c>
      <c r="C44" s="2">
        <v>1</v>
      </c>
      <c r="D44" s="4">
        <v>0.61377188699284413</v>
      </c>
      <c r="E44" s="4">
        <f t="shared" ca="1" si="1"/>
        <v>0.41509433962264153</v>
      </c>
      <c r="F44" s="4">
        <f t="shared" ca="1" si="2"/>
        <v>0.40425531914893614</v>
      </c>
      <c r="G44" s="4">
        <f t="shared" ca="1" si="3"/>
        <v>1.0839020473705385E-2</v>
      </c>
      <c r="H44" s="2">
        <f t="shared" ca="1" si="4"/>
        <v>1.0839020473705385E-2</v>
      </c>
      <c r="J44" s="2" t="str">
        <f t="shared" si="5"/>
        <v>TP</v>
      </c>
      <c r="K44" s="2" t="str">
        <f t="shared" si="8"/>
        <v>TP</v>
      </c>
      <c r="L44" s="2" t="str">
        <f t="shared" si="8"/>
        <v>TP</v>
      </c>
      <c r="M44" s="2" t="str">
        <f t="shared" si="8"/>
        <v>TP</v>
      </c>
      <c r="N44" s="2" t="str">
        <f t="shared" si="8"/>
        <v>TP</v>
      </c>
      <c r="O44" s="2" t="str">
        <f t="shared" si="8"/>
        <v>TP</v>
      </c>
      <c r="P44" s="2" t="str">
        <f t="shared" si="8"/>
        <v>TP</v>
      </c>
      <c r="Q44" s="2" t="str">
        <f t="shared" si="8"/>
        <v>TP</v>
      </c>
      <c r="R44" s="2" t="str">
        <f t="shared" si="8"/>
        <v>TP</v>
      </c>
      <c r="S44" s="2" t="str">
        <f t="shared" si="8"/>
        <v>TP</v>
      </c>
      <c r="T44" s="2" t="str">
        <f t="shared" si="8"/>
        <v>TP</v>
      </c>
      <c r="U44" s="2" t="str">
        <f t="shared" si="8"/>
        <v>TP</v>
      </c>
      <c r="V44" s="2" t="str">
        <f t="shared" si="8"/>
        <v>TP</v>
      </c>
    </row>
    <row r="45" spans="1:22" x14ac:dyDescent="0.3">
      <c r="A45">
        <v>41</v>
      </c>
      <c r="B45" s="2">
        <v>55</v>
      </c>
      <c r="C45" s="2">
        <v>1</v>
      </c>
      <c r="D45" s="4">
        <v>0.60159825535304856</v>
      </c>
      <c r="E45" s="4">
        <f t="shared" ca="1" si="1"/>
        <v>0.43396226415094341</v>
      </c>
      <c r="F45" s="4">
        <f t="shared" ca="1" si="2"/>
        <v>0.40425531914893614</v>
      </c>
      <c r="G45" s="4">
        <f t="shared" ca="1" si="3"/>
        <v>2.9706945002007268E-2</v>
      </c>
      <c r="H45" s="2">
        <f t="shared" ca="1" si="4"/>
        <v>2.9706945002007268E-2</v>
      </c>
      <c r="J45" s="2" t="str">
        <f t="shared" si="5"/>
        <v>TP</v>
      </c>
      <c r="K45" s="2" t="str">
        <f t="shared" si="8"/>
        <v>TP</v>
      </c>
      <c r="L45" s="2" t="str">
        <f t="shared" si="8"/>
        <v>TP</v>
      </c>
      <c r="M45" s="2" t="str">
        <f t="shared" si="8"/>
        <v>TP</v>
      </c>
      <c r="N45" s="2" t="str">
        <f t="shared" si="8"/>
        <v>TP</v>
      </c>
      <c r="O45" s="2" t="str">
        <f t="shared" si="8"/>
        <v>TP</v>
      </c>
      <c r="P45" s="2" t="str">
        <f t="shared" si="8"/>
        <v>TP</v>
      </c>
      <c r="Q45" s="2" t="str">
        <f t="shared" si="8"/>
        <v>TP</v>
      </c>
      <c r="R45" s="2" t="str">
        <f t="shared" si="8"/>
        <v>TP</v>
      </c>
      <c r="S45" s="2" t="str">
        <f t="shared" si="8"/>
        <v>TP</v>
      </c>
      <c r="T45" s="2" t="str">
        <f t="shared" si="8"/>
        <v>TP</v>
      </c>
      <c r="U45" s="2" t="str">
        <f t="shared" si="8"/>
        <v>TP</v>
      </c>
      <c r="V45" s="2" t="str">
        <f t="shared" si="8"/>
        <v>TP</v>
      </c>
    </row>
    <row r="46" spans="1:22" x14ac:dyDescent="0.3">
      <c r="A46">
        <v>42</v>
      </c>
      <c r="B46" s="2">
        <v>19</v>
      </c>
      <c r="C46" s="2">
        <v>0</v>
      </c>
      <c r="D46" s="4">
        <v>0.60017987205705625</v>
      </c>
      <c r="E46" s="4">
        <f t="shared" ca="1" si="1"/>
        <v>0.43396226415094341</v>
      </c>
      <c r="F46" s="4">
        <f t="shared" ca="1" si="2"/>
        <v>0.42553191489361702</v>
      </c>
      <c r="G46" s="4">
        <f t="shared" ca="1" si="3"/>
        <v>8.4303492573263861E-3</v>
      </c>
      <c r="H46" s="2">
        <f t="shared" ca="1" si="4"/>
        <v>8.4303492573263861E-3</v>
      </c>
      <c r="J46" s="2" t="str">
        <f t="shared" si="5"/>
        <v>FP</v>
      </c>
      <c r="K46" s="2" t="str">
        <f t="shared" si="8"/>
        <v>FP</v>
      </c>
      <c r="L46" s="2" t="str">
        <f t="shared" si="8"/>
        <v>FP</v>
      </c>
      <c r="M46" s="2" t="str">
        <f t="shared" si="8"/>
        <v>FP</v>
      </c>
      <c r="N46" s="2" t="str">
        <f t="shared" si="8"/>
        <v>FP</v>
      </c>
      <c r="O46" s="2" t="str">
        <f t="shared" si="8"/>
        <v>FP</v>
      </c>
      <c r="P46" s="2" t="str">
        <f t="shared" si="8"/>
        <v>FP</v>
      </c>
      <c r="Q46" s="2" t="str">
        <f t="shared" si="8"/>
        <v>FP</v>
      </c>
      <c r="R46" s="2" t="str">
        <f t="shared" si="8"/>
        <v>FP</v>
      </c>
      <c r="S46" s="2" t="str">
        <f t="shared" si="8"/>
        <v>FP</v>
      </c>
      <c r="T46" s="2" t="str">
        <f t="shared" si="8"/>
        <v>FP</v>
      </c>
      <c r="U46" s="2" t="str">
        <f t="shared" si="8"/>
        <v>FP</v>
      </c>
      <c r="V46" s="2" t="str">
        <f t="shared" si="8"/>
        <v>FP</v>
      </c>
    </row>
    <row r="47" spans="1:22" x14ac:dyDescent="0.3">
      <c r="A47">
        <v>43</v>
      </c>
      <c r="B47" s="2">
        <v>45</v>
      </c>
      <c r="C47" s="2">
        <v>1</v>
      </c>
      <c r="D47" s="4">
        <v>0.5982672061223917</v>
      </c>
      <c r="E47" s="4">
        <f t="shared" ca="1" si="1"/>
        <v>0.45283018867924529</v>
      </c>
      <c r="F47" s="4">
        <f t="shared" ca="1" si="2"/>
        <v>0.42553191489361702</v>
      </c>
      <c r="G47" s="4">
        <f t="shared" ca="1" si="3"/>
        <v>2.7298273785628269E-2</v>
      </c>
      <c r="H47" s="2">
        <f t="shared" ca="1" si="4"/>
        <v>2.7298273785628269E-2</v>
      </c>
      <c r="J47" s="2" t="str">
        <f t="shared" si="5"/>
        <v>TP</v>
      </c>
      <c r="K47" s="2" t="str">
        <f t="shared" si="8"/>
        <v>TP</v>
      </c>
      <c r="L47" s="2" t="str">
        <f t="shared" si="8"/>
        <v>TP</v>
      </c>
      <c r="M47" s="2" t="str">
        <f t="shared" si="8"/>
        <v>TP</v>
      </c>
      <c r="N47" s="2" t="str">
        <f t="shared" si="8"/>
        <v>TP</v>
      </c>
      <c r="O47" s="2" t="str">
        <f t="shared" si="8"/>
        <v>TP</v>
      </c>
      <c r="P47" s="2" t="str">
        <f t="shared" si="8"/>
        <v>TP</v>
      </c>
      <c r="Q47" s="2" t="str">
        <f t="shared" si="8"/>
        <v>TP</v>
      </c>
      <c r="R47" s="2" t="str">
        <f t="shared" si="8"/>
        <v>TP</v>
      </c>
      <c r="S47" s="2" t="str">
        <f t="shared" si="8"/>
        <v>TP</v>
      </c>
      <c r="T47" s="2" t="str">
        <f t="shared" si="8"/>
        <v>TP</v>
      </c>
      <c r="U47" s="2" t="str">
        <f t="shared" si="8"/>
        <v>TP</v>
      </c>
      <c r="V47" s="2" t="str">
        <f t="shared" si="8"/>
        <v>TP</v>
      </c>
    </row>
    <row r="48" spans="1:22" x14ac:dyDescent="0.3">
      <c r="A48">
        <v>44</v>
      </c>
      <c r="B48" s="2">
        <v>100</v>
      </c>
      <c r="C48" s="2">
        <v>1</v>
      </c>
      <c r="D48" s="4">
        <v>0.59281470805812109</v>
      </c>
      <c r="E48" s="4">
        <f t="shared" ca="1" si="1"/>
        <v>0.47169811320754718</v>
      </c>
      <c r="F48" s="4">
        <f t="shared" ca="1" si="2"/>
        <v>0.42553191489361702</v>
      </c>
      <c r="G48" s="4">
        <f t="shared" ca="1" si="3"/>
        <v>4.6166198313930151E-2</v>
      </c>
      <c r="H48" s="2">
        <f t="shared" ca="1" si="4"/>
        <v>4.6166198313930151E-2</v>
      </c>
      <c r="J48" s="2" t="str">
        <f t="shared" si="5"/>
        <v>TP</v>
      </c>
      <c r="K48" s="2" t="str">
        <f t="shared" si="8"/>
        <v>TP</v>
      </c>
      <c r="L48" s="2" t="str">
        <f t="shared" si="8"/>
        <v>TP</v>
      </c>
      <c r="M48" s="2" t="str">
        <f t="shared" si="8"/>
        <v>TP</v>
      </c>
      <c r="N48" s="2" t="str">
        <f t="shared" si="8"/>
        <v>TP</v>
      </c>
      <c r="O48" s="2" t="str">
        <f t="shared" si="8"/>
        <v>TP</v>
      </c>
      <c r="P48" s="2" t="str">
        <f t="shared" si="8"/>
        <v>TP</v>
      </c>
      <c r="Q48" s="2" t="str">
        <f t="shared" si="8"/>
        <v>TP</v>
      </c>
      <c r="R48" s="2" t="str">
        <f t="shared" si="8"/>
        <v>TP</v>
      </c>
      <c r="S48" s="2" t="str">
        <f t="shared" si="8"/>
        <v>TP</v>
      </c>
      <c r="T48" s="2" t="str">
        <f t="shared" si="8"/>
        <v>TP</v>
      </c>
      <c r="U48" s="2" t="str">
        <f t="shared" si="8"/>
        <v>TP</v>
      </c>
      <c r="V48" s="2" t="str">
        <f t="shared" si="8"/>
        <v>TP</v>
      </c>
    </row>
    <row r="49" spans="1:22" x14ac:dyDescent="0.3">
      <c r="A49">
        <v>45</v>
      </c>
      <c r="B49" s="2">
        <v>27</v>
      </c>
      <c r="C49" s="2">
        <v>0</v>
      </c>
      <c r="D49" s="4">
        <v>0.58930559738785149</v>
      </c>
      <c r="E49" s="4">
        <f t="shared" ca="1" si="1"/>
        <v>0.47169811320754718</v>
      </c>
      <c r="F49" s="4">
        <f t="shared" ca="1" si="2"/>
        <v>0.44680851063829785</v>
      </c>
      <c r="G49" s="4">
        <f t="shared" ca="1" si="3"/>
        <v>2.4889602569249325E-2</v>
      </c>
      <c r="H49" s="2">
        <f t="shared" ca="1" si="4"/>
        <v>2.4889602569249325E-2</v>
      </c>
      <c r="J49" s="2" t="str">
        <f t="shared" si="5"/>
        <v>FP</v>
      </c>
      <c r="K49" s="2" t="str">
        <f t="shared" si="8"/>
        <v>FP</v>
      </c>
      <c r="L49" s="2" t="str">
        <f t="shared" si="8"/>
        <v>FP</v>
      </c>
      <c r="M49" s="2" t="str">
        <f t="shared" si="8"/>
        <v>FP</v>
      </c>
      <c r="N49" s="2" t="str">
        <f t="shared" si="8"/>
        <v>FP</v>
      </c>
      <c r="O49" s="2" t="str">
        <f t="shared" si="8"/>
        <v>FP</v>
      </c>
      <c r="P49" s="2" t="str">
        <f t="shared" si="8"/>
        <v>FP</v>
      </c>
      <c r="Q49" s="2" t="str">
        <f t="shared" si="8"/>
        <v>FP</v>
      </c>
      <c r="R49" s="2" t="str">
        <f t="shared" si="8"/>
        <v>FP</v>
      </c>
      <c r="S49" s="2" t="str">
        <f t="shared" si="8"/>
        <v>FP</v>
      </c>
      <c r="T49" s="2" t="str">
        <f t="shared" si="8"/>
        <v>FP</v>
      </c>
      <c r="U49" s="2" t="str">
        <f t="shared" si="8"/>
        <v>FP</v>
      </c>
      <c r="V49" s="2" t="str">
        <f t="shared" si="8"/>
        <v>FP</v>
      </c>
    </row>
    <row r="50" spans="1:22" x14ac:dyDescent="0.3">
      <c r="A50">
        <v>46</v>
      </c>
      <c r="B50" s="2">
        <v>4</v>
      </c>
      <c r="C50" s="2">
        <v>1</v>
      </c>
      <c r="D50" s="4">
        <v>0.57638935237044342</v>
      </c>
      <c r="E50" s="4">
        <f t="shared" ca="1" si="1"/>
        <v>0.49056603773584906</v>
      </c>
      <c r="F50" s="4">
        <f t="shared" ca="1" si="2"/>
        <v>0.44680851063829785</v>
      </c>
      <c r="G50" s="4">
        <f t="shared" ca="1" si="3"/>
        <v>4.3757527097551208E-2</v>
      </c>
      <c r="H50" s="2">
        <f t="shared" ca="1" si="4"/>
        <v>4.3757527097551208E-2</v>
      </c>
      <c r="J50" s="2" t="str">
        <f t="shared" si="5"/>
        <v>TP</v>
      </c>
      <c r="K50" s="2" t="str">
        <f t="shared" si="8"/>
        <v>TP</v>
      </c>
      <c r="L50" s="2" t="str">
        <f t="shared" si="8"/>
        <v>TP</v>
      </c>
      <c r="M50" s="2" t="str">
        <f t="shared" si="8"/>
        <v>TP</v>
      </c>
      <c r="N50" s="2" t="str">
        <f t="shared" si="8"/>
        <v>TP</v>
      </c>
      <c r="O50" s="2" t="str">
        <f t="shared" si="8"/>
        <v>TP</v>
      </c>
      <c r="P50" s="2" t="str">
        <f t="shared" si="8"/>
        <v>TP</v>
      </c>
      <c r="Q50" s="2" t="str">
        <f t="shared" si="8"/>
        <v>TP</v>
      </c>
      <c r="R50" s="2" t="str">
        <f t="shared" si="8"/>
        <v>TP</v>
      </c>
      <c r="S50" s="2" t="str">
        <f t="shared" si="8"/>
        <v>TP</v>
      </c>
      <c r="T50" s="2" t="str">
        <f t="shared" si="8"/>
        <v>TP</v>
      </c>
      <c r="U50" s="2" t="str">
        <f t="shared" si="8"/>
        <v>TP</v>
      </c>
      <c r="V50" s="2" t="str">
        <f t="shared" si="8"/>
        <v>TP</v>
      </c>
    </row>
    <row r="51" spans="1:22" x14ac:dyDescent="0.3">
      <c r="A51">
        <v>47</v>
      </c>
      <c r="B51" s="2">
        <v>79</v>
      </c>
      <c r="C51" s="2">
        <v>1</v>
      </c>
      <c r="D51" s="4">
        <v>0.56044683284418761</v>
      </c>
      <c r="E51" s="4">
        <f t="shared" ca="1" si="1"/>
        <v>0.50943396226415094</v>
      </c>
      <c r="F51" s="4">
        <f t="shared" ca="1" si="2"/>
        <v>0.44680851063829785</v>
      </c>
      <c r="G51" s="4">
        <f t="shared" ca="1" si="3"/>
        <v>6.262545162585309E-2</v>
      </c>
      <c r="H51" s="2">
        <f t="shared" ca="1" si="4"/>
        <v>6.262545162585309E-2</v>
      </c>
      <c r="J51" s="2" t="str">
        <f t="shared" si="5"/>
        <v>TP</v>
      </c>
      <c r="K51" s="2" t="str">
        <f t="shared" si="8"/>
        <v>TP</v>
      </c>
      <c r="L51" s="2" t="str">
        <f t="shared" si="8"/>
        <v>TP</v>
      </c>
      <c r="M51" s="2" t="str">
        <f t="shared" si="8"/>
        <v>TP</v>
      </c>
      <c r="N51" s="2" t="str">
        <f t="shared" si="8"/>
        <v>TP</v>
      </c>
      <c r="O51" s="2" t="str">
        <f t="shared" si="8"/>
        <v>TP</v>
      </c>
      <c r="P51" s="2" t="str">
        <f t="shared" si="8"/>
        <v>TP</v>
      </c>
      <c r="Q51" s="2" t="str">
        <f t="shared" si="8"/>
        <v>TP</v>
      </c>
      <c r="R51" s="2" t="str">
        <f t="shared" si="8"/>
        <v>TP</v>
      </c>
      <c r="S51" s="2" t="str">
        <f t="shared" si="8"/>
        <v>TP</v>
      </c>
      <c r="T51" s="2" t="str">
        <f t="shared" si="8"/>
        <v>TP</v>
      </c>
      <c r="U51" s="2" t="str">
        <f t="shared" si="8"/>
        <v>TP</v>
      </c>
      <c r="V51" s="2" t="str">
        <f t="shared" si="8"/>
        <v>TP</v>
      </c>
    </row>
    <row r="52" spans="1:22" x14ac:dyDescent="0.3">
      <c r="A52">
        <v>48</v>
      </c>
      <c r="B52" s="2">
        <v>69</v>
      </c>
      <c r="C52" s="2">
        <v>0</v>
      </c>
      <c r="D52" s="4">
        <v>0.55463173514181308</v>
      </c>
      <c r="E52" s="4">
        <f t="shared" ca="1" si="1"/>
        <v>0.50943396226415094</v>
      </c>
      <c r="F52" s="4">
        <f t="shared" ca="1" si="2"/>
        <v>0.46808510638297873</v>
      </c>
      <c r="G52" s="4">
        <f t="shared" ca="1" si="3"/>
        <v>4.1348855881172208E-2</v>
      </c>
      <c r="H52" s="2">
        <f t="shared" ca="1" si="4"/>
        <v>4.1348855881172208E-2</v>
      </c>
      <c r="J52" s="2" t="str">
        <f t="shared" si="5"/>
        <v>FP</v>
      </c>
      <c r="K52" s="2" t="str">
        <f t="shared" ref="K52:V67" si="9">IF(AND(IF($D52&gt;=K$3,1,0)=1,$C52=1),"TP",IF(AND(IF($D52&gt;=K$3,1,0)=1,$C52=0),"FP",IF(AND(IF($D52&gt;=K$3,1,0)=0,$C52=0),"TN","FN")))</f>
        <v>FP</v>
      </c>
      <c r="L52" s="2" t="str">
        <f t="shared" si="9"/>
        <v>FP</v>
      </c>
      <c r="M52" s="2" t="str">
        <f t="shared" si="9"/>
        <v>FP</v>
      </c>
      <c r="N52" s="2" t="str">
        <f t="shared" si="9"/>
        <v>FP</v>
      </c>
      <c r="O52" s="2" t="str">
        <f t="shared" si="9"/>
        <v>FP</v>
      </c>
      <c r="P52" s="2" t="str">
        <f t="shared" si="9"/>
        <v>FP</v>
      </c>
      <c r="Q52" s="2" t="str">
        <f t="shared" si="9"/>
        <v>FP</v>
      </c>
      <c r="R52" s="2" t="str">
        <f t="shared" si="9"/>
        <v>FP</v>
      </c>
      <c r="S52" s="2" t="str">
        <f t="shared" si="9"/>
        <v>FP</v>
      </c>
      <c r="T52" s="2" t="str">
        <f t="shared" si="9"/>
        <v>FP</v>
      </c>
      <c r="U52" s="2" t="str">
        <f t="shared" si="9"/>
        <v>FP</v>
      </c>
      <c r="V52" s="2" t="str">
        <f t="shared" si="9"/>
        <v>FP</v>
      </c>
    </row>
    <row r="53" spans="1:22" x14ac:dyDescent="0.3">
      <c r="A53">
        <v>49</v>
      </c>
      <c r="B53" s="2">
        <v>20</v>
      </c>
      <c r="C53" s="2">
        <v>1</v>
      </c>
      <c r="D53" s="4">
        <v>0.54521688469739527</v>
      </c>
      <c r="E53" s="4">
        <f t="shared" ca="1" si="1"/>
        <v>0.52830188679245282</v>
      </c>
      <c r="F53" s="4">
        <f t="shared" ca="1" si="2"/>
        <v>0.46808510638297873</v>
      </c>
      <c r="G53" s="4">
        <f t="shared" ca="1" si="3"/>
        <v>6.0216780409474091E-2</v>
      </c>
      <c r="H53" s="2">
        <f t="shared" ca="1" si="4"/>
        <v>6.0216780409474091E-2</v>
      </c>
      <c r="J53" s="2" t="str">
        <f t="shared" si="5"/>
        <v>TP</v>
      </c>
      <c r="K53" s="2" t="str">
        <f t="shared" si="9"/>
        <v>TP</v>
      </c>
      <c r="L53" s="2" t="str">
        <f t="shared" si="9"/>
        <v>TP</v>
      </c>
      <c r="M53" s="2" t="str">
        <f t="shared" si="9"/>
        <v>TP</v>
      </c>
      <c r="N53" s="2" t="str">
        <f t="shared" si="9"/>
        <v>TP</v>
      </c>
      <c r="O53" s="2" t="str">
        <f t="shared" si="9"/>
        <v>TP</v>
      </c>
      <c r="P53" s="2" t="str">
        <f t="shared" si="9"/>
        <v>TP</v>
      </c>
      <c r="Q53" s="2" t="str">
        <f t="shared" si="9"/>
        <v>TP</v>
      </c>
      <c r="R53" s="2" t="str">
        <f t="shared" si="9"/>
        <v>TP</v>
      </c>
      <c r="S53" s="2" t="str">
        <f t="shared" si="9"/>
        <v>TP</v>
      </c>
      <c r="T53" s="2" t="str">
        <f t="shared" si="9"/>
        <v>TP</v>
      </c>
      <c r="U53" s="2" t="str">
        <f t="shared" si="9"/>
        <v>TP</v>
      </c>
      <c r="V53" s="2" t="str">
        <f t="shared" si="9"/>
        <v>TP</v>
      </c>
    </row>
    <row r="54" spans="1:22" x14ac:dyDescent="0.3">
      <c r="A54">
        <v>50</v>
      </c>
      <c r="B54" s="2">
        <v>78</v>
      </c>
      <c r="C54" s="2">
        <v>1</v>
      </c>
      <c r="D54" s="4">
        <v>0.5405115767618951</v>
      </c>
      <c r="E54" s="4">
        <f t="shared" ca="1" si="1"/>
        <v>0.54716981132075471</v>
      </c>
      <c r="F54" s="4">
        <f t="shared" ca="1" si="2"/>
        <v>0.46808510638297873</v>
      </c>
      <c r="G54" s="4">
        <f t="shared" ca="1" si="3"/>
        <v>7.9084704937775974E-2</v>
      </c>
      <c r="H54" s="2">
        <f t="shared" ca="1" si="4"/>
        <v>7.9084704937775974E-2</v>
      </c>
      <c r="J54" s="2" t="str">
        <f t="shared" si="5"/>
        <v>TP</v>
      </c>
      <c r="K54" s="2" t="str">
        <f t="shared" si="9"/>
        <v>TP</v>
      </c>
      <c r="L54" s="2" t="str">
        <f t="shared" si="9"/>
        <v>TP</v>
      </c>
      <c r="M54" s="2" t="str">
        <f t="shared" si="9"/>
        <v>TP</v>
      </c>
      <c r="N54" s="2" t="str">
        <f t="shared" si="9"/>
        <v>TP</v>
      </c>
      <c r="O54" s="2" t="str">
        <f t="shared" si="9"/>
        <v>TP</v>
      </c>
      <c r="P54" s="2" t="str">
        <f t="shared" si="9"/>
        <v>TP</v>
      </c>
      <c r="Q54" s="2" t="str">
        <f t="shared" si="9"/>
        <v>TP</v>
      </c>
      <c r="R54" s="2" t="str">
        <f t="shared" si="9"/>
        <v>TP</v>
      </c>
      <c r="S54" s="2" t="str">
        <f t="shared" si="9"/>
        <v>TP</v>
      </c>
      <c r="T54" s="2" t="str">
        <f t="shared" si="9"/>
        <v>TP</v>
      </c>
      <c r="U54" s="2" t="str">
        <f t="shared" si="9"/>
        <v>TP</v>
      </c>
      <c r="V54" s="2" t="str">
        <f t="shared" si="9"/>
        <v>TP</v>
      </c>
    </row>
    <row r="55" spans="1:22" x14ac:dyDescent="0.3">
      <c r="A55">
        <v>51</v>
      </c>
      <c r="B55" s="2">
        <v>31</v>
      </c>
      <c r="C55" s="2">
        <v>0</v>
      </c>
      <c r="D55" s="4">
        <v>0.53108023350806055</v>
      </c>
      <c r="E55" s="4">
        <f t="shared" ca="1" si="1"/>
        <v>0.54716981132075471</v>
      </c>
      <c r="F55" s="4">
        <f t="shared" ca="1" si="2"/>
        <v>0.48936170212765956</v>
      </c>
      <c r="G55" s="4">
        <f t="shared" ca="1" si="3"/>
        <v>5.7808109193095147E-2</v>
      </c>
      <c r="H55" s="2">
        <f t="shared" ca="1" si="4"/>
        <v>5.7808109193095147E-2</v>
      </c>
      <c r="J55" s="2" t="str">
        <f t="shared" si="5"/>
        <v>FP</v>
      </c>
      <c r="K55" s="2" t="str">
        <f t="shared" si="9"/>
        <v>FP</v>
      </c>
      <c r="L55" s="2" t="str">
        <f t="shared" si="9"/>
        <v>FP</v>
      </c>
      <c r="M55" s="2" t="str">
        <f t="shared" si="9"/>
        <v>FP</v>
      </c>
      <c r="N55" s="2" t="str">
        <f t="shared" si="9"/>
        <v>FP</v>
      </c>
      <c r="O55" s="2" t="str">
        <f t="shared" si="9"/>
        <v>FP</v>
      </c>
      <c r="P55" s="2" t="str">
        <f t="shared" si="9"/>
        <v>FP</v>
      </c>
      <c r="Q55" s="2" t="str">
        <f t="shared" si="9"/>
        <v>FP</v>
      </c>
      <c r="R55" s="2" t="str">
        <f t="shared" si="9"/>
        <v>FP</v>
      </c>
      <c r="S55" s="2" t="str">
        <f t="shared" si="9"/>
        <v>FP</v>
      </c>
      <c r="T55" s="2" t="str">
        <f t="shared" si="9"/>
        <v>FP</v>
      </c>
      <c r="U55" s="2" t="str">
        <f t="shared" si="9"/>
        <v>FP</v>
      </c>
      <c r="V55" s="2" t="str">
        <f t="shared" si="9"/>
        <v>FP</v>
      </c>
    </row>
    <row r="56" spans="1:22" x14ac:dyDescent="0.3">
      <c r="A56">
        <v>52</v>
      </c>
      <c r="B56" s="2">
        <v>66</v>
      </c>
      <c r="C56" s="2">
        <v>1</v>
      </c>
      <c r="D56" s="4">
        <v>0.52695518551708276</v>
      </c>
      <c r="E56" s="4">
        <f t="shared" ca="1" si="1"/>
        <v>0.56603773584905659</v>
      </c>
      <c r="F56" s="4">
        <f t="shared" ca="1" si="2"/>
        <v>0.48936170212765956</v>
      </c>
      <c r="G56" s="4">
        <f t="shared" ca="1" si="3"/>
        <v>7.667603372139703E-2</v>
      </c>
      <c r="H56" s="2">
        <f t="shared" ca="1" si="4"/>
        <v>7.667603372139703E-2</v>
      </c>
      <c r="J56" s="2" t="str">
        <f t="shared" si="5"/>
        <v>TP</v>
      </c>
      <c r="K56" s="2" t="str">
        <f t="shared" si="9"/>
        <v>TP</v>
      </c>
      <c r="L56" s="2" t="str">
        <f t="shared" si="9"/>
        <v>TP</v>
      </c>
      <c r="M56" s="2" t="str">
        <f t="shared" si="9"/>
        <v>TP</v>
      </c>
      <c r="N56" s="2" t="str">
        <f t="shared" si="9"/>
        <v>TP</v>
      </c>
      <c r="O56" s="2" t="str">
        <f t="shared" si="9"/>
        <v>TP</v>
      </c>
      <c r="P56" s="2" t="str">
        <f t="shared" si="9"/>
        <v>TP</v>
      </c>
      <c r="Q56" s="2" t="str">
        <f t="shared" si="9"/>
        <v>TP</v>
      </c>
      <c r="R56" s="2" t="str">
        <f t="shared" si="9"/>
        <v>TP</v>
      </c>
      <c r="S56" s="2" t="str">
        <f t="shared" si="9"/>
        <v>TP</v>
      </c>
      <c r="T56" s="2" t="str">
        <f t="shared" si="9"/>
        <v>TP</v>
      </c>
      <c r="U56" s="2" t="str">
        <f t="shared" si="9"/>
        <v>TP</v>
      </c>
      <c r="V56" s="2" t="str">
        <f t="shared" si="9"/>
        <v>TP</v>
      </c>
    </row>
    <row r="57" spans="1:22" x14ac:dyDescent="0.3">
      <c r="A57">
        <v>53</v>
      </c>
      <c r="B57" s="2">
        <v>6</v>
      </c>
      <c r="C57" s="2">
        <v>0</v>
      </c>
      <c r="D57" s="4">
        <v>0.51725879311664247</v>
      </c>
      <c r="E57" s="4">
        <f t="shared" ca="1" si="1"/>
        <v>0.56603773584905659</v>
      </c>
      <c r="F57" s="4">
        <f t="shared" ca="1" si="2"/>
        <v>0.51063829787234039</v>
      </c>
      <c r="G57" s="4">
        <f t="shared" ca="1" si="3"/>
        <v>5.5399437976716204E-2</v>
      </c>
      <c r="H57" s="2">
        <f t="shared" ca="1" si="4"/>
        <v>5.5399437976716204E-2</v>
      </c>
      <c r="J57" s="2" t="str">
        <f t="shared" si="5"/>
        <v>FP</v>
      </c>
      <c r="K57" s="2" t="str">
        <f t="shared" si="9"/>
        <v>FP</v>
      </c>
      <c r="L57" s="2" t="str">
        <f t="shared" si="9"/>
        <v>FP</v>
      </c>
      <c r="M57" s="2" t="str">
        <f t="shared" si="9"/>
        <v>FP</v>
      </c>
      <c r="N57" s="2" t="str">
        <f t="shared" si="9"/>
        <v>FP</v>
      </c>
      <c r="O57" s="2" t="str">
        <f t="shared" si="9"/>
        <v>FP</v>
      </c>
      <c r="P57" s="2" t="str">
        <f t="shared" si="9"/>
        <v>FP</v>
      </c>
      <c r="Q57" s="2" t="str">
        <f t="shared" si="9"/>
        <v>FP</v>
      </c>
      <c r="R57" s="2" t="str">
        <f t="shared" si="9"/>
        <v>FP</v>
      </c>
      <c r="S57" s="2" t="str">
        <f t="shared" si="9"/>
        <v>FP</v>
      </c>
      <c r="T57" s="2" t="str">
        <f t="shared" si="9"/>
        <v>FP</v>
      </c>
      <c r="U57" s="2" t="str">
        <f t="shared" si="9"/>
        <v>FP</v>
      </c>
      <c r="V57" s="2" t="str">
        <f t="shared" si="9"/>
        <v>FP</v>
      </c>
    </row>
    <row r="58" spans="1:22" x14ac:dyDescent="0.3">
      <c r="A58">
        <v>54</v>
      </c>
      <c r="B58" s="2">
        <v>88</v>
      </c>
      <c r="C58" s="2">
        <v>1</v>
      </c>
      <c r="D58" s="4">
        <v>0.51520619327012718</v>
      </c>
      <c r="E58" s="4">
        <f t="shared" ca="1" si="1"/>
        <v>0.58490566037735847</v>
      </c>
      <c r="F58" s="4">
        <f t="shared" ca="1" si="2"/>
        <v>0.51063829787234039</v>
      </c>
      <c r="G58" s="4">
        <f t="shared" ca="1" si="3"/>
        <v>7.4267362505018086E-2</v>
      </c>
      <c r="H58" s="2">
        <f t="shared" ca="1" si="4"/>
        <v>7.4267362505018086E-2</v>
      </c>
      <c r="J58" s="2" t="str">
        <f t="shared" si="5"/>
        <v>TP</v>
      </c>
      <c r="K58" s="2" t="str">
        <f t="shared" si="9"/>
        <v>TP</v>
      </c>
      <c r="L58" s="2" t="str">
        <f t="shared" si="9"/>
        <v>TP</v>
      </c>
      <c r="M58" s="2" t="str">
        <f t="shared" si="9"/>
        <v>TP</v>
      </c>
      <c r="N58" s="2" t="str">
        <f t="shared" si="9"/>
        <v>TP</v>
      </c>
      <c r="O58" s="2" t="str">
        <f t="shared" si="9"/>
        <v>TP</v>
      </c>
      <c r="P58" s="2" t="str">
        <f t="shared" si="9"/>
        <v>TP</v>
      </c>
      <c r="Q58" s="2" t="str">
        <f t="shared" si="9"/>
        <v>TP</v>
      </c>
      <c r="R58" s="2" t="str">
        <f t="shared" si="9"/>
        <v>TP</v>
      </c>
      <c r="S58" s="2" t="str">
        <f t="shared" si="9"/>
        <v>TP</v>
      </c>
      <c r="T58" s="2" t="str">
        <f t="shared" si="9"/>
        <v>TP</v>
      </c>
      <c r="U58" s="2" t="str">
        <f t="shared" si="9"/>
        <v>TP</v>
      </c>
      <c r="V58" s="2" t="str">
        <f t="shared" si="9"/>
        <v>TP</v>
      </c>
    </row>
    <row r="59" spans="1:22" x14ac:dyDescent="0.3">
      <c r="A59">
        <v>55</v>
      </c>
      <c r="B59" s="2">
        <v>57</v>
      </c>
      <c r="C59" s="2">
        <v>1</v>
      </c>
      <c r="D59" s="4">
        <v>0.50437853489565687</v>
      </c>
      <c r="E59" s="4">
        <f t="shared" ca="1" si="1"/>
        <v>0.60377358490566035</v>
      </c>
      <c r="F59" s="4">
        <f t="shared" ca="1" si="2"/>
        <v>0.51063829787234039</v>
      </c>
      <c r="G59" s="4">
        <f t="shared" ca="1" si="3"/>
        <v>9.3135287033319969E-2</v>
      </c>
      <c r="H59" s="2">
        <f t="shared" ca="1" si="4"/>
        <v>9.3135287033319969E-2</v>
      </c>
      <c r="J59" s="2" t="str">
        <f t="shared" si="5"/>
        <v>TP</v>
      </c>
      <c r="K59" s="2" t="str">
        <f t="shared" si="9"/>
        <v>TP</v>
      </c>
      <c r="L59" s="2" t="str">
        <f t="shared" si="9"/>
        <v>TP</v>
      </c>
      <c r="M59" s="2" t="str">
        <f t="shared" si="9"/>
        <v>TP</v>
      </c>
      <c r="N59" s="2" t="str">
        <f t="shared" si="9"/>
        <v>TP</v>
      </c>
      <c r="O59" s="2" t="str">
        <f t="shared" si="9"/>
        <v>TP</v>
      </c>
      <c r="P59" s="2" t="str">
        <f t="shared" si="9"/>
        <v>TP</v>
      </c>
      <c r="Q59" s="2" t="str">
        <f t="shared" si="9"/>
        <v>TP</v>
      </c>
      <c r="R59" s="2" t="str">
        <f t="shared" si="9"/>
        <v>TP</v>
      </c>
      <c r="S59" s="2" t="str">
        <f t="shared" si="9"/>
        <v>TP</v>
      </c>
      <c r="T59" s="2" t="str">
        <f t="shared" si="9"/>
        <v>TP</v>
      </c>
      <c r="U59" s="2" t="str">
        <f t="shared" si="9"/>
        <v>TP</v>
      </c>
      <c r="V59" s="2" t="str">
        <f t="shared" si="9"/>
        <v>TP</v>
      </c>
    </row>
    <row r="60" spans="1:22" x14ac:dyDescent="0.3">
      <c r="A60">
        <v>56</v>
      </c>
      <c r="B60" s="2">
        <v>28</v>
      </c>
      <c r="C60" s="2">
        <v>1</v>
      </c>
      <c r="D60" s="4">
        <v>0.49799708219860989</v>
      </c>
      <c r="E60" s="4">
        <f t="shared" ca="1" si="1"/>
        <v>0.62264150943396224</v>
      </c>
      <c r="F60" s="4">
        <f t="shared" ca="1" si="2"/>
        <v>0.51063829787234039</v>
      </c>
      <c r="G60" s="4">
        <f t="shared" ca="1" si="3"/>
        <v>0.11200321156162185</v>
      </c>
      <c r="H60" s="2">
        <f t="shared" ca="1" si="4"/>
        <v>0.11200321156162185</v>
      </c>
      <c r="J60" s="2" t="str">
        <f t="shared" si="5"/>
        <v>TP</v>
      </c>
      <c r="K60" s="2" t="str">
        <f t="shared" si="9"/>
        <v>TP</v>
      </c>
      <c r="L60" s="2" t="str">
        <f t="shared" si="9"/>
        <v>TP</v>
      </c>
      <c r="M60" s="2" t="str">
        <f t="shared" si="9"/>
        <v>TP</v>
      </c>
      <c r="N60" s="2" t="str">
        <f t="shared" si="9"/>
        <v>TP</v>
      </c>
      <c r="O60" s="2" t="str">
        <f t="shared" si="9"/>
        <v>TP</v>
      </c>
      <c r="P60" s="2" t="str">
        <f t="shared" si="9"/>
        <v>TP</v>
      </c>
      <c r="Q60" s="2" t="str">
        <f t="shared" si="9"/>
        <v>TP</v>
      </c>
      <c r="R60" s="2" t="str">
        <f t="shared" si="9"/>
        <v>TP</v>
      </c>
      <c r="S60" s="2" t="str">
        <f t="shared" si="9"/>
        <v>TP</v>
      </c>
      <c r="T60" s="2" t="str">
        <f t="shared" si="9"/>
        <v>TP</v>
      </c>
      <c r="U60" s="2" t="str">
        <f t="shared" si="9"/>
        <v>TP</v>
      </c>
      <c r="V60" s="2" t="str">
        <f t="shared" si="9"/>
        <v>TP</v>
      </c>
    </row>
    <row r="61" spans="1:22" x14ac:dyDescent="0.3">
      <c r="A61">
        <v>57</v>
      </c>
      <c r="B61" s="2">
        <v>82</v>
      </c>
      <c r="C61" s="2">
        <v>0</v>
      </c>
      <c r="D61" s="4">
        <v>0.49513040090680471</v>
      </c>
      <c r="E61" s="4">
        <f t="shared" ca="1" si="1"/>
        <v>0.62264150943396224</v>
      </c>
      <c r="F61" s="4">
        <f t="shared" ca="1" si="2"/>
        <v>0.53191489361702127</v>
      </c>
      <c r="G61" s="4">
        <f t="shared" ca="1" si="3"/>
        <v>9.072661581694097E-2</v>
      </c>
      <c r="H61" s="2">
        <f t="shared" ca="1" si="4"/>
        <v>9.072661581694097E-2</v>
      </c>
      <c r="J61" s="2" t="str">
        <f t="shared" si="5"/>
        <v>FP</v>
      </c>
      <c r="K61" s="2" t="str">
        <f t="shared" si="9"/>
        <v>FP</v>
      </c>
      <c r="L61" s="2" t="str">
        <f t="shared" si="9"/>
        <v>FP</v>
      </c>
      <c r="M61" s="2" t="str">
        <f t="shared" si="9"/>
        <v>FP</v>
      </c>
      <c r="N61" s="2" t="str">
        <f t="shared" si="9"/>
        <v>FP</v>
      </c>
      <c r="O61" s="2" t="str">
        <f t="shared" si="9"/>
        <v>FP</v>
      </c>
      <c r="P61" s="2" t="str">
        <f t="shared" si="9"/>
        <v>FP</v>
      </c>
      <c r="Q61" s="2" t="str">
        <f t="shared" si="9"/>
        <v>FP</v>
      </c>
      <c r="R61" s="2" t="str">
        <f t="shared" si="9"/>
        <v>FP</v>
      </c>
      <c r="S61" s="2" t="str">
        <f t="shared" si="9"/>
        <v>FP</v>
      </c>
      <c r="T61" s="2" t="str">
        <f t="shared" si="9"/>
        <v>FP</v>
      </c>
      <c r="U61" s="2" t="str">
        <f t="shared" si="9"/>
        <v>FP</v>
      </c>
      <c r="V61" s="2" t="str">
        <f t="shared" si="9"/>
        <v>FP</v>
      </c>
    </row>
    <row r="62" spans="1:22" x14ac:dyDescent="0.3">
      <c r="A62">
        <v>58</v>
      </c>
      <c r="B62" s="2">
        <v>50</v>
      </c>
      <c r="C62" s="2">
        <v>0</v>
      </c>
      <c r="D62" s="4">
        <v>0.46923223310984041</v>
      </c>
      <c r="E62" s="4">
        <f t="shared" ca="1" si="1"/>
        <v>0.62264150943396224</v>
      </c>
      <c r="F62" s="4">
        <f t="shared" ca="1" si="2"/>
        <v>0.55319148936170215</v>
      </c>
      <c r="G62" s="4">
        <f t="shared" ca="1" si="3"/>
        <v>6.9450020072260088E-2</v>
      </c>
      <c r="H62" s="2">
        <f t="shared" ca="1" si="4"/>
        <v>6.9450020072260088E-2</v>
      </c>
      <c r="J62" s="2" t="str">
        <f t="shared" si="5"/>
        <v>FP</v>
      </c>
      <c r="K62" s="2" t="str">
        <f t="shared" si="9"/>
        <v>FP</v>
      </c>
      <c r="L62" s="2" t="str">
        <f t="shared" si="9"/>
        <v>FP</v>
      </c>
      <c r="M62" s="2" t="str">
        <f t="shared" si="9"/>
        <v>FP</v>
      </c>
      <c r="N62" s="2" t="str">
        <f t="shared" si="9"/>
        <v>FP</v>
      </c>
      <c r="O62" s="2" t="str">
        <f t="shared" si="9"/>
        <v>FP</v>
      </c>
      <c r="P62" s="2" t="str">
        <f t="shared" si="9"/>
        <v>FP</v>
      </c>
      <c r="Q62" s="2" t="str">
        <f t="shared" si="9"/>
        <v>FP</v>
      </c>
      <c r="R62" s="2" t="str">
        <f t="shared" si="9"/>
        <v>FP</v>
      </c>
      <c r="S62" s="2" t="str">
        <f t="shared" si="9"/>
        <v>FP</v>
      </c>
      <c r="T62" s="2" t="str">
        <f t="shared" si="9"/>
        <v>FP</v>
      </c>
      <c r="U62" s="2" t="str">
        <f t="shared" si="9"/>
        <v>FP</v>
      </c>
      <c r="V62" s="2" t="str">
        <f t="shared" si="9"/>
        <v>FP</v>
      </c>
    </row>
    <row r="63" spans="1:22" x14ac:dyDescent="0.3">
      <c r="A63">
        <v>59</v>
      </c>
      <c r="B63" s="2">
        <v>30</v>
      </c>
      <c r="C63" s="2">
        <v>0</v>
      </c>
      <c r="D63" s="4">
        <v>0.46220733159359811</v>
      </c>
      <c r="E63" s="4">
        <f t="shared" ca="1" si="1"/>
        <v>0.62264150943396224</v>
      </c>
      <c r="F63" s="4">
        <f t="shared" ca="1" si="2"/>
        <v>0.57446808510638303</v>
      </c>
      <c r="G63" s="4">
        <f t="shared" ca="1" si="3"/>
        <v>4.8173424327579206E-2</v>
      </c>
      <c r="H63" s="2">
        <f t="shared" ca="1" si="4"/>
        <v>4.8173424327579206E-2</v>
      </c>
      <c r="J63" s="2" t="str">
        <f t="shared" si="5"/>
        <v>FP</v>
      </c>
      <c r="K63" s="2" t="str">
        <f t="shared" si="9"/>
        <v>FP</v>
      </c>
      <c r="L63" s="2" t="str">
        <f t="shared" si="9"/>
        <v>FP</v>
      </c>
      <c r="M63" s="2" t="str">
        <f t="shared" si="9"/>
        <v>FP</v>
      </c>
      <c r="N63" s="2" t="str">
        <f t="shared" si="9"/>
        <v>FP</v>
      </c>
      <c r="O63" s="2" t="str">
        <f t="shared" si="9"/>
        <v>FP</v>
      </c>
      <c r="P63" s="2" t="str">
        <f t="shared" si="9"/>
        <v>FP</v>
      </c>
      <c r="Q63" s="2" t="str">
        <f t="shared" si="9"/>
        <v>FP</v>
      </c>
      <c r="R63" s="2" t="str">
        <f t="shared" si="9"/>
        <v>FP</v>
      </c>
      <c r="S63" s="2" t="str">
        <f t="shared" si="9"/>
        <v>FP</v>
      </c>
      <c r="T63" s="2" t="str">
        <f t="shared" si="9"/>
        <v>FP</v>
      </c>
      <c r="U63" s="2" t="str">
        <f t="shared" si="9"/>
        <v>FP</v>
      </c>
      <c r="V63" s="2" t="str">
        <f t="shared" si="9"/>
        <v>FP</v>
      </c>
    </row>
    <row r="64" spans="1:22" x14ac:dyDescent="0.3">
      <c r="A64">
        <v>60</v>
      </c>
      <c r="B64" s="2">
        <v>43</v>
      </c>
      <c r="C64" s="2">
        <v>1</v>
      </c>
      <c r="D64" s="4">
        <v>0.4582169282925691</v>
      </c>
      <c r="E64" s="4">
        <f t="shared" ca="1" si="1"/>
        <v>0.64150943396226412</v>
      </c>
      <c r="F64" s="4">
        <f t="shared" ca="1" si="2"/>
        <v>0.57446808510638303</v>
      </c>
      <c r="G64" s="4">
        <f t="shared" ca="1" si="3"/>
        <v>6.7041348855881089E-2</v>
      </c>
      <c r="H64" s="2">
        <f t="shared" ca="1" si="4"/>
        <v>6.7041348855881089E-2</v>
      </c>
      <c r="J64" s="2" t="str">
        <f t="shared" si="5"/>
        <v>TP</v>
      </c>
      <c r="K64" s="2" t="str">
        <f t="shared" si="9"/>
        <v>TP</v>
      </c>
      <c r="L64" s="2" t="str">
        <f t="shared" si="9"/>
        <v>TP</v>
      </c>
      <c r="M64" s="2" t="str">
        <f t="shared" si="9"/>
        <v>TP</v>
      </c>
      <c r="N64" s="2" t="str">
        <f t="shared" si="9"/>
        <v>TP</v>
      </c>
      <c r="O64" s="2" t="str">
        <f t="shared" si="9"/>
        <v>TP</v>
      </c>
      <c r="P64" s="2" t="str">
        <f t="shared" si="9"/>
        <v>TP</v>
      </c>
      <c r="Q64" s="2" t="str">
        <f t="shared" si="9"/>
        <v>TP</v>
      </c>
      <c r="R64" s="2" t="str">
        <f t="shared" si="9"/>
        <v>TP</v>
      </c>
      <c r="S64" s="2" t="str">
        <f t="shared" si="9"/>
        <v>TP</v>
      </c>
      <c r="T64" s="2" t="str">
        <f t="shared" si="9"/>
        <v>TP</v>
      </c>
      <c r="U64" s="2" t="str">
        <f t="shared" si="9"/>
        <v>TP</v>
      </c>
      <c r="V64" s="2" t="str">
        <f t="shared" si="9"/>
        <v>TP</v>
      </c>
    </row>
    <row r="65" spans="1:22" x14ac:dyDescent="0.3">
      <c r="A65">
        <v>61</v>
      </c>
      <c r="B65" s="2">
        <v>68</v>
      </c>
      <c r="C65" s="2">
        <v>0</v>
      </c>
      <c r="D65" s="4">
        <v>0.45057653670187497</v>
      </c>
      <c r="E65" s="4">
        <f t="shared" ca="1" si="1"/>
        <v>0.64150943396226412</v>
      </c>
      <c r="F65" s="4">
        <f t="shared" ca="1" si="2"/>
        <v>0.5957446808510638</v>
      </c>
      <c r="G65" s="4">
        <f t="shared" ca="1" si="3"/>
        <v>4.5764753111200318E-2</v>
      </c>
      <c r="H65" s="2">
        <f t="shared" ca="1" si="4"/>
        <v>4.5764753111200318E-2</v>
      </c>
      <c r="J65" s="2" t="str">
        <f t="shared" si="5"/>
        <v>FP</v>
      </c>
      <c r="K65" s="2" t="str">
        <f t="shared" si="9"/>
        <v>FP</v>
      </c>
      <c r="L65" s="2" t="str">
        <f t="shared" si="9"/>
        <v>FP</v>
      </c>
      <c r="M65" s="2" t="str">
        <f t="shared" si="9"/>
        <v>FP</v>
      </c>
      <c r="N65" s="2" t="str">
        <f t="shared" si="9"/>
        <v>FP</v>
      </c>
      <c r="O65" s="2" t="str">
        <f t="shared" si="9"/>
        <v>FP</v>
      </c>
      <c r="P65" s="2" t="str">
        <f t="shared" si="9"/>
        <v>FP</v>
      </c>
      <c r="Q65" s="2" t="str">
        <f t="shared" si="9"/>
        <v>FP</v>
      </c>
      <c r="R65" s="2" t="str">
        <f t="shared" si="9"/>
        <v>FP</v>
      </c>
      <c r="S65" s="2" t="str">
        <f t="shared" si="9"/>
        <v>FP</v>
      </c>
      <c r="T65" s="2" t="str">
        <f t="shared" si="9"/>
        <v>FP</v>
      </c>
      <c r="U65" s="2" t="str">
        <f t="shared" si="9"/>
        <v>FP</v>
      </c>
      <c r="V65" s="2" t="str">
        <f t="shared" si="9"/>
        <v>FP</v>
      </c>
    </row>
    <row r="66" spans="1:22" x14ac:dyDescent="0.3">
      <c r="A66">
        <v>62</v>
      </c>
      <c r="B66" s="2">
        <v>26</v>
      </c>
      <c r="C66" s="2">
        <v>1</v>
      </c>
      <c r="D66" s="4">
        <v>0.45036736485022272</v>
      </c>
      <c r="E66" s="4">
        <f t="shared" ca="1" si="1"/>
        <v>0.660377358490566</v>
      </c>
      <c r="F66" s="4">
        <f t="shared" ca="1" si="2"/>
        <v>0.5957446808510638</v>
      </c>
      <c r="G66" s="4">
        <f t="shared" ca="1" si="3"/>
        <v>6.4632677639502201E-2</v>
      </c>
      <c r="H66" s="2">
        <f t="shared" ca="1" si="4"/>
        <v>6.4632677639502201E-2</v>
      </c>
      <c r="J66" s="2" t="str">
        <f t="shared" si="5"/>
        <v>TP</v>
      </c>
      <c r="K66" s="2" t="str">
        <f t="shared" si="9"/>
        <v>TP</v>
      </c>
      <c r="L66" s="2" t="str">
        <f t="shared" si="9"/>
        <v>TP</v>
      </c>
      <c r="M66" s="2" t="str">
        <f t="shared" si="9"/>
        <v>TP</v>
      </c>
      <c r="N66" s="2" t="str">
        <f t="shared" si="9"/>
        <v>TP</v>
      </c>
      <c r="O66" s="2" t="str">
        <f t="shared" si="9"/>
        <v>TP</v>
      </c>
      <c r="P66" s="2" t="str">
        <f t="shared" si="9"/>
        <v>TP</v>
      </c>
      <c r="Q66" s="2" t="str">
        <f t="shared" si="9"/>
        <v>TP</v>
      </c>
      <c r="R66" s="2" t="str">
        <f t="shared" si="9"/>
        <v>TP</v>
      </c>
      <c r="S66" s="2" t="str">
        <f t="shared" si="9"/>
        <v>TP</v>
      </c>
      <c r="T66" s="2" t="str">
        <f t="shared" si="9"/>
        <v>TP</v>
      </c>
      <c r="U66" s="2" t="str">
        <f t="shared" si="9"/>
        <v>TP</v>
      </c>
      <c r="V66" s="2" t="str">
        <f t="shared" si="9"/>
        <v>TP</v>
      </c>
    </row>
    <row r="67" spans="1:22" x14ac:dyDescent="0.3">
      <c r="A67">
        <v>63</v>
      </c>
      <c r="B67" s="2">
        <v>77</v>
      </c>
      <c r="C67" s="2">
        <v>1</v>
      </c>
      <c r="D67" s="4">
        <v>0.44899274693212882</v>
      </c>
      <c r="E67" s="4">
        <f t="shared" ca="1" si="1"/>
        <v>0.67924528301886788</v>
      </c>
      <c r="F67" s="4">
        <f t="shared" ca="1" si="2"/>
        <v>0.5957446808510638</v>
      </c>
      <c r="G67" s="4">
        <f t="shared" ca="1" si="3"/>
        <v>8.3500602167804083E-2</v>
      </c>
      <c r="H67" s="2">
        <f t="shared" ca="1" si="4"/>
        <v>8.3500602167804083E-2</v>
      </c>
      <c r="J67" s="2" t="str">
        <f t="shared" si="5"/>
        <v>TP</v>
      </c>
      <c r="K67" s="2" t="str">
        <f t="shared" si="9"/>
        <v>TP</v>
      </c>
      <c r="L67" s="2" t="str">
        <f t="shared" si="9"/>
        <v>TP</v>
      </c>
      <c r="M67" s="2" t="str">
        <f t="shared" si="9"/>
        <v>TP</v>
      </c>
      <c r="N67" s="2" t="str">
        <f t="shared" si="9"/>
        <v>TP</v>
      </c>
      <c r="O67" s="2" t="str">
        <f t="shared" si="9"/>
        <v>TP</v>
      </c>
      <c r="P67" s="2" t="str">
        <f t="shared" si="9"/>
        <v>TP</v>
      </c>
      <c r="Q67" s="2" t="str">
        <f t="shared" si="9"/>
        <v>TP</v>
      </c>
      <c r="R67" s="2" t="str">
        <f t="shared" si="9"/>
        <v>TP</v>
      </c>
      <c r="S67" s="2" t="str">
        <f t="shared" si="9"/>
        <v>TP</v>
      </c>
      <c r="T67" s="2" t="str">
        <f t="shared" si="9"/>
        <v>TP</v>
      </c>
      <c r="U67" s="2" t="str">
        <f t="shared" si="9"/>
        <v>TP</v>
      </c>
      <c r="V67" s="2" t="str">
        <f t="shared" si="9"/>
        <v>TP</v>
      </c>
    </row>
    <row r="68" spans="1:22" x14ac:dyDescent="0.3">
      <c r="A68">
        <v>64</v>
      </c>
      <c r="B68" s="2">
        <v>3</v>
      </c>
      <c r="C68" s="2">
        <v>1</v>
      </c>
      <c r="D68" s="4">
        <v>0.43631261987652131</v>
      </c>
      <c r="E68" s="4">
        <f t="shared" ca="1" si="1"/>
        <v>0.69811320754716977</v>
      </c>
      <c r="F68" s="4">
        <f t="shared" ca="1" si="2"/>
        <v>0.5957446808510638</v>
      </c>
      <c r="G68" s="4">
        <f t="shared" ca="1" si="3"/>
        <v>0.10236852669610597</v>
      </c>
      <c r="H68" s="2">
        <f t="shared" ca="1" si="4"/>
        <v>0.10236852669610597</v>
      </c>
      <c r="J68" s="2" t="str">
        <f t="shared" si="5"/>
        <v>TP</v>
      </c>
      <c r="K68" s="2" t="str">
        <f t="shared" ref="K68:V68" si="10">IF(AND(IF($D68&gt;=K$3,1,0)=1,$C68=1),"TP",IF(AND(IF($D68&gt;=K$3,1,0)=1,$C68=0),"FP",IF(AND(IF($D68&gt;=K$3,1,0)=0,$C68=0),"TN","FN")))</f>
        <v>TP</v>
      </c>
      <c r="L68" s="2" t="str">
        <f t="shared" si="10"/>
        <v>TP</v>
      </c>
      <c r="M68" s="2" t="str">
        <f t="shared" si="10"/>
        <v>TP</v>
      </c>
      <c r="N68" s="2" t="str">
        <f t="shared" si="10"/>
        <v>TP</v>
      </c>
      <c r="O68" s="2" t="str">
        <f t="shared" si="10"/>
        <v>TP</v>
      </c>
      <c r="P68" s="2" t="str">
        <f t="shared" si="10"/>
        <v>TP</v>
      </c>
      <c r="Q68" s="2" t="str">
        <f t="shared" si="10"/>
        <v>TP</v>
      </c>
      <c r="R68" s="2" t="str">
        <f t="shared" si="10"/>
        <v>TP</v>
      </c>
      <c r="S68" s="2" t="str">
        <f t="shared" si="10"/>
        <v>TP</v>
      </c>
      <c r="T68" s="2" t="str">
        <f t="shared" si="10"/>
        <v>TP</v>
      </c>
      <c r="U68" s="2" t="str">
        <f t="shared" si="10"/>
        <v>TP</v>
      </c>
      <c r="V68" s="2" t="str">
        <f t="shared" si="10"/>
        <v>TP</v>
      </c>
    </row>
    <row r="69" spans="1:22" x14ac:dyDescent="0.3">
      <c r="A69">
        <v>65</v>
      </c>
      <c r="B69" s="2">
        <v>96</v>
      </c>
      <c r="C69" s="2">
        <v>1</v>
      </c>
      <c r="D69" s="4">
        <v>0.43493074414547273</v>
      </c>
      <c r="E69" s="4">
        <f t="shared" ref="E69:E103" ca="1" si="11">(COUNTIF(INDIRECT("Q4:Q" &amp; (4+A69)), "TP") + COUNTIF(INDIRECT("Q4:Q" &amp; (4+A69)), "FN"))/53</f>
        <v>0.71698113207547165</v>
      </c>
      <c r="F69" s="4">
        <f t="shared" ref="F69:F103" ca="1" si="12">(COUNTIF(INDIRECT("Q4:Q" &amp; (4+A69)), "FP") + COUNTIF(INDIRECT("Q4:Q" &amp; (4+A69)), "TN"))/47</f>
        <v>0.5957446808510638</v>
      </c>
      <c r="G69" s="4">
        <f t="shared" ref="G69:G103" ca="1" si="13">E69-F69</f>
        <v>0.12123645122440785</v>
      </c>
      <c r="H69" s="2">
        <f t="shared" ref="H69:H103" ca="1" si="14">ABS(E69-F69)</f>
        <v>0.12123645122440785</v>
      </c>
      <c r="J69" s="2" t="str">
        <f t="shared" ref="J69:J103" si="15">IF(AND(IF($D69&gt;=J$3,1,0)=1,$C69=1),"TP",IF(AND(IF($D69&gt;=J$3,1,0)=1,$C69=0),"FP",IF(AND(IF($D69&gt;=J$3,1,0)=0,$C69=0),"TN","FN")))</f>
        <v>TP</v>
      </c>
      <c r="K69" s="2" t="str">
        <f t="shared" ref="J69:V103" si="16">IF(AND(IF($D69&gt;=K$3,1,0)=1,$C69=1),"TP",IF(AND(IF($D69&gt;=K$3,1,0)=1,$C69=0),"FP",IF(AND(IF($D69&gt;=K$3,1,0)=0,$C69=0),"TN","FN")))</f>
        <v>TP</v>
      </c>
      <c r="L69" s="2" t="str">
        <f t="shared" si="16"/>
        <v>TP</v>
      </c>
      <c r="M69" s="2" t="str">
        <f t="shared" si="16"/>
        <v>TP</v>
      </c>
      <c r="N69" s="2" t="str">
        <f t="shared" si="16"/>
        <v>TP</v>
      </c>
      <c r="O69" s="2" t="str">
        <f t="shared" si="16"/>
        <v>TP</v>
      </c>
      <c r="P69" s="2" t="str">
        <f t="shared" si="16"/>
        <v>TP</v>
      </c>
      <c r="Q69" s="2" t="str">
        <f t="shared" si="16"/>
        <v>TP</v>
      </c>
      <c r="R69" s="2" t="str">
        <f t="shared" si="16"/>
        <v>TP</v>
      </c>
      <c r="S69" s="2" t="str">
        <f t="shared" si="16"/>
        <v>TP</v>
      </c>
      <c r="T69" s="2" t="str">
        <f t="shared" si="16"/>
        <v>TP</v>
      </c>
      <c r="U69" s="2" t="str">
        <f t="shared" si="16"/>
        <v>TP</v>
      </c>
      <c r="V69" s="2" t="str">
        <f t="shared" si="16"/>
        <v>TP</v>
      </c>
    </row>
    <row r="70" spans="1:22" x14ac:dyDescent="0.3">
      <c r="A70">
        <v>66</v>
      </c>
      <c r="B70" s="2">
        <v>94</v>
      </c>
      <c r="C70" s="2">
        <v>0</v>
      </c>
      <c r="D70" s="4">
        <v>0.43240293537987229</v>
      </c>
      <c r="E70" s="4">
        <f t="shared" ca="1" si="11"/>
        <v>0.71698113207547165</v>
      </c>
      <c r="F70" s="4">
        <f t="shared" ca="1" si="12"/>
        <v>0.61702127659574468</v>
      </c>
      <c r="G70" s="4">
        <f t="shared" ca="1" si="13"/>
        <v>9.9959855479726967E-2</v>
      </c>
      <c r="H70" s="2">
        <f t="shared" ca="1" si="14"/>
        <v>9.9959855479726967E-2</v>
      </c>
      <c r="J70" s="2" t="str">
        <f t="shared" si="15"/>
        <v>FP</v>
      </c>
      <c r="K70" s="2" t="str">
        <f t="shared" si="16"/>
        <v>FP</v>
      </c>
      <c r="L70" s="2" t="str">
        <f t="shared" si="16"/>
        <v>FP</v>
      </c>
      <c r="M70" s="2" t="str">
        <f t="shared" si="16"/>
        <v>FP</v>
      </c>
      <c r="N70" s="2" t="str">
        <f t="shared" si="16"/>
        <v>FP</v>
      </c>
      <c r="O70" s="2" t="str">
        <f t="shared" si="16"/>
        <v>FP</v>
      </c>
      <c r="P70" s="2" t="str">
        <f t="shared" si="16"/>
        <v>FP</v>
      </c>
      <c r="Q70" s="2" t="str">
        <f t="shared" si="16"/>
        <v>FP</v>
      </c>
      <c r="R70" s="2" t="str">
        <f t="shared" si="16"/>
        <v>FP</v>
      </c>
      <c r="S70" s="2" t="str">
        <f t="shared" si="16"/>
        <v>FP</v>
      </c>
      <c r="T70" s="2" t="str">
        <f t="shared" si="16"/>
        <v>FP</v>
      </c>
      <c r="U70" s="2" t="str">
        <f t="shared" si="16"/>
        <v>FP</v>
      </c>
      <c r="V70" s="2" t="str">
        <f t="shared" si="16"/>
        <v>FP</v>
      </c>
    </row>
    <row r="71" spans="1:22" x14ac:dyDescent="0.3">
      <c r="A71">
        <v>67</v>
      </c>
      <c r="B71" s="2">
        <v>49</v>
      </c>
      <c r="C71" s="2">
        <v>1</v>
      </c>
      <c r="D71" s="4">
        <v>0.42026274633744681</v>
      </c>
      <c r="E71" s="4">
        <f t="shared" ca="1" si="11"/>
        <v>0.73584905660377353</v>
      </c>
      <c r="F71" s="4">
        <f t="shared" ca="1" si="12"/>
        <v>0.61702127659574468</v>
      </c>
      <c r="G71" s="4">
        <f t="shared" ca="1" si="13"/>
        <v>0.11882778000802885</v>
      </c>
      <c r="H71" s="2">
        <f t="shared" ca="1" si="14"/>
        <v>0.11882778000802885</v>
      </c>
      <c r="J71" s="2" t="str">
        <f t="shared" si="15"/>
        <v>TP</v>
      </c>
      <c r="K71" s="2" t="str">
        <f t="shared" si="16"/>
        <v>TP</v>
      </c>
      <c r="L71" s="2" t="str">
        <f t="shared" si="16"/>
        <v>TP</v>
      </c>
      <c r="M71" s="2" t="str">
        <f t="shared" si="16"/>
        <v>TP</v>
      </c>
      <c r="N71" s="2" t="str">
        <f t="shared" si="16"/>
        <v>TP</v>
      </c>
      <c r="O71" s="2" t="str">
        <f t="shared" si="16"/>
        <v>TP</v>
      </c>
      <c r="P71" s="2" t="str">
        <f t="shared" si="16"/>
        <v>TP</v>
      </c>
      <c r="Q71" s="2" t="str">
        <f t="shared" si="16"/>
        <v>TP</v>
      </c>
      <c r="R71" s="2" t="str">
        <f t="shared" si="16"/>
        <v>TP</v>
      </c>
      <c r="S71" s="2" t="str">
        <f t="shared" si="16"/>
        <v>TP</v>
      </c>
      <c r="T71" s="2" t="str">
        <f t="shared" si="16"/>
        <v>TP</v>
      </c>
      <c r="U71" s="2" t="str">
        <f t="shared" si="16"/>
        <v>TP</v>
      </c>
      <c r="V71" s="2" t="str">
        <f t="shared" si="16"/>
        <v>TP</v>
      </c>
    </row>
    <row r="72" spans="1:22" x14ac:dyDescent="0.3">
      <c r="A72">
        <v>68</v>
      </c>
      <c r="B72" s="2">
        <v>64</v>
      </c>
      <c r="C72" s="2">
        <v>1</v>
      </c>
      <c r="D72" s="4">
        <v>0.39409410005411988</v>
      </c>
      <c r="E72" s="4">
        <f t="shared" ca="1" si="11"/>
        <v>0.75471698113207553</v>
      </c>
      <c r="F72" s="4">
        <f t="shared" ca="1" si="12"/>
        <v>0.61702127659574468</v>
      </c>
      <c r="G72" s="4">
        <f t="shared" ca="1" si="13"/>
        <v>0.13769570453633084</v>
      </c>
      <c r="H72" s="2">
        <f t="shared" ca="1" si="14"/>
        <v>0.13769570453633084</v>
      </c>
      <c r="J72" s="2" t="str">
        <f t="shared" si="15"/>
        <v>TP</v>
      </c>
      <c r="K72" s="2" t="str">
        <f t="shared" si="16"/>
        <v>TP</v>
      </c>
      <c r="L72" s="2" t="str">
        <f t="shared" si="16"/>
        <v>TP</v>
      </c>
      <c r="M72" s="2" t="str">
        <f t="shared" si="16"/>
        <v>TP</v>
      </c>
      <c r="N72" s="2" t="str">
        <f t="shared" si="16"/>
        <v>TP</v>
      </c>
      <c r="O72" s="2" t="str">
        <f t="shared" si="16"/>
        <v>TP</v>
      </c>
      <c r="P72" s="2" t="str">
        <f t="shared" si="16"/>
        <v>TP</v>
      </c>
      <c r="Q72" s="2" t="str">
        <f t="shared" si="16"/>
        <v>TP</v>
      </c>
      <c r="R72" s="2" t="str">
        <f t="shared" si="16"/>
        <v>TP</v>
      </c>
      <c r="S72" s="2" t="str">
        <f t="shared" si="16"/>
        <v>TP</v>
      </c>
      <c r="T72" s="2" t="str">
        <f t="shared" si="16"/>
        <v>TP</v>
      </c>
      <c r="U72" s="2" t="str">
        <f t="shared" si="16"/>
        <v>TP</v>
      </c>
      <c r="V72" s="2" t="str">
        <f t="shared" si="16"/>
        <v>TP</v>
      </c>
    </row>
    <row r="73" spans="1:22" x14ac:dyDescent="0.3">
      <c r="A73">
        <v>69</v>
      </c>
      <c r="B73" s="2">
        <v>11</v>
      </c>
      <c r="C73" s="2">
        <v>1</v>
      </c>
      <c r="D73" s="4">
        <v>0.39314176883318741</v>
      </c>
      <c r="E73" s="4">
        <f t="shared" ca="1" si="11"/>
        <v>0.77358490566037741</v>
      </c>
      <c r="F73" s="4">
        <f t="shared" ca="1" si="12"/>
        <v>0.61702127659574468</v>
      </c>
      <c r="G73" s="4">
        <f t="shared" ca="1" si="13"/>
        <v>0.15656362906463273</v>
      </c>
      <c r="H73" s="2">
        <f t="shared" ca="1" si="14"/>
        <v>0.15656362906463273</v>
      </c>
      <c r="J73" s="2" t="str">
        <f t="shared" si="15"/>
        <v>TP</v>
      </c>
      <c r="K73" s="2" t="str">
        <f t="shared" si="16"/>
        <v>TP</v>
      </c>
      <c r="L73" s="2" t="str">
        <f t="shared" si="16"/>
        <v>TP</v>
      </c>
      <c r="M73" s="2" t="str">
        <f t="shared" si="16"/>
        <v>TP</v>
      </c>
      <c r="N73" s="2" t="str">
        <f t="shared" si="16"/>
        <v>TP</v>
      </c>
      <c r="O73" s="2" t="str">
        <f t="shared" si="16"/>
        <v>TP</v>
      </c>
      <c r="P73" s="2" t="str">
        <f t="shared" si="16"/>
        <v>TP</v>
      </c>
      <c r="Q73" s="2" t="str">
        <f t="shared" si="16"/>
        <v>TP</v>
      </c>
      <c r="R73" s="2" t="str">
        <f t="shared" si="16"/>
        <v>TP</v>
      </c>
      <c r="S73" s="2" t="str">
        <f t="shared" si="16"/>
        <v>TP</v>
      </c>
      <c r="T73" s="2" t="str">
        <f t="shared" si="16"/>
        <v>TP</v>
      </c>
      <c r="U73" s="2" t="str">
        <f t="shared" si="16"/>
        <v>TP</v>
      </c>
      <c r="V73" s="2" t="str">
        <f t="shared" si="16"/>
        <v>TP</v>
      </c>
    </row>
    <row r="74" spans="1:22" x14ac:dyDescent="0.3">
      <c r="A74">
        <v>70</v>
      </c>
      <c r="B74" s="2">
        <v>52</v>
      </c>
      <c r="C74" s="2">
        <v>0</v>
      </c>
      <c r="D74" s="4">
        <v>0.3925361340617225</v>
      </c>
      <c r="E74" s="4">
        <f t="shared" ca="1" si="11"/>
        <v>0.77358490566037741</v>
      </c>
      <c r="F74" s="4">
        <f t="shared" ca="1" si="12"/>
        <v>0.63829787234042556</v>
      </c>
      <c r="G74" s="4">
        <f t="shared" ca="1" si="13"/>
        <v>0.13528703331995184</v>
      </c>
      <c r="H74" s="2">
        <f t="shared" ca="1" si="14"/>
        <v>0.13528703331995184</v>
      </c>
      <c r="J74" s="2" t="str">
        <f t="shared" si="15"/>
        <v>FP</v>
      </c>
      <c r="K74" s="2" t="str">
        <f t="shared" si="16"/>
        <v>FP</v>
      </c>
      <c r="L74" s="2" t="str">
        <f t="shared" si="16"/>
        <v>FP</v>
      </c>
      <c r="M74" s="2" t="str">
        <f t="shared" si="16"/>
        <v>FP</v>
      </c>
      <c r="N74" s="2" t="str">
        <f t="shared" si="16"/>
        <v>FP</v>
      </c>
      <c r="O74" s="2" t="str">
        <f t="shared" si="16"/>
        <v>FP</v>
      </c>
      <c r="P74" s="2" t="str">
        <f t="shared" si="16"/>
        <v>FP</v>
      </c>
      <c r="Q74" s="2" t="str">
        <f t="shared" si="16"/>
        <v>FP</v>
      </c>
      <c r="R74" s="2" t="str">
        <f t="shared" si="16"/>
        <v>FP</v>
      </c>
      <c r="S74" s="2" t="str">
        <f t="shared" si="16"/>
        <v>FP</v>
      </c>
      <c r="T74" s="2" t="str">
        <f t="shared" si="16"/>
        <v>FP</v>
      </c>
      <c r="U74" s="2" t="str">
        <f t="shared" si="16"/>
        <v>FP</v>
      </c>
      <c r="V74" s="2" t="str">
        <f t="shared" si="16"/>
        <v>FP</v>
      </c>
    </row>
    <row r="75" spans="1:22" x14ac:dyDescent="0.3">
      <c r="A75">
        <v>71</v>
      </c>
      <c r="B75" s="2">
        <v>90</v>
      </c>
      <c r="C75" s="2">
        <v>1</v>
      </c>
      <c r="D75" s="4">
        <v>0.38918683376256152</v>
      </c>
      <c r="E75" s="4">
        <f t="shared" ca="1" si="11"/>
        <v>0.79245283018867929</v>
      </c>
      <c r="F75" s="4">
        <f t="shared" ca="1" si="12"/>
        <v>0.63829787234042556</v>
      </c>
      <c r="G75" s="4">
        <f t="shared" ca="1" si="13"/>
        <v>0.15415495784825373</v>
      </c>
      <c r="H75" s="2">
        <f t="shared" ca="1" si="14"/>
        <v>0.15415495784825373</v>
      </c>
      <c r="J75" s="2" t="str">
        <f t="shared" si="15"/>
        <v>TP</v>
      </c>
      <c r="K75" s="2" t="str">
        <f t="shared" si="16"/>
        <v>TP</v>
      </c>
      <c r="L75" s="2" t="str">
        <f t="shared" si="16"/>
        <v>TP</v>
      </c>
      <c r="M75" s="2" t="str">
        <f t="shared" si="16"/>
        <v>TP</v>
      </c>
      <c r="N75" s="2" t="str">
        <f t="shared" si="16"/>
        <v>TP</v>
      </c>
      <c r="O75" s="2" t="str">
        <f t="shared" si="16"/>
        <v>TP</v>
      </c>
      <c r="P75" s="2" t="str">
        <f t="shared" si="16"/>
        <v>TP</v>
      </c>
      <c r="Q75" s="2" t="str">
        <f t="shared" si="16"/>
        <v>TP</v>
      </c>
      <c r="R75" s="2" t="str">
        <f t="shared" si="16"/>
        <v>TP</v>
      </c>
      <c r="S75" s="2" t="str">
        <f t="shared" si="16"/>
        <v>TP</v>
      </c>
      <c r="T75" s="2" t="str">
        <f t="shared" si="16"/>
        <v>TP</v>
      </c>
      <c r="U75" s="2" t="str">
        <f t="shared" si="16"/>
        <v>TP</v>
      </c>
      <c r="V75" s="2" t="str">
        <f t="shared" si="16"/>
        <v>TP</v>
      </c>
    </row>
    <row r="76" spans="1:22" x14ac:dyDescent="0.3">
      <c r="A76">
        <v>72</v>
      </c>
      <c r="B76" s="2">
        <v>37</v>
      </c>
      <c r="C76" s="2">
        <v>0</v>
      </c>
      <c r="D76" s="4">
        <v>0.38675034267852498</v>
      </c>
      <c r="E76" s="4">
        <f t="shared" ca="1" si="11"/>
        <v>0.79245283018867929</v>
      </c>
      <c r="F76" s="4">
        <f t="shared" ca="1" si="12"/>
        <v>0.65957446808510634</v>
      </c>
      <c r="G76" s="4">
        <f t="shared" ca="1" si="13"/>
        <v>0.13287836210357296</v>
      </c>
      <c r="H76" s="2">
        <f t="shared" ca="1" si="14"/>
        <v>0.13287836210357296</v>
      </c>
      <c r="J76" s="2" t="str">
        <f t="shared" si="15"/>
        <v>FP</v>
      </c>
      <c r="K76" s="2" t="str">
        <f t="shared" si="16"/>
        <v>FP</v>
      </c>
      <c r="L76" s="2" t="str">
        <f t="shared" si="16"/>
        <v>FP</v>
      </c>
      <c r="M76" s="2" t="str">
        <f t="shared" si="16"/>
        <v>FP</v>
      </c>
      <c r="N76" s="2" t="str">
        <f t="shared" si="16"/>
        <v>FP</v>
      </c>
      <c r="O76" s="2" t="str">
        <f t="shared" si="16"/>
        <v>FP</v>
      </c>
      <c r="P76" s="2" t="str">
        <f t="shared" si="16"/>
        <v>FP</v>
      </c>
      <c r="Q76" s="2" t="str">
        <f t="shared" si="16"/>
        <v>FP</v>
      </c>
      <c r="R76" s="2" t="str">
        <f t="shared" si="16"/>
        <v>FP</v>
      </c>
      <c r="S76" s="2" t="str">
        <f t="shared" si="16"/>
        <v>FP</v>
      </c>
      <c r="T76" s="2" t="str">
        <f t="shared" si="16"/>
        <v>FP</v>
      </c>
      <c r="U76" s="2" t="str">
        <f t="shared" si="16"/>
        <v>FP</v>
      </c>
      <c r="V76" s="2" t="str">
        <f t="shared" si="16"/>
        <v>FP</v>
      </c>
    </row>
    <row r="77" spans="1:22" x14ac:dyDescent="0.3">
      <c r="A77">
        <v>73</v>
      </c>
      <c r="B77" s="2">
        <v>72</v>
      </c>
      <c r="C77" s="2">
        <v>1</v>
      </c>
      <c r="D77" s="4">
        <v>0.37497064556824339</v>
      </c>
      <c r="E77" s="4">
        <f t="shared" ca="1" si="11"/>
        <v>0.81132075471698117</v>
      </c>
      <c r="F77" s="4">
        <f t="shared" ca="1" si="12"/>
        <v>0.65957446808510634</v>
      </c>
      <c r="G77" s="4">
        <f t="shared" ca="1" si="13"/>
        <v>0.15174628663187484</v>
      </c>
      <c r="H77" s="2">
        <f t="shared" ca="1" si="14"/>
        <v>0.15174628663187484</v>
      </c>
      <c r="J77" s="2" t="str">
        <f t="shared" si="15"/>
        <v>FN</v>
      </c>
      <c r="K77" s="2" t="str">
        <f t="shared" si="16"/>
        <v>TP</v>
      </c>
      <c r="L77" s="2" t="str">
        <f t="shared" si="16"/>
        <v>TP</v>
      </c>
      <c r="M77" s="2" t="str">
        <f t="shared" si="16"/>
        <v>TP</v>
      </c>
      <c r="N77" s="2" t="str">
        <f t="shared" si="16"/>
        <v>TP</v>
      </c>
      <c r="O77" s="2" t="str">
        <f t="shared" si="16"/>
        <v>TP</v>
      </c>
      <c r="P77" s="2" t="str">
        <f t="shared" si="16"/>
        <v>TP</v>
      </c>
      <c r="Q77" s="2" t="str">
        <f t="shared" si="16"/>
        <v>TP</v>
      </c>
      <c r="R77" s="2" t="str">
        <f t="shared" si="16"/>
        <v>TP</v>
      </c>
      <c r="S77" s="2" t="str">
        <f t="shared" si="16"/>
        <v>TP</v>
      </c>
      <c r="T77" s="2" t="str">
        <f t="shared" si="16"/>
        <v>TP</v>
      </c>
      <c r="U77" s="2" t="str">
        <f t="shared" si="16"/>
        <v>TP</v>
      </c>
      <c r="V77" s="2" t="str">
        <f t="shared" si="16"/>
        <v>TP</v>
      </c>
    </row>
    <row r="78" spans="1:22" x14ac:dyDescent="0.3">
      <c r="A78">
        <v>74</v>
      </c>
      <c r="B78" s="2">
        <v>67</v>
      </c>
      <c r="C78" s="2">
        <v>1</v>
      </c>
      <c r="D78" s="4">
        <v>0.36749132332899198</v>
      </c>
      <c r="E78" s="4">
        <f t="shared" ca="1" si="11"/>
        <v>0.83018867924528306</v>
      </c>
      <c r="F78" s="4">
        <f t="shared" ca="1" si="12"/>
        <v>0.65957446808510634</v>
      </c>
      <c r="G78" s="4">
        <f t="shared" ca="1" si="13"/>
        <v>0.17061421116017672</v>
      </c>
      <c r="H78" s="2">
        <f t="shared" ca="1" si="14"/>
        <v>0.17061421116017672</v>
      </c>
      <c r="J78" s="2" t="str">
        <f t="shared" si="15"/>
        <v>FN</v>
      </c>
      <c r="K78" s="2" t="str">
        <f t="shared" si="16"/>
        <v>FN</v>
      </c>
      <c r="L78" s="2" t="str">
        <f t="shared" si="16"/>
        <v>FN</v>
      </c>
      <c r="M78" s="2" t="str">
        <f t="shared" si="16"/>
        <v>FN</v>
      </c>
      <c r="N78" s="2" t="str">
        <f t="shared" si="16"/>
        <v>TP</v>
      </c>
      <c r="O78" s="2" t="str">
        <f t="shared" si="16"/>
        <v>TP</v>
      </c>
      <c r="P78" s="2" t="str">
        <f t="shared" si="16"/>
        <v>TP</v>
      </c>
      <c r="Q78" s="2" t="str">
        <f t="shared" si="16"/>
        <v>TP</v>
      </c>
      <c r="R78" s="2" t="str">
        <f t="shared" si="16"/>
        <v>TP</v>
      </c>
      <c r="S78" s="2" t="str">
        <f t="shared" si="16"/>
        <v>TP</v>
      </c>
      <c r="T78" s="2" t="str">
        <f t="shared" si="16"/>
        <v>TP</v>
      </c>
      <c r="U78" s="2" t="str">
        <f t="shared" si="16"/>
        <v>TP</v>
      </c>
      <c r="V78" s="2" t="str">
        <f t="shared" si="16"/>
        <v>TP</v>
      </c>
    </row>
    <row r="79" spans="1:22" x14ac:dyDescent="0.3">
      <c r="A79">
        <v>75</v>
      </c>
      <c r="B79" s="2">
        <v>70</v>
      </c>
      <c r="C79" s="2">
        <v>0</v>
      </c>
      <c r="D79" s="4">
        <v>0.36726631544187133</v>
      </c>
      <c r="E79" s="4">
        <f t="shared" ca="1" si="11"/>
        <v>0.83018867924528306</v>
      </c>
      <c r="F79" s="4">
        <f t="shared" ca="1" si="12"/>
        <v>0.68085106382978722</v>
      </c>
      <c r="G79" s="4">
        <f t="shared" ca="1" si="13"/>
        <v>0.14933761541549584</v>
      </c>
      <c r="H79" s="2">
        <f t="shared" ca="1" si="14"/>
        <v>0.14933761541549584</v>
      </c>
      <c r="J79" s="2" t="str">
        <f t="shared" si="15"/>
        <v>TN</v>
      </c>
      <c r="K79" s="2" t="str">
        <f t="shared" si="16"/>
        <v>TN</v>
      </c>
      <c r="L79" s="2" t="str">
        <f t="shared" si="16"/>
        <v>TN</v>
      </c>
      <c r="M79" s="2" t="str">
        <f t="shared" si="16"/>
        <v>TN</v>
      </c>
      <c r="N79" s="2" t="str">
        <f t="shared" si="16"/>
        <v>FP</v>
      </c>
      <c r="O79" s="2" t="str">
        <f t="shared" si="16"/>
        <v>FP</v>
      </c>
      <c r="P79" s="2" t="str">
        <f t="shared" si="16"/>
        <v>FP</v>
      </c>
      <c r="Q79" s="2" t="str">
        <f t="shared" si="16"/>
        <v>FP</v>
      </c>
      <c r="R79" s="2" t="str">
        <f t="shared" si="16"/>
        <v>FP</v>
      </c>
      <c r="S79" s="2" t="str">
        <f t="shared" si="16"/>
        <v>FP</v>
      </c>
      <c r="T79" s="2" t="str">
        <f t="shared" si="16"/>
        <v>FP</v>
      </c>
      <c r="U79" s="2" t="str">
        <f t="shared" si="16"/>
        <v>FP</v>
      </c>
      <c r="V79" s="2" t="str">
        <f t="shared" si="16"/>
        <v>FP</v>
      </c>
    </row>
    <row r="80" spans="1:22" x14ac:dyDescent="0.3">
      <c r="A80">
        <v>76</v>
      </c>
      <c r="B80" s="2">
        <v>75</v>
      </c>
      <c r="C80" s="2">
        <v>0</v>
      </c>
      <c r="D80" s="4">
        <v>0.36709953716087401</v>
      </c>
      <c r="E80" s="4">
        <f t="shared" ca="1" si="11"/>
        <v>0.83018867924528306</v>
      </c>
      <c r="F80" s="4">
        <f t="shared" ca="1" si="12"/>
        <v>0.7021276595744681</v>
      </c>
      <c r="G80" s="4">
        <f t="shared" ca="1" si="13"/>
        <v>0.12806101967081496</v>
      </c>
      <c r="H80" s="2">
        <f t="shared" ca="1" si="14"/>
        <v>0.12806101967081496</v>
      </c>
      <c r="J80" s="2" t="str">
        <f t="shared" si="15"/>
        <v>TN</v>
      </c>
      <c r="K80" s="2" t="str">
        <f t="shared" si="16"/>
        <v>TN</v>
      </c>
      <c r="L80" s="2" t="str">
        <f t="shared" si="16"/>
        <v>TN</v>
      </c>
      <c r="M80" s="2" t="str">
        <f t="shared" si="16"/>
        <v>TN</v>
      </c>
      <c r="N80" s="2" t="str">
        <f t="shared" si="16"/>
        <v>FP</v>
      </c>
      <c r="O80" s="2" t="str">
        <f t="shared" si="16"/>
        <v>FP</v>
      </c>
      <c r="P80" s="2" t="str">
        <f t="shared" si="16"/>
        <v>FP</v>
      </c>
      <c r="Q80" s="2" t="str">
        <f t="shared" si="16"/>
        <v>FP</v>
      </c>
      <c r="R80" s="2" t="str">
        <f t="shared" si="16"/>
        <v>FP</v>
      </c>
      <c r="S80" s="2" t="str">
        <f t="shared" si="16"/>
        <v>FP</v>
      </c>
      <c r="T80" s="2" t="str">
        <f t="shared" si="16"/>
        <v>FP</v>
      </c>
      <c r="U80" s="2" t="str">
        <f t="shared" si="16"/>
        <v>FP</v>
      </c>
      <c r="V80" s="2" t="str">
        <f t="shared" si="16"/>
        <v>FP</v>
      </c>
    </row>
    <row r="81" spans="1:22" x14ac:dyDescent="0.3">
      <c r="A81">
        <v>77</v>
      </c>
      <c r="B81" s="2">
        <v>5</v>
      </c>
      <c r="C81" s="2">
        <v>0</v>
      </c>
      <c r="D81" s="4">
        <v>0.35509619180686008</v>
      </c>
      <c r="E81" s="4">
        <f t="shared" ca="1" si="11"/>
        <v>0.83018867924528306</v>
      </c>
      <c r="F81" s="4">
        <f t="shared" ca="1" si="12"/>
        <v>0.72340425531914898</v>
      </c>
      <c r="G81" s="4">
        <f t="shared" ca="1" si="13"/>
        <v>0.10678442392613408</v>
      </c>
      <c r="H81" s="2">
        <f t="shared" ca="1" si="14"/>
        <v>0.10678442392613408</v>
      </c>
      <c r="J81" s="2" t="str">
        <f t="shared" si="15"/>
        <v>TN</v>
      </c>
      <c r="K81" s="2" t="str">
        <f t="shared" si="16"/>
        <v>TN</v>
      </c>
      <c r="L81" s="2" t="str">
        <f t="shared" si="16"/>
        <v>TN</v>
      </c>
      <c r="M81" s="2" t="str">
        <f t="shared" si="16"/>
        <v>TN</v>
      </c>
      <c r="N81" s="2" t="str">
        <f t="shared" si="16"/>
        <v>TN</v>
      </c>
      <c r="O81" s="2" t="str">
        <f t="shared" si="16"/>
        <v>TN</v>
      </c>
      <c r="P81" s="2" t="str">
        <f t="shared" si="16"/>
        <v>TN</v>
      </c>
      <c r="Q81" s="2" t="str">
        <f t="shared" si="16"/>
        <v>TN</v>
      </c>
      <c r="R81" s="2" t="str">
        <f t="shared" si="16"/>
        <v>FP</v>
      </c>
      <c r="S81" s="2" t="str">
        <f t="shared" si="16"/>
        <v>FP</v>
      </c>
      <c r="T81" s="2" t="str">
        <f t="shared" si="16"/>
        <v>FP</v>
      </c>
      <c r="U81" s="2" t="str">
        <f t="shared" si="16"/>
        <v>FP</v>
      </c>
      <c r="V81" s="2" t="str">
        <f t="shared" si="16"/>
        <v>FP</v>
      </c>
    </row>
    <row r="82" spans="1:22" x14ac:dyDescent="0.3">
      <c r="A82">
        <v>78</v>
      </c>
      <c r="B82" s="2">
        <v>99</v>
      </c>
      <c r="C82" s="2">
        <v>0</v>
      </c>
      <c r="D82" s="4">
        <v>0.35454975518963822</v>
      </c>
      <c r="E82" s="4">
        <f t="shared" ca="1" si="11"/>
        <v>0.83018867924528306</v>
      </c>
      <c r="F82" s="4">
        <f t="shared" ca="1" si="12"/>
        <v>0.74468085106382975</v>
      </c>
      <c r="G82" s="4">
        <f t="shared" ca="1" si="13"/>
        <v>8.5507828181453305E-2</v>
      </c>
      <c r="H82" s="2">
        <f t="shared" ca="1" si="14"/>
        <v>8.5507828181453305E-2</v>
      </c>
      <c r="J82" s="2" t="str">
        <f t="shared" si="15"/>
        <v>TN</v>
      </c>
      <c r="K82" s="2" t="str">
        <f t="shared" si="16"/>
        <v>TN</v>
      </c>
      <c r="L82" s="2" t="str">
        <f t="shared" si="16"/>
        <v>TN</v>
      </c>
      <c r="M82" s="2" t="str">
        <f t="shared" si="16"/>
        <v>TN</v>
      </c>
      <c r="N82" s="2" t="str">
        <f t="shared" si="16"/>
        <v>TN</v>
      </c>
      <c r="O82" s="2" t="str">
        <f t="shared" si="16"/>
        <v>TN</v>
      </c>
      <c r="P82" s="2" t="str">
        <f t="shared" si="16"/>
        <v>TN</v>
      </c>
      <c r="Q82" s="2" t="str">
        <f t="shared" si="16"/>
        <v>TN</v>
      </c>
      <c r="R82" s="2" t="str">
        <f t="shared" si="16"/>
        <v>TN</v>
      </c>
      <c r="S82" s="2" t="str">
        <f t="shared" si="16"/>
        <v>FP</v>
      </c>
      <c r="T82" s="2" t="str">
        <f t="shared" si="16"/>
        <v>FP</v>
      </c>
      <c r="U82" s="2" t="str">
        <f t="shared" si="16"/>
        <v>FP</v>
      </c>
      <c r="V82" s="2" t="str">
        <f t="shared" si="16"/>
        <v>FP</v>
      </c>
    </row>
    <row r="83" spans="1:22" x14ac:dyDescent="0.3">
      <c r="A83">
        <v>79</v>
      </c>
      <c r="B83" s="2">
        <v>40</v>
      </c>
      <c r="C83" s="2">
        <v>0</v>
      </c>
      <c r="D83" s="4">
        <v>0.35094332248268362</v>
      </c>
      <c r="E83" s="4">
        <f t="shared" ca="1" si="11"/>
        <v>0.83018867924528306</v>
      </c>
      <c r="F83" s="4">
        <f t="shared" ca="1" si="12"/>
        <v>0.76595744680851063</v>
      </c>
      <c r="G83" s="4">
        <f t="shared" ca="1" si="13"/>
        <v>6.4231232436772423E-2</v>
      </c>
      <c r="H83" s="2">
        <f t="shared" ca="1" si="14"/>
        <v>6.4231232436772423E-2</v>
      </c>
      <c r="J83" s="2" t="str">
        <f t="shared" si="15"/>
        <v>TN</v>
      </c>
      <c r="K83" s="2" t="str">
        <f t="shared" si="16"/>
        <v>TN</v>
      </c>
      <c r="L83" s="2" t="str">
        <f t="shared" si="16"/>
        <v>TN</v>
      </c>
      <c r="M83" s="2" t="str">
        <f t="shared" si="16"/>
        <v>TN</v>
      </c>
      <c r="N83" s="2" t="str">
        <f t="shared" si="16"/>
        <v>TN</v>
      </c>
      <c r="O83" s="2" t="str">
        <f t="shared" si="16"/>
        <v>TN</v>
      </c>
      <c r="P83" s="2" t="str">
        <f t="shared" si="16"/>
        <v>TN</v>
      </c>
      <c r="Q83" s="2" t="str">
        <f t="shared" si="16"/>
        <v>TN</v>
      </c>
      <c r="R83" s="2" t="str">
        <f t="shared" si="16"/>
        <v>TN</v>
      </c>
      <c r="S83" s="2" t="str">
        <f t="shared" si="16"/>
        <v>TN</v>
      </c>
      <c r="T83" s="2" t="str">
        <f t="shared" si="16"/>
        <v>FP</v>
      </c>
      <c r="U83" s="2" t="str">
        <f t="shared" si="16"/>
        <v>FP</v>
      </c>
      <c r="V83" s="2" t="str">
        <f t="shared" si="16"/>
        <v>FP</v>
      </c>
    </row>
    <row r="84" spans="1:22" x14ac:dyDescent="0.3">
      <c r="A84">
        <v>80</v>
      </c>
      <c r="B84" s="2">
        <v>74</v>
      </c>
      <c r="C84" s="2">
        <v>1</v>
      </c>
      <c r="D84" s="4">
        <v>0.34173175023008862</v>
      </c>
      <c r="E84" s="4">
        <f t="shared" ca="1" si="11"/>
        <v>0.84905660377358494</v>
      </c>
      <c r="F84" s="4">
        <f t="shared" ca="1" si="12"/>
        <v>0.76595744680851063</v>
      </c>
      <c r="G84" s="4">
        <f t="shared" ca="1" si="13"/>
        <v>8.3099156965074306E-2</v>
      </c>
      <c r="H84" s="2">
        <f t="shared" ca="1" si="14"/>
        <v>8.3099156965074306E-2</v>
      </c>
      <c r="J84" s="2" t="str">
        <f t="shared" si="15"/>
        <v>FN</v>
      </c>
      <c r="K84" s="2" t="str">
        <f t="shared" si="16"/>
        <v>FN</v>
      </c>
      <c r="L84" s="2" t="str">
        <f t="shared" si="16"/>
        <v>FN</v>
      </c>
      <c r="M84" s="2" t="str">
        <f t="shared" si="16"/>
        <v>FN</v>
      </c>
      <c r="N84" s="2" t="str">
        <f t="shared" si="16"/>
        <v>FN</v>
      </c>
      <c r="O84" s="2" t="str">
        <f t="shared" si="16"/>
        <v>FN</v>
      </c>
      <c r="P84" s="2" t="str">
        <f t="shared" si="16"/>
        <v>FN</v>
      </c>
      <c r="Q84" s="2" t="str">
        <f t="shared" si="16"/>
        <v>FN</v>
      </c>
      <c r="R84" s="2" t="str">
        <f t="shared" si="16"/>
        <v>FN</v>
      </c>
      <c r="S84" s="2" t="str">
        <f t="shared" si="16"/>
        <v>FN</v>
      </c>
      <c r="T84" s="2" t="str">
        <f t="shared" si="16"/>
        <v>FN</v>
      </c>
      <c r="U84" s="2" t="str">
        <f t="shared" si="16"/>
        <v>FN</v>
      </c>
      <c r="V84" s="2" t="str">
        <f t="shared" si="16"/>
        <v>FN</v>
      </c>
    </row>
    <row r="85" spans="1:22" x14ac:dyDescent="0.3">
      <c r="A85">
        <v>81</v>
      </c>
      <c r="B85" s="2">
        <v>63</v>
      </c>
      <c r="C85" s="2">
        <v>1</v>
      </c>
      <c r="D85" s="4">
        <v>0.34078333587274712</v>
      </c>
      <c r="E85" s="4">
        <f t="shared" ca="1" si="11"/>
        <v>0.86792452830188682</v>
      </c>
      <c r="F85" s="4">
        <f t="shared" ca="1" si="12"/>
        <v>0.76595744680851063</v>
      </c>
      <c r="G85" s="4">
        <f t="shared" ca="1" si="13"/>
        <v>0.10196708149337619</v>
      </c>
      <c r="H85" s="2">
        <f t="shared" ca="1" si="14"/>
        <v>0.10196708149337619</v>
      </c>
      <c r="J85" s="2" t="str">
        <f t="shared" si="15"/>
        <v>FN</v>
      </c>
      <c r="K85" s="2" t="str">
        <f t="shared" si="16"/>
        <v>FN</v>
      </c>
      <c r="L85" s="2" t="str">
        <f t="shared" si="16"/>
        <v>FN</v>
      </c>
      <c r="M85" s="2" t="str">
        <f t="shared" si="16"/>
        <v>FN</v>
      </c>
      <c r="N85" s="2" t="str">
        <f t="shared" si="16"/>
        <v>FN</v>
      </c>
      <c r="O85" s="2" t="str">
        <f t="shared" si="16"/>
        <v>FN</v>
      </c>
      <c r="P85" s="2" t="str">
        <f t="shared" si="16"/>
        <v>FN</v>
      </c>
      <c r="Q85" s="2" t="str">
        <f t="shared" si="16"/>
        <v>FN</v>
      </c>
      <c r="R85" s="2" t="str">
        <f t="shared" si="16"/>
        <v>FN</v>
      </c>
      <c r="S85" s="2" t="str">
        <f t="shared" si="16"/>
        <v>FN</v>
      </c>
      <c r="T85" s="2" t="str">
        <f t="shared" si="16"/>
        <v>FN</v>
      </c>
      <c r="U85" s="2" t="str">
        <f t="shared" si="16"/>
        <v>FN</v>
      </c>
      <c r="V85" s="2" t="str">
        <f t="shared" si="16"/>
        <v>FN</v>
      </c>
    </row>
    <row r="86" spans="1:22" x14ac:dyDescent="0.3">
      <c r="A86">
        <v>82</v>
      </c>
      <c r="B86" s="2">
        <v>56</v>
      </c>
      <c r="C86" s="2">
        <v>1</v>
      </c>
      <c r="D86" s="4">
        <v>0.33996160754444349</v>
      </c>
      <c r="E86" s="4">
        <f t="shared" ca="1" si="11"/>
        <v>0.8867924528301887</v>
      </c>
      <c r="F86" s="4">
        <f t="shared" ca="1" si="12"/>
        <v>0.76595744680851063</v>
      </c>
      <c r="G86" s="4">
        <f t="shared" ca="1" si="13"/>
        <v>0.12083500602167807</v>
      </c>
      <c r="H86" s="2">
        <f t="shared" ca="1" si="14"/>
        <v>0.12083500602167807</v>
      </c>
      <c r="J86" s="2" t="str">
        <f t="shared" si="15"/>
        <v>FN</v>
      </c>
      <c r="K86" s="2" t="str">
        <f t="shared" si="16"/>
        <v>FN</v>
      </c>
      <c r="L86" s="2" t="str">
        <f t="shared" si="16"/>
        <v>FN</v>
      </c>
      <c r="M86" s="2" t="str">
        <f t="shared" si="16"/>
        <v>FN</v>
      </c>
      <c r="N86" s="2" t="str">
        <f t="shared" si="16"/>
        <v>FN</v>
      </c>
      <c r="O86" s="2" t="str">
        <f t="shared" si="16"/>
        <v>FN</v>
      </c>
      <c r="P86" s="2" t="str">
        <f t="shared" si="16"/>
        <v>FN</v>
      </c>
      <c r="Q86" s="2" t="str">
        <f t="shared" si="16"/>
        <v>FN</v>
      </c>
      <c r="R86" s="2" t="str">
        <f t="shared" si="16"/>
        <v>FN</v>
      </c>
      <c r="S86" s="2" t="str">
        <f t="shared" si="16"/>
        <v>FN</v>
      </c>
      <c r="T86" s="2" t="str">
        <f t="shared" si="16"/>
        <v>FN</v>
      </c>
      <c r="U86" s="2" t="str">
        <f t="shared" si="16"/>
        <v>FN</v>
      </c>
      <c r="V86" s="2" t="str">
        <f t="shared" si="16"/>
        <v>FN</v>
      </c>
    </row>
    <row r="87" spans="1:22" x14ac:dyDescent="0.3">
      <c r="A87">
        <v>83</v>
      </c>
      <c r="B87" s="2">
        <v>42</v>
      </c>
      <c r="C87" s="2">
        <v>0</v>
      </c>
      <c r="D87" s="4">
        <v>0.32883573559615181</v>
      </c>
      <c r="E87" s="4">
        <f t="shared" ca="1" si="11"/>
        <v>0.8867924528301887</v>
      </c>
      <c r="F87" s="4">
        <f t="shared" ca="1" si="12"/>
        <v>0.78723404255319152</v>
      </c>
      <c r="G87" s="4">
        <f t="shared" ca="1" si="13"/>
        <v>9.9558410276997189E-2</v>
      </c>
      <c r="H87" s="2">
        <f t="shared" ca="1" si="14"/>
        <v>9.9558410276997189E-2</v>
      </c>
      <c r="J87" s="2" t="str">
        <f t="shared" si="15"/>
        <v>TN</v>
      </c>
      <c r="K87" s="2" t="str">
        <f t="shared" si="16"/>
        <v>TN</v>
      </c>
      <c r="L87" s="2" t="str">
        <f t="shared" si="16"/>
        <v>TN</v>
      </c>
      <c r="M87" s="2" t="str">
        <f t="shared" si="16"/>
        <v>TN</v>
      </c>
      <c r="N87" s="2" t="str">
        <f t="shared" si="16"/>
        <v>TN</v>
      </c>
      <c r="O87" s="2" t="str">
        <f t="shared" ref="K87:V102" si="17">IF(AND(IF($D87&gt;=O$3,1,0)=1,$C87=1),"TP",IF(AND(IF($D87&gt;=O$3,1,0)=1,$C87=0),"FP",IF(AND(IF($D87&gt;=O$3,1,0)=0,$C87=0),"TN","FN")))</f>
        <v>TN</v>
      </c>
      <c r="P87" s="2" t="str">
        <f t="shared" si="17"/>
        <v>TN</v>
      </c>
      <c r="Q87" s="2" t="str">
        <f t="shared" si="17"/>
        <v>TN</v>
      </c>
      <c r="R87" s="2" t="str">
        <f t="shared" si="17"/>
        <v>TN</v>
      </c>
      <c r="S87" s="2" t="str">
        <f t="shared" si="17"/>
        <v>TN</v>
      </c>
      <c r="T87" s="2" t="str">
        <f t="shared" si="17"/>
        <v>TN</v>
      </c>
      <c r="U87" s="2" t="str">
        <f t="shared" si="17"/>
        <v>TN</v>
      </c>
      <c r="V87" s="2" t="str">
        <f t="shared" si="17"/>
        <v>TN</v>
      </c>
    </row>
    <row r="88" spans="1:22" x14ac:dyDescent="0.3">
      <c r="A88">
        <v>84</v>
      </c>
      <c r="B88" s="2">
        <v>14</v>
      </c>
      <c r="C88" s="2">
        <v>0</v>
      </c>
      <c r="D88" s="4">
        <v>0.31544283214283553</v>
      </c>
      <c r="E88" s="4">
        <f t="shared" ca="1" si="11"/>
        <v>0.8867924528301887</v>
      </c>
      <c r="F88" s="4">
        <f t="shared" ca="1" si="12"/>
        <v>0.80851063829787229</v>
      </c>
      <c r="G88" s="4">
        <f t="shared" ca="1" si="13"/>
        <v>7.8281814532316418E-2</v>
      </c>
      <c r="H88" s="2">
        <f t="shared" ca="1" si="14"/>
        <v>7.8281814532316418E-2</v>
      </c>
      <c r="J88" s="2" t="str">
        <f t="shared" si="15"/>
        <v>TN</v>
      </c>
      <c r="K88" s="2" t="str">
        <f t="shared" si="17"/>
        <v>TN</v>
      </c>
      <c r="L88" s="2" t="str">
        <f t="shared" si="17"/>
        <v>TN</v>
      </c>
      <c r="M88" s="2" t="str">
        <f t="shared" si="17"/>
        <v>TN</v>
      </c>
      <c r="N88" s="2" t="str">
        <f t="shared" si="17"/>
        <v>TN</v>
      </c>
      <c r="O88" s="2" t="str">
        <f t="shared" si="17"/>
        <v>TN</v>
      </c>
      <c r="P88" s="2" t="str">
        <f t="shared" si="17"/>
        <v>TN</v>
      </c>
      <c r="Q88" s="2" t="str">
        <f t="shared" si="17"/>
        <v>TN</v>
      </c>
      <c r="R88" s="2" t="str">
        <f t="shared" si="17"/>
        <v>TN</v>
      </c>
      <c r="S88" s="2" t="str">
        <f t="shared" si="17"/>
        <v>TN</v>
      </c>
      <c r="T88" s="2" t="str">
        <f t="shared" si="17"/>
        <v>TN</v>
      </c>
      <c r="U88" s="2" t="str">
        <f t="shared" si="17"/>
        <v>TN</v>
      </c>
      <c r="V88" s="2" t="str">
        <f t="shared" si="17"/>
        <v>TN</v>
      </c>
    </row>
    <row r="89" spans="1:22" x14ac:dyDescent="0.3">
      <c r="A89">
        <v>85</v>
      </c>
      <c r="B89" s="2">
        <v>93</v>
      </c>
      <c r="C89" s="2">
        <v>1</v>
      </c>
      <c r="D89" s="4">
        <v>0.29067688099197719</v>
      </c>
      <c r="E89" s="4">
        <f t="shared" ca="1" si="11"/>
        <v>0.90566037735849059</v>
      </c>
      <c r="F89" s="4">
        <f t="shared" ca="1" si="12"/>
        <v>0.80851063829787229</v>
      </c>
      <c r="G89" s="4">
        <f t="shared" ca="1" si="13"/>
        <v>9.7149739060618301E-2</v>
      </c>
      <c r="H89" s="2">
        <f t="shared" ca="1" si="14"/>
        <v>9.7149739060618301E-2</v>
      </c>
      <c r="J89" s="2" t="str">
        <f t="shared" si="15"/>
        <v>FN</v>
      </c>
      <c r="K89" s="2" t="str">
        <f t="shared" si="17"/>
        <v>FN</v>
      </c>
      <c r="L89" s="2" t="str">
        <f t="shared" si="17"/>
        <v>FN</v>
      </c>
      <c r="M89" s="2" t="str">
        <f t="shared" si="17"/>
        <v>FN</v>
      </c>
      <c r="N89" s="2" t="str">
        <f t="shared" si="17"/>
        <v>FN</v>
      </c>
      <c r="O89" s="2" t="str">
        <f t="shared" si="17"/>
        <v>FN</v>
      </c>
      <c r="P89" s="2" t="str">
        <f t="shared" si="17"/>
        <v>FN</v>
      </c>
      <c r="Q89" s="2" t="str">
        <f t="shared" si="17"/>
        <v>FN</v>
      </c>
      <c r="R89" s="2" t="str">
        <f t="shared" si="17"/>
        <v>FN</v>
      </c>
      <c r="S89" s="2" t="str">
        <f t="shared" si="17"/>
        <v>FN</v>
      </c>
      <c r="T89" s="2" t="str">
        <f t="shared" si="17"/>
        <v>FN</v>
      </c>
      <c r="U89" s="2" t="str">
        <f t="shared" si="17"/>
        <v>FN</v>
      </c>
      <c r="V89" s="2" t="str">
        <f t="shared" si="17"/>
        <v>FN</v>
      </c>
    </row>
    <row r="90" spans="1:22" x14ac:dyDescent="0.3">
      <c r="A90">
        <v>86</v>
      </c>
      <c r="B90" s="2">
        <v>32</v>
      </c>
      <c r="C90" s="2">
        <v>1</v>
      </c>
      <c r="D90" s="4">
        <v>0.28242949295540581</v>
      </c>
      <c r="E90" s="4">
        <f t="shared" ca="1" si="11"/>
        <v>0.92452830188679247</v>
      </c>
      <c r="F90" s="4">
        <f t="shared" ca="1" si="12"/>
        <v>0.80851063829787229</v>
      </c>
      <c r="G90" s="4">
        <f t="shared" ca="1" si="13"/>
        <v>0.11601766358892018</v>
      </c>
      <c r="H90" s="2">
        <f t="shared" ca="1" si="14"/>
        <v>0.11601766358892018</v>
      </c>
      <c r="J90" s="2" t="str">
        <f t="shared" si="15"/>
        <v>FN</v>
      </c>
      <c r="K90" s="2" t="str">
        <f t="shared" si="17"/>
        <v>FN</v>
      </c>
      <c r="L90" s="2" t="str">
        <f t="shared" si="17"/>
        <v>FN</v>
      </c>
      <c r="M90" s="2" t="str">
        <f t="shared" si="17"/>
        <v>FN</v>
      </c>
      <c r="N90" s="2" t="str">
        <f t="shared" si="17"/>
        <v>FN</v>
      </c>
      <c r="O90" s="2" t="str">
        <f t="shared" si="17"/>
        <v>FN</v>
      </c>
      <c r="P90" s="2" t="str">
        <f t="shared" si="17"/>
        <v>FN</v>
      </c>
      <c r="Q90" s="2" t="str">
        <f t="shared" si="17"/>
        <v>FN</v>
      </c>
      <c r="R90" s="2" t="str">
        <f t="shared" si="17"/>
        <v>FN</v>
      </c>
      <c r="S90" s="2" t="str">
        <f t="shared" si="17"/>
        <v>FN</v>
      </c>
      <c r="T90" s="2" t="str">
        <f t="shared" si="17"/>
        <v>FN</v>
      </c>
      <c r="U90" s="2" t="str">
        <f t="shared" si="17"/>
        <v>FN</v>
      </c>
      <c r="V90" s="2" t="str">
        <f t="shared" si="17"/>
        <v>FN</v>
      </c>
    </row>
    <row r="91" spans="1:22" x14ac:dyDescent="0.3">
      <c r="A91">
        <v>87</v>
      </c>
      <c r="B91" s="2">
        <v>13</v>
      </c>
      <c r="C91" s="2">
        <v>1</v>
      </c>
      <c r="D91" s="4">
        <v>0.274402700216416</v>
      </c>
      <c r="E91" s="4">
        <f t="shared" ca="1" si="11"/>
        <v>0.94339622641509435</v>
      </c>
      <c r="F91" s="4">
        <f t="shared" ca="1" si="12"/>
        <v>0.80851063829787229</v>
      </c>
      <c r="G91" s="4">
        <f t="shared" ca="1" si="13"/>
        <v>0.13488558811722207</v>
      </c>
      <c r="H91" s="2">
        <f t="shared" ca="1" si="14"/>
        <v>0.13488558811722207</v>
      </c>
      <c r="J91" s="2" t="str">
        <f t="shared" si="15"/>
        <v>FN</v>
      </c>
      <c r="K91" s="2" t="str">
        <f t="shared" si="17"/>
        <v>FN</v>
      </c>
      <c r="L91" s="2" t="str">
        <f t="shared" si="17"/>
        <v>FN</v>
      </c>
      <c r="M91" s="2" t="str">
        <f t="shared" si="17"/>
        <v>FN</v>
      </c>
      <c r="N91" s="2" t="str">
        <f t="shared" si="17"/>
        <v>FN</v>
      </c>
      <c r="O91" s="2" t="str">
        <f t="shared" si="17"/>
        <v>FN</v>
      </c>
      <c r="P91" s="2" t="str">
        <f t="shared" si="17"/>
        <v>FN</v>
      </c>
      <c r="Q91" s="2" t="str">
        <f t="shared" si="17"/>
        <v>FN</v>
      </c>
      <c r="R91" s="2" t="str">
        <f t="shared" si="17"/>
        <v>FN</v>
      </c>
      <c r="S91" s="2" t="str">
        <f t="shared" si="17"/>
        <v>FN</v>
      </c>
      <c r="T91" s="2" t="str">
        <f t="shared" si="17"/>
        <v>FN</v>
      </c>
      <c r="U91" s="2" t="str">
        <f t="shared" si="17"/>
        <v>FN</v>
      </c>
      <c r="V91" s="2" t="str">
        <f t="shared" si="17"/>
        <v>FN</v>
      </c>
    </row>
    <row r="92" spans="1:22" x14ac:dyDescent="0.3">
      <c r="A92">
        <v>88</v>
      </c>
      <c r="B92" s="2">
        <v>58</v>
      </c>
      <c r="C92" s="2">
        <v>0</v>
      </c>
      <c r="D92" s="4">
        <v>0.25441446421327812</v>
      </c>
      <c r="E92" s="4">
        <f t="shared" ca="1" si="11"/>
        <v>0.94339622641509435</v>
      </c>
      <c r="F92" s="4">
        <f t="shared" ca="1" si="12"/>
        <v>0.82978723404255317</v>
      </c>
      <c r="G92" s="4">
        <f t="shared" ca="1" si="13"/>
        <v>0.11360899237254118</v>
      </c>
      <c r="H92" s="2">
        <f t="shared" ca="1" si="14"/>
        <v>0.11360899237254118</v>
      </c>
      <c r="J92" s="2" t="str">
        <f t="shared" si="15"/>
        <v>TN</v>
      </c>
      <c r="K92" s="2" t="str">
        <f t="shared" si="17"/>
        <v>TN</v>
      </c>
      <c r="L92" s="2" t="str">
        <f t="shared" si="17"/>
        <v>TN</v>
      </c>
      <c r="M92" s="2" t="str">
        <f t="shared" si="17"/>
        <v>TN</v>
      </c>
      <c r="N92" s="2" t="str">
        <f t="shared" si="17"/>
        <v>TN</v>
      </c>
      <c r="O92" s="2" t="str">
        <f t="shared" si="17"/>
        <v>TN</v>
      </c>
      <c r="P92" s="2" t="str">
        <f t="shared" si="17"/>
        <v>TN</v>
      </c>
      <c r="Q92" s="2" t="str">
        <f t="shared" si="17"/>
        <v>TN</v>
      </c>
      <c r="R92" s="2" t="str">
        <f t="shared" si="17"/>
        <v>TN</v>
      </c>
      <c r="S92" s="2" t="str">
        <f t="shared" si="17"/>
        <v>TN</v>
      </c>
      <c r="T92" s="2" t="str">
        <f t="shared" si="17"/>
        <v>TN</v>
      </c>
      <c r="U92" s="2" t="str">
        <f t="shared" si="17"/>
        <v>TN</v>
      </c>
      <c r="V92" s="2" t="str">
        <f t="shared" si="17"/>
        <v>TN</v>
      </c>
    </row>
    <row r="93" spans="1:22" x14ac:dyDescent="0.3">
      <c r="A93">
        <v>89</v>
      </c>
      <c r="B93" s="2">
        <v>41</v>
      </c>
      <c r="C93" s="2">
        <v>1</v>
      </c>
      <c r="D93" s="4">
        <v>0.23522304847260189</v>
      </c>
      <c r="E93" s="4">
        <f t="shared" ca="1" si="11"/>
        <v>0.96226415094339623</v>
      </c>
      <c r="F93" s="4">
        <f t="shared" ca="1" si="12"/>
        <v>0.82978723404255317</v>
      </c>
      <c r="G93" s="4">
        <f t="shared" ca="1" si="13"/>
        <v>0.13247691690084307</v>
      </c>
      <c r="H93" s="2">
        <f t="shared" ca="1" si="14"/>
        <v>0.13247691690084307</v>
      </c>
      <c r="J93" s="2" t="str">
        <f t="shared" si="15"/>
        <v>FN</v>
      </c>
      <c r="K93" s="2" t="str">
        <f t="shared" si="17"/>
        <v>FN</v>
      </c>
      <c r="L93" s="2" t="str">
        <f t="shared" si="17"/>
        <v>FN</v>
      </c>
      <c r="M93" s="2" t="str">
        <f t="shared" si="17"/>
        <v>FN</v>
      </c>
      <c r="N93" s="2" t="str">
        <f t="shared" si="17"/>
        <v>FN</v>
      </c>
      <c r="O93" s="2" t="str">
        <f t="shared" si="17"/>
        <v>FN</v>
      </c>
      <c r="P93" s="2" t="str">
        <f t="shared" si="17"/>
        <v>FN</v>
      </c>
      <c r="Q93" s="2" t="str">
        <f t="shared" si="17"/>
        <v>FN</v>
      </c>
      <c r="R93" s="2" t="str">
        <f t="shared" si="17"/>
        <v>FN</v>
      </c>
      <c r="S93" s="2" t="str">
        <f t="shared" si="17"/>
        <v>FN</v>
      </c>
      <c r="T93" s="2" t="str">
        <f t="shared" si="17"/>
        <v>FN</v>
      </c>
      <c r="U93" s="2" t="str">
        <f t="shared" si="17"/>
        <v>FN</v>
      </c>
      <c r="V93" s="2" t="str">
        <f t="shared" si="17"/>
        <v>FN</v>
      </c>
    </row>
    <row r="94" spans="1:22" x14ac:dyDescent="0.3">
      <c r="A94">
        <v>90</v>
      </c>
      <c r="B94" s="2">
        <v>36</v>
      </c>
      <c r="C94" s="2">
        <v>0</v>
      </c>
      <c r="D94" s="4">
        <v>0.23505383886836231</v>
      </c>
      <c r="E94" s="4">
        <f t="shared" ca="1" si="11"/>
        <v>0.96226415094339623</v>
      </c>
      <c r="F94" s="4">
        <f t="shared" ca="1" si="12"/>
        <v>0.85106382978723405</v>
      </c>
      <c r="G94" s="4">
        <f t="shared" ca="1" si="13"/>
        <v>0.11120032115616219</v>
      </c>
      <c r="H94" s="2">
        <f t="shared" ca="1" si="14"/>
        <v>0.11120032115616219</v>
      </c>
      <c r="J94" s="2" t="str">
        <f t="shared" si="15"/>
        <v>TN</v>
      </c>
      <c r="K94" s="2" t="str">
        <f t="shared" si="17"/>
        <v>TN</v>
      </c>
      <c r="L94" s="2" t="str">
        <f t="shared" si="17"/>
        <v>TN</v>
      </c>
      <c r="M94" s="2" t="str">
        <f t="shared" si="17"/>
        <v>TN</v>
      </c>
      <c r="N94" s="2" t="str">
        <f t="shared" si="17"/>
        <v>TN</v>
      </c>
      <c r="O94" s="2" t="str">
        <f t="shared" si="17"/>
        <v>TN</v>
      </c>
      <c r="P94" s="2" t="str">
        <f t="shared" si="17"/>
        <v>TN</v>
      </c>
      <c r="Q94" s="2" t="str">
        <f t="shared" si="17"/>
        <v>TN</v>
      </c>
      <c r="R94" s="2" t="str">
        <f t="shared" si="17"/>
        <v>TN</v>
      </c>
      <c r="S94" s="2" t="str">
        <f t="shared" si="17"/>
        <v>TN</v>
      </c>
      <c r="T94" s="2" t="str">
        <f t="shared" si="17"/>
        <v>TN</v>
      </c>
      <c r="U94" s="2" t="str">
        <f t="shared" si="17"/>
        <v>TN</v>
      </c>
      <c r="V94" s="2" t="str">
        <f t="shared" si="17"/>
        <v>TN</v>
      </c>
    </row>
    <row r="95" spans="1:22" x14ac:dyDescent="0.3">
      <c r="A95">
        <v>91</v>
      </c>
      <c r="B95" s="2">
        <v>87</v>
      </c>
      <c r="C95" s="2">
        <v>0</v>
      </c>
      <c r="D95" s="4">
        <v>0.2159355695236084</v>
      </c>
      <c r="E95" s="4">
        <f t="shared" ca="1" si="11"/>
        <v>0.96226415094339623</v>
      </c>
      <c r="F95" s="4">
        <f t="shared" ca="1" si="12"/>
        <v>0.87234042553191493</v>
      </c>
      <c r="G95" s="4">
        <f t="shared" ca="1" si="13"/>
        <v>8.9923725411481303E-2</v>
      </c>
      <c r="H95" s="2">
        <f t="shared" ca="1" si="14"/>
        <v>8.9923725411481303E-2</v>
      </c>
      <c r="J95" s="2" t="str">
        <f t="shared" si="15"/>
        <v>TN</v>
      </c>
      <c r="K95" s="2" t="str">
        <f t="shared" si="17"/>
        <v>TN</v>
      </c>
      <c r="L95" s="2" t="str">
        <f t="shared" si="17"/>
        <v>TN</v>
      </c>
      <c r="M95" s="2" t="str">
        <f t="shared" si="17"/>
        <v>TN</v>
      </c>
      <c r="N95" s="2" t="str">
        <f t="shared" si="17"/>
        <v>TN</v>
      </c>
      <c r="O95" s="2" t="str">
        <f t="shared" si="17"/>
        <v>TN</v>
      </c>
      <c r="P95" s="2" t="str">
        <f t="shared" si="17"/>
        <v>TN</v>
      </c>
      <c r="Q95" s="2" t="str">
        <f t="shared" si="17"/>
        <v>TN</v>
      </c>
      <c r="R95" s="2" t="str">
        <f t="shared" si="17"/>
        <v>TN</v>
      </c>
      <c r="S95" s="2" t="str">
        <f t="shared" si="17"/>
        <v>TN</v>
      </c>
      <c r="T95" s="2" t="str">
        <f t="shared" si="17"/>
        <v>TN</v>
      </c>
      <c r="U95" s="2" t="str">
        <f t="shared" si="17"/>
        <v>TN</v>
      </c>
      <c r="V95" s="2" t="str">
        <f t="shared" si="17"/>
        <v>TN</v>
      </c>
    </row>
    <row r="96" spans="1:22" x14ac:dyDescent="0.3">
      <c r="A96">
        <v>92</v>
      </c>
      <c r="B96" s="2">
        <v>34</v>
      </c>
      <c r="C96" s="2">
        <v>1</v>
      </c>
      <c r="D96" s="4">
        <v>0.209187610604435</v>
      </c>
      <c r="E96" s="4">
        <f t="shared" ca="1" si="11"/>
        <v>0.98113207547169812</v>
      </c>
      <c r="F96" s="4">
        <f t="shared" ca="1" si="12"/>
        <v>0.87234042553191493</v>
      </c>
      <c r="G96" s="4">
        <f t="shared" ca="1" si="13"/>
        <v>0.10879164993978319</v>
      </c>
      <c r="H96" s="2">
        <f t="shared" ca="1" si="14"/>
        <v>0.10879164993978319</v>
      </c>
      <c r="J96" s="2" t="str">
        <f t="shared" si="15"/>
        <v>FN</v>
      </c>
      <c r="K96" s="2" t="str">
        <f t="shared" si="17"/>
        <v>FN</v>
      </c>
      <c r="L96" s="2" t="str">
        <f t="shared" si="17"/>
        <v>FN</v>
      </c>
      <c r="M96" s="2" t="str">
        <f t="shared" si="17"/>
        <v>FN</v>
      </c>
      <c r="N96" s="2" t="str">
        <f t="shared" si="17"/>
        <v>FN</v>
      </c>
      <c r="O96" s="2" t="str">
        <f t="shared" si="17"/>
        <v>FN</v>
      </c>
      <c r="P96" s="2" t="str">
        <f t="shared" si="17"/>
        <v>FN</v>
      </c>
      <c r="Q96" s="2" t="str">
        <f t="shared" si="17"/>
        <v>FN</v>
      </c>
      <c r="R96" s="2" t="str">
        <f t="shared" si="17"/>
        <v>FN</v>
      </c>
      <c r="S96" s="2" t="str">
        <f t="shared" si="17"/>
        <v>FN</v>
      </c>
      <c r="T96" s="2" t="str">
        <f t="shared" si="17"/>
        <v>FN</v>
      </c>
      <c r="U96" s="2" t="str">
        <f t="shared" si="17"/>
        <v>FN</v>
      </c>
      <c r="V96" s="2" t="str">
        <f t="shared" si="17"/>
        <v>FN</v>
      </c>
    </row>
    <row r="97" spans="1:22" x14ac:dyDescent="0.3">
      <c r="A97">
        <v>93</v>
      </c>
      <c r="B97" s="2">
        <v>21</v>
      </c>
      <c r="C97" s="2">
        <v>0</v>
      </c>
      <c r="D97" s="4">
        <v>0.2016386088891195</v>
      </c>
      <c r="E97" s="4">
        <f t="shared" ca="1" si="11"/>
        <v>0.98113207547169812</v>
      </c>
      <c r="F97" s="4">
        <f t="shared" ca="1" si="12"/>
        <v>0.8936170212765957</v>
      </c>
      <c r="G97" s="4">
        <f t="shared" ca="1" si="13"/>
        <v>8.7515054195102415E-2</v>
      </c>
      <c r="H97" s="2">
        <f t="shared" ca="1" si="14"/>
        <v>8.7515054195102415E-2</v>
      </c>
      <c r="J97" s="2" t="str">
        <f t="shared" si="15"/>
        <v>TN</v>
      </c>
      <c r="K97" s="2" t="str">
        <f t="shared" si="17"/>
        <v>TN</v>
      </c>
      <c r="L97" s="2" t="str">
        <f t="shared" si="17"/>
        <v>TN</v>
      </c>
      <c r="M97" s="2" t="str">
        <f t="shared" si="17"/>
        <v>TN</v>
      </c>
      <c r="N97" s="2" t="str">
        <f t="shared" si="17"/>
        <v>TN</v>
      </c>
      <c r="O97" s="2" t="str">
        <f t="shared" si="17"/>
        <v>TN</v>
      </c>
      <c r="P97" s="2" t="str">
        <f t="shared" si="17"/>
        <v>TN</v>
      </c>
      <c r="Q97" s="2" t="str">
        <f t="shared" si="17"/>
        <v>TN</v>
      </c>
      <c r="R97" s="2" t="str">
        <f t="shared" si="17"/>
        <v>TN</v>
      </c>
      <c r="S97" s="2" t="str">
        <f t="shared" si="17"/>
        <v>TN</v>
      </c>
      <c r="T97" s="2" t="str">
        <f t="shared" si="17"/>
        <v>TN</v>
      </c>
      <c r="U97" s="2" t="str">
        <f t="shared" si="17"/>
        <v>TN</v>
      </c>
      <c r="V97" s="2" t="str">
        <f t="shared" si="17"/>
        <v>TN</v>
      </c>
    </row>
    <row r="98" spans="1:22" x14ac:dyDescent="0.3">
      <c r="A98">
        <v>94</v>
      </c>
      <c r="B98" s="2">
        <v>83</v>
      </c>
      <c r="C98" s="2">
        <v>0</v>
      </c>
      <c r="D98" s="4">
        <v>0.1731316695405202</v>
      </c>
      <c r="E98" s="4">
        <f t="shared" ca="1" si="11"/>
        <v>0.98113207547169812</v>
      </c>
      <c r="F98" s="4">
        <f t="shared" ca="1" si="12"/>
        <v>0.91489361702127658</v>
      </c>
      <c r="G98" s="4">
        <f t="shared" ca="1" si="13"/>
        <v>6.6238458450421533E-2</v>
      </c>
      <c r="H98" s="2">
        <f t="shared" ca="1" si="14"/>
        <v>6.6238458450421533E-2</v>
      </c>
      <c r="J98" s="2" t="str">
        <f t="shared" si="15"/>
        <v>TN</v>
      </c>
      <c r="K98" s="2" t="str">
        <f t="shared" si="17"/>
        <v>TN</v>
      </c>
      <c r="L98" s="2" t="str">
        <f t="shared" si="17"/>
        <v>TN</v>
      </c>
      <c r="M98" s="2" t="str">
        <f t="shared" si="17"/>
        <v>TN</v>
      </c>
      <c r="N98" s="2" t="str">
        <f t="shared" si="17"/>
        <v>TN</v>
      </c>
      <c r="O98" s="2" t="str">
        <f t="shared" si="17"/>
        <v>TN</v>
      </c>
      <c r="P98" s="2" t="str">
        <f t="shared" si="17"/>
        <v>TN</v>
      </c>
      <c r="Q98" s="2" t="str">
        <f t="shared" si="17"/>
        <v>TN</v>
      </c>
      <c r="R98" s="2" t="str">
        <f t="shared" si="17"/>
        <v>TN</v>
      </c>
      <c r="S98" s="2" t="str">
        <f t="shared" si="17"/>
        <v>TN</v>
      </c>
      <c r="T98" s="2" t="str">
        <f t="shared" si="17"/>
        <v>TN</v>
      </c>
      <c r="U98" s="2" t="str">
        <f t="shared" si="17"/>
        <v>TN</v>
      </c>
      <c r="V98" s="2" t="str">
        <f t="shared" si="17"/>
        <v>TN</v>
      </c>
    </row>
    <row r="99" spans="1:22" x14ac:dyDescent="0.3">
      <c r="A99">
        <v>95</v>
      </c>
      <c r="B99" s="2">
        <v>84</v>
      </c>
      <c r="C99" s="2">
        <v>0</v>
      </c>
      <c r="D99" s="4">
        <v>0.1685558448107094</v>
      </c>
      <c r="E99" s="4">
        <f t="shared" ca="1" si="11"/>
        <v>0.98113207547169812</v>
      </c>
      <c r="F99" s="4">
        <f t="shared" ca="1" si="12"/>
        <v>0.93617021276595747</v>
      </c>
      <c r="G99" s="4">
        <f t="shared" ca="1" si="13"/>
        <v>4.4961862705740652E-2</v>
      </c>
      <c r="H99" s="2">
        <f t="shared" ca="1" si="14"/>
        <v>4.4961862705740652E-2</v>
      </c>
      <c r="J99" s="2" t="str">
        <f t="shared" si="15"/>
        <v>TN</v>
      </c>
      <c r="K99" s="2" t="str">
        <f t="shared" si="17"/>
        <v>TN</v>
      </c>
      <c r="L99" s="2" t="str">
        <f t="shared" si="17"/>
        <v>TN</v>
      </c>
      <c r="M99" s="2" t="str">
        <f t="shared" si="17"/>
        <v>TN</v>
      </c>
      <c r="N99" s="2" t="str">
        <f t="shared" si="17"/>
        <v>TN</v>
      </c>
      <c r="O99" s="2" t="str">
        <f t="shared" si="17"/>
        <v>TN</v>
      </c>
      <c r="P99" s="2" t="str">
        <f t="shared" si="17"/>
        <v>TN</v>
      </c>
      <c r="Q99" s="2" t="str">
        <f t="shared" si="17"/>
        <v>TN</v>
      </c>
      <c r="R99" s="2" t="str">
        <f t="shared" si="17"/>
        <v>TN</v>
      </c>
      <c r="S99" s="2" t="str">
        <f t="shared" si="17"/>
        <v>TN</v>
      </c>
      <c r="T99" s="2" t="str">
        <f t="shared" si="17"/>
        <v>TN</v>
      </c>
      <c r="U99" s="2" t="str">
        <f t="shared" si="17"/>
        <v>TN</v>
      </c>
      <c r="V99" s="2" t="str">
        <f t="shared" si="17"/>
        <v>TN</v>
      </c>
    </row>
    <row r="100" spans="1:22" x14ac:dyDescent="0.3">
      <c r="A100">
        <v>96</v>
      </c>
      <c r="B100" s="2">
        <v>44</v>
      </c>
      <c r="C100" s="2">
        <v>0</v>
      </c>
      <c r="D100" s="4">
        <v>0.1600015944869726</v>
      </c>
      <c r="E100" s="4">
        <f t="shared" ca="1" si="11"/>
        <v>0.98113207547169812</v>
      </c>
      <c r="F100" s="4">
        <f t="shared" ca="1" si="12"/>
        <v>0.95744680851063835</v>
      </c>
      <c r="G100" s="4">
        <f t="shared" ca="1" si="13"/>
        <v>2.368526696105977E-2</v>
      </c>
      <c r="H100" s="2">
        <f t="shared" ca="1" si="14"/>
        <v>2.368526696105977E-2</v>
      </c>
      <c r="J100" s="2" t="str">
        <f t="shared" si="15"/>
        <v>TN</v>
      </c>
      <c r="K100" s="2" t="str">
        <f t="shared" si="17"/>
        <v>TN</v>
      </c>
      <c r="L100" s="2" t="str">
        <f t="shared" si="17"/>
        <v>TN</v>
      </c>
      <c r="M100" s="2" t="str">
        <f t="shared" si="17"/>
        <v>TN</v>
      </c>
      <c r="N100" s="2" t="str">
        <f t="shared" si="17"/>
        <v>TN</v>
      </c>
      <c r="O100" s="2" t="str">
        <f t="shared" si="17"/>
        <v>TN</v>
      </c>
      <c r="P100" s="2" t="str">
        <f t="shared" si="17"/>
        <v>TN</v>
      </c>
      <c r="Q100" s="2" t="str">
        <f t="shared" si="17"/>
        <v>TN</v>
      </c>
      <c r="R100" s="2" t="str">
        <f t="shared" si="17"/>
        <v>TN</v>
      </c>
      <c r="S100" s="2" t="str">
        <f t="shared" si="17"/>
        <v>TN</v>
      </c>
      <c r="T100" s="2" t="str">
        <f t="shared" si="17"/>
        <v>TN</v>
      </c>
      <c r="U100" s="2" t="str">
        <f t="shared" si="17"/>
        <v>TN</v>
      </c>
      <c r="V100" s="2" t="str">
        <f t="shared" si="17"/>
        <v>TN</v>
      </c>
    </row>
    <row r="101" spans="1:22" x14ac:dyDescent="0.3">
      <c r="A101">
        <v>97</v>
      </c>
      <c r="B101" s="2">
        <v>24</v>
      </c>
      <c r="C101" s="2">
        <v>0</v>
      </c>
      <c r="D101" s="4">
        <v>0.15031009908856041</v>
      </c>
      <c r="E101" s="4">
        <f t="shared" ca="1" si="11"/>
        <v>0.98113207547169812</v>
      </c>
      <c r="F101" s="4">
        <f t="shared" ca="1" si="12"/>
        <v>0.97872340425531912</v>
      </c>
      <c r="G101" s="4">
        <f t="shared" ca="1" si="13"/>
        <v>2.4086712163789992E-3</v>
      </c>
      <c r="H101" s="2">
        <f t="shared" ca="1" si="14"/>
        <v>2.4086712163789992E-3</v>
      </c>
      <c r="J101" s="2" t="str">
        <f t="shared" si="15"/>
        <v>TN</v>
      </c>
      <c r="K101" s="2" t="str">
        <f t="shared" si="17"/>
        <v>TN</v>
      </c>
      <c r="L101" s="2" t="str">
        <f t="shared" si="17"/>
        <v>TN</v>
      </c>
      <c r="M101" s="2" t="str">
        <f t="shared" si="17"/>
        <v>TN</v>
      </c>
      <c r="N101" s="2" t="str">
        <f t="shared" si="17"/>
        <v>TN</v>
      </c>
      <c r="O101" s="2" t="str">
        <f t="shared" si="17"/>
        <v>TN</v>
      </c>
      <c r="P101" s="2" t="str">
        <f t="shared" si="17"/>
        <v>TN</v>
      </c>
      <c r="Q101" s="2" t="str">
        <f t="shared" si="17"/>
        <v>TN</v>
      </c>
      <c r="R101" s="2" t="str">
        <f t="shared" si="17"/>
        <v>TN</v>
      </c>
      <c r="S101" s="2" t="str">
        <f t="shared" si="17"/>
        <v>TN</v>
      </c>
      <c r="T101" s="2" t="str">
        <f t="shared" si="17"/>
        <v>TN</v>
      </c>
      <c r="U101" s="2" t="str">
        <f t="shared" si="17"/>
        <v>TN</v>
      </c>
      <c r="V101" s="2" t="str">
        <f t="shared" si="17"/>
        <v>TN</v>
      </c>
    </row>
    <row r="102" spans="1:22" x14ac:dyDescent="0.3">
      <c r="A102">
        <v>98</v>
      </c>
      <c r="B102" s="2">
        <v>98</v>
      </c>
      <c r="C102" s="2">
        <v>0</v>
      </c>
      <c r="D102" s="4">
        <v>0.1165863831049371</v>
      </c>
      <c r="E102" s="4">
        <f t="shared" ca="1" si="11"/>
        <v>0.98113207547169812</v>
      </c>
      <c r="F102" s="4">
        <f t="shared" ca="1" si="12"/>
        <v>1</v>
      </c>
      <c r="G102" s="4">
        <f t="shared" ca="1" si="13"/>
        <v>-1.8867924528301883E-2</v>
      </c>
      <c r="H102" s="2">
        <f t="shared" ca="1" si="14"/>
        <v>1.8867924528301883E-2</v>
      </c>
      <c r="J102" s="2" t="str">
        <f t="shared" si="15"/>
        <v>TN</v>
      </c>
      <c r="K102" s="2" t="str">
        <f t="shared" si="17"/>
        <v>TN</v>
      </c>
      <c r="L102" s="2" t="str">
        <f t="shared" si="17"/>
        <v>TN</v>
      </c>
      <c r="M102" s="2" t="str">
        <f t="shared" si="17"/>
        <v>TN</v>
      </c>
      <c r="N102" s="2" t="str">
        <f t="shared" si="17"/>
        <v>TN</v>
      </c>
      <c r="O102" s="2" t="str">
        <f t="shared" si="17"/>
        <v>TN</v>
      </c>
      <c r="P102" s="2" t="str">
        <f t="shared" si="17"/>
        <v>TN</v>
      </c>
      <c r="Q102" s="2" t="str">
        <f t="shared" si="17"/>
        <v>TN</v>
      </c>
      <c r="R102" s="2" t="str">
        <f t="shared" si="17"/>
        <v>TN</v>
      </c>
      <c r="S102" s="2" t="str">
        <f t="shared" si="17"/>
        <v>TN</v>
      </c>
      <c r="T102" s="2" t="str">
        <f t="shared" si="17"/>
        <v>TN</v>
      </c>
      <c r="U102" s="2" t="str">
        <f t="shared" si="17"/>
        <v>TN</v>
      </c>
      <c r="V102" s="2" t="str">
        <f t="shared" si="17"/>
        <v>TN</v>
      </c>
    </row>
    <row r="103" spans="1:22" x14ac:dyDescent="0.3">
      <c r="A103">
        <v>99</v>
      </c>
      <c r="B103" s="2">
        <v>53</v>
      </c>
      <c r="C103" s="2">
        <v>1</v>
      </c>
      <c r="D103" s="4">
        <v>0.1154746898385941</v>
      </c>
      <c r="E103" s="4">
        <f t="shared" ca="1" si="11"/>
        <v>1</v>
      </c>
      <c r="F103" s="4">
        <f t="shared" ca="1" si="12"/>
        <v>1</v>
      </c>
      <c r="G103" s="4">
        <f t="shared" ca="1" si="13"/>
        <v>0</v>
      </c>
      <c r="H103" s="2">
        <f t="shared" ca="1" si="14"/>
        <v>0</v>
      </c>
      <c r="J103" s="2" t="str">
        <f t="shared" si="15"/>
        <v>FN</v>
      </c>
      <c r="K103" s="2" t="str">
        <f t="shared" ref="K103:V103" si="18">IF(AND(IF($D103&gt;=K$3,1,0)=1,$C103=1),"TP",IF(AND(IF($D103&gt;=K$3,1,0)=1,$C103=0),"FP",IF(AND(IF($D103&gt;=K$3,1,0)=0,$C103=0),"TN","FN")))</f>
        <v>FN</v>
      </c>
      <c r="L103" s="2" t="str">
        <f t="shared" si="18"/>
        <v>FN</v>
      </c>
      <c r="M103" s="2" t="str">
        <f t="shared" si="18"/>
        <v>FN</v>
      </c>
      <c r="N103" s="2" t="str">
        <f t="shared" si="18"/>
        <v>FN</v>
      </c>
      <c r="O103" s="2" t="str">
        <f t="shared" si="18"/>
        <v>FN</v>
      </c>
      <c r="P103" s="2" t="str">
        <f t="shared" si="18"/>
        <v>FN</v>
      </c>
      <c r="Q103" s="2" t="str">
        <f t="shared" si="18"/>
        <v>FN</v>
      </c>
      <c r="R103" s="2" t="str">
        <f t="shared" si="18"/>
        <v>FN</v>
      </c>
      <c r="S103" s="2" t="str">
        <f t="shared" si="18"/>
        <v>FN</v>
      </c>
      <c r="T103" s="2" t="str">
        <f t="shared" si="18"/>
        <v>FN</v>
      </c>
      <c r="U103" s="2" t="str">
        <f t="shared" si="18"/>
        <v>FN</v>
      </c>
      <c r="V103" s="2" t="str">
        <f t="shared" si="18"/>
        <v>FN</v>
      </c>
    </row>
    <row r="105" spans="1:22" x14ac:dyDescent="0.3">
      <c r="B105" t="s">
        <v>3</v>
      </c>
      <c r="C105" s="2">
        <f>SUM(C4:C103)</f>
        <v>53</v>
      </c>
      <c r="I105" s="2" t="s">
        <v>3</v>
      </c>
      <c r="J105" s="2">
        <f>COUNTIF(J4:J103,"TP")</f>
        <v>42</v>
      </c>
      <c r="K105" s="2">
        <f t="shared" ref="K105:V105" si="19">COUNTIF(K4:K103,"TP")</f>
        <v>43</v>
      </c>
      <c r="L105" s="2">
        <f t="shared" si="19"/>
        <v>43</v>
      </c>
      <c r="M105" s="2">
        <f t="shared" si="19"/>
        <v>43</v>
      </c>
      <c r="N105" s="2">
        <f t="shared" si="19"/>
        <v>44</v>
      </c>
      <c r="O105" s="2">
        <f t="shared" si="19"/>
        <v>44</v>
      </c>
      <c r="P105" s="2">
        <f t="shared" si="19"/>
        <v>44</v>
      </c>
      <c r="Q105" s="2">
        <f t="shared" si="19"/>
        <v>44</v>
      </c>
      <c r="R105" s="2">
        <f t="shared" si="19"/>
        <v>44</v>
      </c>
      <c r="S105" s="2">
        <f t="shared" si="19"/>
        <v>44</v>
      </c>
      <c r="T105" s="2">
        <f t="shared" si="19"/>
        <v>44</v>
      </c>
      <c r="U105" s="2">
        <f t="shared" si="19"/>
        <v>44</v>
      </c>
      <c r="V105" s="2">
        <f t="shared" si="19"/>
        <v>44</v>
      </c>
    </row>
    <row r="106" spans="1:22" x14ac:dyDescent="0.3">
      <c r="B106" t="s">
        <v>4</v>
      </c>
      <c r="C106" s="2">
        <v>50</v>
      </c>
      <c r="I106" s="2" t="s">
        <v>5</v>
      </c>
      <c r="J106" s="2">
        <f>COUNTIF(J4:J103,"FP")</f>
        <v>31</v>
      </c>
      <c r="K106" s="2">
        <f t="shared" ref="K106:V106" si="20">COUNTIF(K4:K103,"FP")</f>
        <v>31</v>
      </c>
      <c r="L106" s="2">
        <f t="shared" si="20"/>
        <v>31</v>
      </c>
      <c r="M106" s="2">
        <f t="shared" si="20"/>
        <v>31</v>
      </c>
      <c r="N106" s="2">
        <f t="shared" si="20"/>
        <v>33</v>
      </c>
      <c r="O106" s="2">
        <f t="shared" si="20"/>
        <v>33</v>
      </c>
      <c r="P106" s="2">
        <f t="shared" si="20"/>
        <v>33</v>
      </c>
      <c r="Q106" s="2">
        <f t="shared" si="20"/>
        <v>33</v>
      </c>
      <c r="R106" s="2">
        <f t="shared" si="20"/>
        <v>34</v>
      </c>
      <c r="S106" s="2">
        <f t="shared" si="20"/>
        <v>35</v>
      </c>
      <c r="T106" s="2">
        <f t="shared" si="20"/>
        <v>36</v>
      </c>
      <c r="U106" s="2">
        <f t="shared" si="20"/>
        <v>36</v>
      </c>
      <c r="V106" s="2">
        <f t="shared" si="20"/>
        <v>36</v>
      </c>
    </row>
    <row r="107" spans="1:22" x14ac:dyDescent="0.3">
      <c r="I107" s="2" t="s">
        <v>4</v>
      </c>
      <c r="J107" s="2">
        <f>COUNTIF(J4:J103,"TN")</f>
        <v>16</v>
      </c>
      <c r="K107" s="2">
        <f t="shared" ref="K107:V107" si="21">COUNTIF(K4:K103,"TN")</f>
        <v>16</v>
      </c>
      <c r="L107" s="2">
        <f t="shared" si="21"/>
        <v>16</v>
      </c>
      <c r="M107" s="2">
        <f t="shared" si="21"/>
        <v>16</v>
      </c>
      <c r="N107" s="2">
        <f t="shared" si="21"/>
        <v>14</v>
      </c>
      <c r="O107" s="2">
        <f t="shared" si="21"/>
        <v>14</v>
      </c>
      <c r="P107" s="2">
        <f t="shared" si="21"/>
        <v>14</v>
      </c>
      <c r="Q107" s="2">
        <f t="shared" si="21"/>
        <v>14</v>
      </c>
      <c r="R107" s="2">
        <f t="shared" si="21"/>
        <v>13</v>
      </c>
      <c r="S107" s="2">
        <f t="shared" si="21"/>
        <v>12</v>
      </c>
      <c r="T107" s="2">
        <f t="shared" si="21"/>
        <v>11</v>
      </c>
      <c r="U107" s="2">
        <f t="shared" si="21"/>
        <v>11</v>
      </c>
      <c r="V107" s="2">
        <f t="shared" si="21"/>
        <v>11</v>
      </c>
    </row>
    <row r="108" spans="1:22" x14ac:dyDescent="0.3">
      <c r="I108" s="2" t="s">
        <v>7</v>
      </c>
      <c r="J108" s="2">
        <f>COUNTIF(J4:J103,"FN")</f>
        <v>11</v>
      </c>
      <c r="K108" s="2">
        <f t="shared" ref="K108:V108" si="22">COUNTIF(K4:K103,"FN")</f>
        <v>10</v>
      </c>
      <c r="L108" s="2">
        <f t="shared" si="22"/>
        <v>10</v>
      </c>
      <c r="M108" s="2">
        <f t="shared" si="22"/>
        <v>10</v>
      </c>
      <c r="N108" s="2">
        <f t="shared" si="22"/>
        <v>9</v>
      </c>
      <c r="O108" s="2">
        <f t="shared" si="22"/>
        <v>9</v>
      </c>
      <c r="P108" s="2">
        <f t="shared" si="22"/>
        <v>9</v>
      </c>
      <c r="Q108" s="2">
        <f t="shared" si="22"/>
        <v>9</v>
      </c>
      <c r="R108" s="2">
        <f t="shared" si="22"/>
        <v>9</v>
      </c>
      <c r="S108" s="2">
        <f t="shared" si="22"/>
        <v>9</v>
      </c>
      <c r="T108" s="2">
        <f t="shared" si="22"/>
        <v>9</v>
      </c>
      <c r="U108" s="2">
        <f t="shared" si="22"/>
        <v>9</v>
      </c>
      <c r="V108" s="2">
        <f t="shared" si="22"/>
        <v>9</v>
      </c>
    </row>
    <row r="110" spans="1:22" x14ac:dyDescent="0.3">
      <c r="J110" s="2" cm="1">
        <f t="array" ref="J110:V110">J3:V3</f>
        <v>0.375</v>
      </c>
      <c r="K110" s="2">
        <v>0.3725</v>
      </c>
      <c r="L110" s="2">
        <v>0.37</v>
      </c>
      <c r="M110" s="2">
        <v>0.36749999999999999</v>
      </c>
      <c r="N110" s="2">
        <v>0.36499999999999999</v>
      </c>
      <c r="O110" s="2">
        <v>0.36249999999999999</v>
      </c>
      <c r="P110" s="2">
        <v>0.36</v>
      </c>
      <c r="Q110" s="2">
        <v>0.35749999999999998</v>
      </c>
      <c r="R110" s="2">
        <v>0.35499999999999998</v>
      </c>
      <c r="S110" s="2">
        <v>0.35249999999999998</v>
      </c>
      <c r="T110" s="2">
        <v>0.35</v>
      </c>
      <c r="U110" s="2">
        <v>0.34749999999999998</v>
      </c>
      <c r="V110" s="2">
        <v>0.34499999999999997</v>
      </c>
    </row>
    <row r="112" spans="1:22" x14ac:dyDescent="0.3">
      <c r="I112" s="2" t="s">
        <v>6</v>
      </c>
      <c r="J112" s="5">
        <f>J105/(J105+J108)</f>
        <v>0.79245283018867929</v>
      </c>
      <c r="K112" s="5">
        <f t="shared" ref="K112:V112" si="23">K105/(K105+K108)</f>
        <v>0.81132075471698117</v>
      </c>
      <c r="L112" s="5">
        <f t="shared" si="23"/>
        <v>0.81132075471698117</v>
      </c>
      <c r="M112" s="5">
        <f t="shared" si="23"/>
        <v>0.81132075471698117</v>
      </c>
      <c r="N112" s="5">
        <f t="shared" si="23"/>
        <v>0.83018867924528306</v>
      </c>
      <c r="O112" s="5">
        <f t="shared" si="23"/>
        <v>0.83018867924528306</v>
      </c>
      <c r="P112" s="5">
        <f t="shared" si="23"/>
        <v>0.83018867924528306</v>
      </c>
      <c r="Q112" s="5">
        <f t="shared" si="23"/>
        <v>0.83018867924528306</v>
      </c>
      <c r="R112" s="5">
        <f t="shared" si="23"/>
        <v>0.83018867924528306</v>
      </c>
      <c r="S112" s="5">
        <f t="shared" si="23"/>
        <v>0.83018867924528306</v>
      </c>
      <c r="T112" s="5">
        <f t="shared" si="23"/>
        <v>0.83018867924528306</v>
      </c>
      <c r="U112" s="5">
        <f t="shared" si="23"/>
        <v>0.83018867924528306</v>
      </c>
      <c r="V112" s="5">
        <f t="shared" si="23"/>
        <v>0.83018867924528306</v>
      </c>
    </row>
    <row r="113" spans="1:22" x14ac:dyDescent="0.3">
      <c r="I113" s="2" t="s">
        <v>8</v>
      </c>
      <c r="J113" s="5">
        <f>J106/(J106+J107)</f>
        <v>0.65957446808510634</v>
      </c>
      <c r="K113" s="5">
        <f t="shared" ref="K113:V113" si="24">K106/(K106+K107)</f>
        <v>0.65957446808510634</v>
      </c>
      <c r="L113" s="5">
        <f t="shared" si="24"/>
        <v>0.65957446808510634</v>
      </c>
      <c r="M113" s="5">
        <f t="shared" si="24"/>
        <v>0.65957446808510634</v>
      </c>
      <c r="N113" s="5">
        <f t="shared" si="24"/>
        <v>0.7021276595744681</v>
      </c>
      <c r="O113" s="5">
        <f t="shared" si="24"/>
        <v>0.7021276595744681</v>
      </c>
      <c r="P113" s="5">
        <f t="shared" si="24"/>
        <v>0.7021276595744681</v>
      </c>
      <c r="Q113" s="5">
        <f t="shared" si="24"/>
        <v>0.7021276595744681</v>
      </c>
      <c r="R113" s="5">
        <f t="shared" si="24"/>
        <v>0.72340425531914898</v>
      </c>
      <c r="S113" s="5">
        <f t="shared" si="24"/>
        <v>0.74468085106382975</v>
      </c>
      <c r="T113" s="5">
        <f t="shared" si="24"/>
        <v>0.76595744680851063</v>
      </c>
      <c r="U113" s="5">
        <f t="shared" si="24"/>
        <v>0.76595744680851063</v>
      </c>
      <c r="V113" s="5">
        <f t="shared" si="24"/>
        <v>0.76595744680851063</v>
      </c>
    </row>
    <row r="114" spans="1:22" x14ac:dyDescent="0.3">
      <c r="I114" s="2" t="s">
        <v>9</v>
      </c>
      <c r="J114" s="5">
        <f>J112-J113</f>
        <v>0.13287836210357296</v>
      </c>
      <c r="K114" s="5">
        <f t="shared" ref="K114:V114" si="25">K112-K113</f>
        <v>0.15174628663187484</v>
      </c>
      <c r="L114" s="5">
        <f t="shared" si="25"/>
        <v>0.15174628663187484</v>
      </c>
      <c r="M114" s="5">
        <f t="shared" si="25"/>
        <v>0.15174628663187484</v>
      </c>
      <c r="N114" s="5">
        <f t="shared" si="25"/>
        <v>0.12806101967081496</v>
      </c>
      <c r="O114" s="5">
        <f t="shared" si="25"/>
        <v>0.12806101967081496</v>
      </c>
      <c r="P114" s="5">
        <f t="shared" si="25"/>
        <v>0.12806101967081496</v>
      </c>
      <c r="Q114" s="5">
        <f t="shared" si="25"/>
        <v>0.12806101967081496</v>
      </c>
      <c r="R114" s="5">
        <f t="shared" si="25"/>
        <v>0.10678442392613408</v>
      </c>
      <c r="S114" s="5">
        <f t="shared" si="25"/>
        <v>8.5507828181453305E-2</v>
      </c>
      <c r="T114" s="5">
        <f t="shared" si="25"/>
        <v>6.4231232436772423E-2</v>
      </c>
      <c r="U114" s="5">
        <f t="shared" si="25"/>
        <v>6.4231232436772423E-2</v>
      </c>
      <c r="V114" s="5">
        <f t="shared" si="25"/>
        <v>6.4231232436772423E-2</v>
      </c>
    </row>
    <row r="115" spans="1:22" x14ac:dyDescent="0.3">
      <c r="H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x14ac:dyDescent="0.3">
      <c r="H116" s="2"/>
    </row>
    <row r="118" spans="1:22" x14ac:dyDescent="0.3">
      <c r="B118" s="2" t="s">
        <v>1</v>
      </c>
      <c r="C118" s="2" t="s">
        <v>0</v>
      </c>
      <c r="D118" s="2" t="s">
        <v>2</v>
      </c>
      <c r="E118" s="2" t="s">
        <v>13</v>
      </c>
      <c r="F118" s="2" t="s">
        <v>3</v>
      </c>
      <c r="G118" s="2" t="s">
        <v>5</v>
      </c>
      <c r="H118" s="2" t="s">
        <v>6</v>
      </c>
      <c r="I118" s="2" t="s">
        <v>8</v>
      </c>
    </row>
    <row r="119" spans="1:22" x14ac:dyDescent="0.3">
      <c r="A119">
        <v>0</v>
      </c>
      <c r="B119" s="2">
        <v>35</v>
      </c>
      <c r="C119" s="2">
        <v>1</v>
      </c>
      <c r="D119" s="2">
        <v>0.94</v>
      </c>
      <c r="E119" s="2">
        <v>1</v>
      </c>
      <c r="F119" s="2">
        <f>IF(C119=E119,1,0)</f>
        <v>1</v>
      </c>
      <c r="G119" s="2">
        <f>IF(F119=1,0,1)</f>
        <v>0</v>
      </c>
      <c r="H119" s="1">
        <f ca="1">SUM(INDIRECT("F119:F" &amp; (119+A119)))/SUM($F$119:$F$218)</f>
        <v>0.02</v>
      </c>
      <c r="I119" s="1">
        <f ca="1">SUM(INDIRECT("G119:G" &amp; (119+A119)))/SUM($G$119:$G$218)</f>
        <v>0</v>
      </c>
      <c r="J119" s="1"/>
    </row>
    <row r="120" spans="1:22" x14ac:dyDescent="0.3">
      <c r="A120">
        <v>1</v>
      </c>
      <c r="B120" s="2">
        <v>76</v>
      </c>
      <c r="C120" s="2">
        <v>1</v>
      </c>
      <c r="D120" s="2">
        <v>0.93</v>
      </c>
      <c r="E120" s="2">
        <v>1</v>
      </c>
      <c r="F120" s="2">
        <f t="shared" ref="F120:F183" si="26">IF(C120=E120,1,0)</f>
        <v>1</v>
      </c>
      <c r="G120" s="2">
        <f t="shared" ref="G120:G183" si="27">IF(F120=1,0,1)</f>
        <v>0</v>
      </c>
      <c r="H120" s="1">
        <f t="shared" ref="H120:H183" ca="1" si="28">SUM(INDIRECT("F119:F" &amp; (119+A120)))/SUM($F$119:$F$218)</f>
        <v>0.04</v>
      </c>
      <c r="I120" s="1">
        <f t="shared" ref="I120:I183" ca="1" si="29">SUM(INDIRECT("G119:G" &amp; (119+A120)))/SUM($G$119:$G$218)</f>
        <v>0</v>
      </c>
      <c r="J120" s="1"/>
    </row>
    <row r="121" spans="1:22" x14ac:dyDescent="0.3">
      <c r="A121">
        <v>2</v>
      </c>
      <c r="B121" s="2">
        <v>23</v>
      </c>
      <c r="C121" s="2">
        <v>1</v>
      </c>
      <c r="D121" s="2">
        <v>0.92</v>
      </c>
      <c r="E121" s="2">
        <v>1</v>
      </c>
      <c r="F121" s="2">
        <f t="shared" si="26"/>
        <v>1</v>
      </c>
      <c r="G121" s="2">
        <f t="shared" si="27"/>
        <v>0</v>
      </c>
      <c r="H121" s="1">
        <f t="shared" ca="1" si="28"/>
        <v>0.06</v>
      </c>
      <c r="I121" s="1">
        <f t="shared" ca="1" si="29"/>
        <v>0</v>
      </c>
      <c r="J121" s="1"/>
    </row>
    <row r="122" spans="1:22" x14ac:dyDescent="0.3">
      <c r="A122">
        <v>3</v>
      </c>
      <c r="B122" s="2">
        <v>60</v>
      </c>
      <c r="C122" s="2">
        <v>1</v>
      </c>
      <c r="D122" s="2">
        <v>0.9</v>
      </c>
      <c r="E122" s="2">
        <v>1</v>
      </c>
      <c r="F122" s="2">
        <f t="shared" si="26"/>
        <v>1</v>
      </c>
      <c r="G122" s="2">
        <f t="shared" si="27"/>
        <v>0</v>
      </c>
      <c r="H122" s="1">
        <f t="shared" ca="1" si="28"/>
        <v>0.08</v>
      </c>
      <c r="I122" s="1">
        <f t="shared" ca="1" si="29"/>
        <v>0</v>
      </c>
      <c r="J122" s="1"/>
    </row>
    <row r="123" spans="1:22" x14ac:dyDescent="0.3">
      <c r="A123">
        <v>4</v>
      </c>
      <c r="B123" s="2">
        <v>12</v>
      </c>
      <c r="C123" s="2">
        <v>1</v>
      </c>
      <c r="D123" s="2">
        <v>0.9</v>
      </c>
      <c r="E123" s="2">
        <v>1</v>
      </c>
      <c r="F123" s="2">
        <f t="shared" si="26"/>
        <v>1</v>
      </c>
      <c r="G123" s="2">
        <f t="shared" si="27"/>
        <v>0</v>
      </c>
      <c r="H123" s="1">
        <f t="shared" ca="1" si="28"/>
        <v>0.1</v>
      </c>
      <c r="I123" s="1">
        <f t="shared" ca="1" si="29"/>
        <v>0</v>
      </c>
      <c r="J123" s="1"/>
    </row>
    <row r="124" spans="1:22" x14ac:dyDescent="0.3">
      <c r="A124">
        <v>5</v>
      </c>
      <c r="B124" s="2">
        <v>89</v>
      </c>
      <c r="C124" s="2">
        <v>1</v>
      </c>
      <c r="D124" s="2">
        <v>0.89</v>
      </c>
      <c r="E124" s="2">
        <v>1</v>
      </c>
      <c r="F124" s="2">
        <f t="shared" si="26"/>
        <v>1</v>
      </c>
      <c r="G124" s="2">
        <f t="shared" si="27"/>
        <v>0</v>
      </c>
      <c r="H124" s="1">
        <f t="shared" ca="1" si="28"/>
        <v>0.12</v>
      </c>
      <c r="I124" s="1">
        <f t="shared" ca="1" si="29"/>
        <v>0</v>
      </c>
      <c r="J124" s="1"/>
    </row>
    <row r="125" spans="1:22" x14ac:dyDescent="0.3">
      <c r="A125">
        <v>6</v>
      </c>
      <c r="B125" s="2">
        <v>86</v>
      </c>
      <c r="C125" s="2">
        <v>1</v>
      </c>
      <c r="D125" s="2">
        <v>0.88</v>
      </c>
      <c r="E125" s="2">
        <v>1</v>
      </c>
      <c r="F125" s="2">
        <f t="shared" si="26"/>
        <v>1</v>
      </c>
      <c r="G125" s="2">
        <f t="shared" si="27"/>
        <v>0</v>
      </c>
      <c r="H125" s="1">
        <f t="shared" ca="1" si="28"/>
        <v>0.14000000000000001</v>
      </c>
      <c r="I125" s="1">
        <f t="shared" ca="1" si="29"/>
        <v>0</v>
      </c>
      <c r="J125" s="1"/>
    </row>
    <row r="126" spans="1:22" x14ac:dyDescent="0.3">
      <c r="A126">
        <v>7</v>
      </c>
      <c r="B126" s="2">
        <v>59</v>
      </c>
      <c r="C126" s="2">
        <v>1</v>
      </c>
      <c r="D126" s="2">
        <v>0.88</v>
      </c>
      <c r="E126" s="2">
        <v>1</v>
      </c>
      <c r="F126" s="2">
        <f t="shared" si="26"/>
        <v>1</v>
      </c>
      <c r="G126" s="2">
        <f t="shared" si="27"/>
        <v>0</v>
      </c>
      <c r="H126" s="1">
        <f t="shared" ca="1" si="28"/>
        <v>0.16</v>
      </c>
      <c r="I126" s="1">
        <f t="shared" ca="1" si="29"/>
        <v>0</v>
      </c>
      <c r="J126" s="1"/>
    </row>
    <row r="127" spans="1:22" x14ac:dyDescent="0.3">
      <c r="A127">
        <v>8</v>
      </c>
      <c r="B127" s="2">
        <v>17</v>
      </c>
      <c r="C127" s="2">
        <v>1</v>
      </c>
      <c r="D127" s="2">
        <v>0.88</v>
      </c>
      <c r="E127" s="2">
        <v>1</v>
      </c>
      <c r="F127" s="2">
        <f t="shared" si="26"/>
        <v>1</v>
      </c>
      <c r="G127" s="2">
        <f t="shared" si="27"/>
        <v>0</v>
      </c>
      <c r="H127" s="1">
        <f t="shared" ca="1" si="28"/>
        <v>0.18</v>
      </c>
      <c r="I127" s="1">
        <f t="shared" ca="1" si="29"/>
        <v>0</v>
      </c>
      <c r="J127" s="1"/>
    </row>
    <row r="128" spans="1:22" x14ac:dyDescent="0.3">
      <c r="A128">
        <v>9</v>
      </c>
      <c r="B128" s="2">
        <v>95</v>
      </c>
      <c r="C128" s="2">
        <v>1</v>
      </c>
      <c r="D128" s="2">
        <v>0.85</v>
      </c>
      <c r="E128" s="2">
        <v>1</v>
      </c>
      <c r="F128" s="2">
        <f t="shared" si="26"/>
        <v>1</v>
      </c>
      <c r="G128" s="2">
        <f t="shared" si="27"/>
        <v>0</v>
      </c>
      <c r="H128" s="1">
        <f t="shared" ca="1" si="28"/>
        <v>0.2</v>
      </c>
      <c r="I128" s="1">
        <f t="shared" ca="1" si="29"/>
        <v>0</v>
      </c>
      <c r="J128" s="1"/>
    </row>
    <row r="129" spans="1:10" x14ac:dyDescent="0.3">
      <c r="A129">
        <v>10</v>
      </c>
      <c r="B129" s="2">
        <v>81</v>
      </c>
      <c r="C129" s="2">
        <v>1</v>
      </c>
      <c r="D129" s="2">
        <v>0.85</v>
      </c>
      <c r="E129" s="2">
        <v>1</v>
      </c>
      <c r="F129" s="2">
        <f t="shared" si="26"/>
        <v>1</v>
      </c>
      <c r="G129" s="2">
        <f t="shared" si="27"/>
        <v>0</v>
      </c>
      <c r="H129" s="1">
        <f t="shared" ca="1" si="28"/>
        <v>0.22</v>
      </c>
      <c r="I129" s="1">
        <f t="shared" ca="1" si="29"/>
        <v>0</v>
      </c>
      <c r="J129" s="1"/>
    </row>
    <row r="130" spans="1:10" x14ac:dyDescent="0.3">
      <c r="A130">
        <v>11</v>
      </c>
      <c r="B130" s="2">
        <v>97</v>
      </c>
      <c r="C130" s="2">
        <v>0</v>
      </c>
      <c r="D130" s="2">
        <v>0.83</v>
      </c>
      <c r="E130" s="2">
        <v>1</v>
      </c>
      <c r="F130" s="2">
        <f t="shared" si="26"/>
        <v>0</v>
      </c>
      <c r="G130" s="2">
        <f t="shared" si="27"/>
        <v>1</v>
      </c>
      <c r="H130" s="1">
        <f t="shared" ca="1" si="28"/>
        <v>0.22</v>
      </c>
      <c r="I130" s="1">
        <f t="shared" ca="1" si="29"/>
        <v>0.02</v>
      </c>
      <c r="J130" s="1"/>
    </row>
    <row r="131" spans="1:10" x14ac:dyDescent="0.3">
      <c r="A131">
        <v>12</v>
      </c>
      <c r="B131" s="2">
        <v>85</v>
      </c>
      <c r="C131" s="2">
        <v>0</v>
      </c>
      <c r="D131" s="2">
        <v>0.83</v>
      </c>
      <c r="E131" s="2">
        <v>1</v>
      </c>
      <c r="F131" s="2">
        <f t="shared" si="26"/>
        <v>0</v>
      </c>
      <c r="G131" s="2">
        <f t="shared" si="27"/>
        <v>1</v>
      </c>
      <c r="H131" s="1">
        <f t="shared" ca="1" si="28"/>
        <v>0.22</v>
      </c>
      <c r="I131" s="1">
        <f t="shared" ca="1" si="29"/>
        <v>0.04</v>
      </c>
      <c r="J131" s="1"/>
    </row>
    <row r="132" spans="1:10" x14ac:dyDescent="0.3">
      <c r="A132">
        <v>13</v>
      </c>
      <c r="B132" s="2">
        <v>15</v>
      </c>
      <c r="C132" s="2">
        <v>1</v>
      </c>
      <c r="D132" s="2">
        <v>0.82</v>
      </c>
      <c r="E132" s="2">
        <v>1</v>
      </c>
      <c r="F132" s="2">
        <f t="shared" si="26"/>
        <v>1</v>
      </c>
      <c r="G132" s="2">
        <f t="shared" si="27"/>
        <v>0</v>
      </c>
      <c r="H132" s="1">
        <f t="shared" ca="1" si="28"/>
        <v>0.24</v>
      </c>
      <c r="I132" s="1">
        <f t="shared" ca="1" si="29"/>
        <v>0.04</v>
      </c>
      <c r="J132" s="1"/>
    </row>
    <row r="133" spans="1:10" x14ac:dyDescent="0.3">
      <c r="A133">
        <v>14</v>
      </c>
      <c r="B133" s="2">
        <v>39</v>
      </c>
      <c r="C133" s="2">
        <v>1</v>
      </c>
      <c r="D133" s="2">
        <v>0.79</v>
      </c>
      <c r="E133" s="2">
        <v>1</v>
      </c>
      <c r="F133" s="2">
        <f t="shared" si="26"/>
        <v>1</v>
      </c>
      <c r="G133" s="2">
        <f t="shared" si="27"/>
        <v>0</v>
      </c>
      <c r="H133" s="1">
        <f t="shared" ca="1" si="28"/>
        <v>0.26</v>
      </c>
      <c r="I133" s="1">
        <f t="shared" ca="1" si="29"/>
        <v>0.04</v>
      </c>
      <c r="J133" s="1"/>
    </row>
    <row r="134" spans="1:10" x14ac:dyDescent="0.3">
      <c r="A134">
        <v>15</v>
      </c>
      <c r="B134" s="2">
        <v>92</v>
      </c>
      <c r="C134" s="2">
        <v>0</v>
      </c>
      <c r="D134" s="2">
        <v>0.78</v>
      </c>
      <c r="E134" s="2">
        <v>1</v>
      </c>
      <c r="F134" s="2">
        <f t="shared" si="26"/>
        <v>0</v>
      </c>
      <c r="G134" s="2">
        <f t="shared" si="27"/>
        <v>1</v>
      </c>
      <c r="H134" s="1">
        <f t="shared" ca="1" si="28"/>
        <v>0.26</v>
      </c>
      <c r="I134" s="1">
        <f t="shared" ca="1" si="29"/>
        <v>0.06</v>
      </c>
      <c r="J134" s="1"/>
    </row>
    <row r="135" spans="1:10" x14ac:dyDescent="0.3">
      <c r="A135">
        <v>16</v>
      </c>
      <c r="B135" s="2">
        <v>33</v>
      </c>
      <c r="C135" s="2">
        <v>1</v>
      </c>
      <c r="D135" s="2">
        <v>0.78</v>
      </c>
      <c r="E135" s="2">
        <v>1</v>
      </c>
      <c r="F135" s="2">
        <f t="shared" si="26"/>
        <v>1</v>
      </c>
      <c r="G135" s="2">
        <f t="shared" si="27"/>
        <v>0</v>
      </c>
      <c r="H135" s="1">
        <f t="shared" ca="1" si="28"/>
        <v>0.28000000000000003</v>
      </c>
      <c r="I135" s="1">
        <f t="shared" ca="1" si="29"/>
        <v>0.06</v>
      </c>
      <c r="J135" s="1"/>
    </row>
    <row r="136" spans="1:10" x14ac:dyDescent="0.3">
      <c r="A136">
        <v>17</v>
      </c>
      <c r="B136" s="2">
        <v>71</v>
      </c>
      <c r="C136" s="2">
        <v>0</v>
      </c>
      <c r="D136" s="2">
        <v>0.77</v>
      </c>
      <c r="E136" s="2">
        <v>1</v>
      </c>
      <c r="F136" s="2">
        <f t="shared" si="26"/>
        <v>0</v>
      </c>
      <c r="G136" s="2">
        <f t="shared" si="27"/>
        <v>1</v>
      </c>
      <c r="H136" s="1">
        <f t="shared" ca="1" si="28"/>
        <v>0.28000000000000003</v>
      </c>
      <c r="I136" s="1">
        <f t="shared" ca="1" si="29"/>
        <v>0.08</v>
      </c>
      <c r="J136" s="1"/>
    </row>
    <row r="137" spans="1:10" x14ac:dyDescent="0.3">
      <c r="A137">
        <v>18</v>
      </c>
      <c r="B137" s="2">
        <v>22</v>
      </c>
      <c r="C137" s="2">
        <v>1</v>
      </c>
      <c r="D137" s="2">
        <v>0.77</v>
      </c>
      <c r="E137" s="2">
        <v>1</v>
      </c>
      <c r="F137" s="2">
        <f t="shared" si="26"/>
        <v>1</v>
      </c>
      <c r="G137" s="2">
        <f t="shared" si="27"/>
        <v>0</v>
      </c>
      <c r="H137" s="1">
        <f t="shared" ca="1" si="28"/>
        <v>0.3</v>
      </c>
      <c r="I137" s="1">
        <f t="shared" ca="1" si="29"/>
        <v>0.08</v>
      </c>
      <c r="J137" s="1"/>
    </row>
    <row r="138" spans="1:10" x14ac:dyDescent="0.3">
      <c r="A138">
        <v>19</v>
      </c>
      <c r="B138" s="2">
        <v>91</v>
      </c>
      <c r="C138" s="2">
        <v>0</v>
      </c>
      <c r="D138" s="2">
        <v>0.76</v>
      </c>
      <c r="E138" s="2">
        <v>1</v>
      </c>
      <c r="F138" s="2">
        <f t="shared" si="26"/>
        <v>0</v>
      </c>
      <c r="G138" s="2">
        <f t="shared" si="27"/>
        <v>1</v>
      </c>
      <c r="H138" s="1">
        <f t="shared" ca="1" si="28"/>
        <v>0.3</v>
      </c>
      <c r="I138" s="1">
        <f t="shared" ca="1" si="29"/>
        <v>0.1</v>
      </c>
      <c r="J138" s="1"/>
    </row>
    <row r="139" spans="1:10" x14ac:dyDescent="0.3">
      <c r="A139">
        <v>20</v>
      </c>
      <c r="B139" s="2">
        <v>61</v>
      </c>
      <c r="C139" s="2">
        <v>0</v>
      </c>
      <c r="D139" s="2">
        <v>0.75</v>
      </c>
      <c r="E139" s="2">
        <v>1</v>
      </c>
      <c r="F139" s="2">
        <f t="shared" si="26"/>
        <v>0</v>
      </c>
      <c r="G139" s="2">
        <f t="shared" si="27"/>
        <v>1</v>
      </c>
      <c r="H139" s="1">
        <f t="shared" ca="1" si="28"/>
        <v>0.3</v>
      </c>
      <c r="I139" s="1">
        <f t="shared" ca="1" si="29"/>
        <v>0.12</v>
      </c>
      <c r="J139" s="1"/>
    </row>
    <row r="140" spans="1:10" x14ac:dyDescent="0.3">
      <c r="A140">
        <v>21</v>
      </c>
      <c r="B140" s="2">
        <v>46</v>
      </c>
      <c r="C140" s="2">
        <v>1</v>
      </c>
      <c r="D140" s="2">
        <v>0.75</v>
      </c>
      <c r="E140" s="2">
        <v>1</v>
      </c>
      <c r="F140" s="2">
        <f t="shared" si="26"/>
        <v>1</v>
      </c>
      <c r="G140" s="2">
        <f t="shared" si="27"/>
        <v>0</v>
      </c>
      <c r="H140" s="1">
        <f t="shared" ca="1" si="28"/>
        <v>0.32</v>
      </c>
      <c r="I140" s="1">
        <f t="shared" ca="1" si="29"/>
        <v>0.12</v>
      </c>
      <c r="J140" s="1"/>
    </row>
    <row r="141" spans="1:10" x14ac:dyDescent="0.3">
      <c r="A141">
        <v>22</v>
      </c>
      <c r="B141" s="2">
        <v>1</v>
      </c>
      <c r="C141" s="2">
        <v>1</v>
      </c>
      <c r="D141" s="3">
        <v>0.75</v>
      </c>
      <c r="E141" s="2">
        <v>1</v>
      </c>
      <c r="F141" s="2">
        <f t="shared" si="26"/>
        <v>1</v>
      </c>
      <c r="G141" s="2">
        <f t="shared" si="27"/>
        <v>0</v>
      </c>
      <c r="H141" s="1">
        <f t="shared" ca="1" si="28"/>
        <v>0.34</v>
      </c>
      <c r="I141" s="1">
        <f t="shared" ca="1" si="29"/>
        <v>0.12</v>
      </c>
      <c r="J141" s="1"/>
    </row>
    <row r="142" spans="1:10" x14ac:dyDescent="0.3">
      <c r="A142">
        <v>23</v>
      </c>
      <c r="B142" s="2">
        <v>51</v>
      </c>
      <c r="C142" s="2">
        <v>1</v>
      </c>
      <c r="D142" s="2">
        <v>0.74</v>
      </c>
      <c r="E142" s="2">
        <v>1</v>
      </c>
      <c r="F142" s="2">
        <f t="shared" si="26"/>
        <v>1</v>
      </c>
      <c r="G142" s="2">
        <f t="shared" si="27"/>
        <v>0</v>
      </c>
      <c r="H142" s="1">
        <f t="shared" ca="1" si="28"/>
        <v>0.36</v>
      </c>
      <c r="I142" s="1">
        <f t="shared" ca="1" si="29"/>
        <v>0.12</v>
      </c>
      <c r="J142" s="1"/>
    </row>
    <row r="143" spans="1:10" x14ac:dyDescent="0.3">
      <c r="A143">
        <v>24</v>
      </c>
      <c r="B143" s="2">
        <v>18</v>
      </c>
      <c r="C143" s="2">
        <v>1</v>
      </c>
      <c r="D143" s="2">
        <v>0.74</v>
      </c>
      <c r="E143" s="2">
        <v>1</v>
      </c>
      <c r="F143" s="2">
        <f t="shared" si="26"/>
        <v>1</v>
      </c>
      <c r="G143" s="2">
        <f t="shared" si="27"/>
        <v>0</v>
      </c>
      <c r="H143" s="1">
        <f t="shared" ca="1" si="28"/>
        <v>0.38</v>
      </c>
      <c r="I143" s="1">
        <f t="shared" ca="1" si="29"/>
        <v>0.12</v>
      </c>
      <c r="J143" s="1"/>
    </row>
    <row r="144" spans="1:10" x14ac:dyDescent="0.3">
      <c r="A144">
        <v>25</v>
      </c>
      <c r="B144" s="2">
        <v>80</v>
      </c>
      <c r="C144" s="2">
        <v>0</v>
      </c>
      <c r="D144" s="2">
        <v>0.73</v>
      </c>
      <c r="E144" s="2">
        <v>1</v>
      </c>
      <c r="F144" s="2">
        <f t="shared" si="26"/>
        <v>0</v>
      </c>
      <c r="G144" s="2">
        <f t="shared" si="27"/>
        <v>1</v>
      </c>
      <c r="H144" s="1">
        <f t="shared" ca="1" si="28"/>
        <v>0.38</v>
      </c>
      <c r="I144" s="1">
        <f t="shared" ca="1" si="29"/>
        <v>0.14000000000000001</v>
      </c>
      <c r="J144" s="1"/>
    </row>
    <row r="145" spans="1:10" x14ac:dyDescent="0.3">
      <c r="A145">
        <v>26</v>
      </c>
      <c r="B145" s="2">
        <v>29</v>
      </c>
      <c r="C145" s="2">
        <v>1</v>
      </c>
      <c r="D145" s="2">
        <v>0.73</v>
      </c>
      <c r="E145" s="2">
        <v>1</v>
      </c>
      <c r="F145" s="2">
        <f t="shared" si="26"/>
        <v>1</v>
      </c>
      <c r="G145" s="2">
        <f t="shared" si="27"/>
        <v>0</v>
      </c>
      <c r="H145" s="1">
        <f t="shared" ca="1" si="28"/>
        <v>0.4</v>
      </c>
      <c r="I145" s="1">
        <f t="shared" ca="1" si="29"/>
        <v>0.14000000000000001</v>
      </c>
      <c r="J145" s="1"/>
    </row>
    <row r="146" spans="1:10" x14ac:dyDescent="0.3">
      <c r="A146">
        <v>27</v>
      </c>
      <c r="B146" s="2">
        <v>62</v>
      </c>
      <c r="C146" s="2">
        <v>0</v>
      </c>
      <c r="D146" s="2">
        <v>0.72</v>
      </c>
      <c r="E146" s="2">
        <v>1</v>
      </c>
      <c r="F146" s="2">
        <f t="shared" si="26"/>
        <v>0</v>
      </c>
      <c r="G146" s="2">
        <f t="shared" si="27"/>
        <v>1</v>
      </c>
      <c r="H146" s="1">
        <f t="shared" ca="1" si="28"/>
        <v>0.4</v>
      </c>
      <c r="I146" s="1">
        <f t="shared" ca="1" si="29"/>
        <v>0.16</v>
      </c>
      <c r="J146" s="1"/>
    </row>
    <row r="147" spans="1:10" x14ac:dyDescent="0.3">
      <c r="A147">
        <v>28</v>
      </c>
      <c r="B147" s="2">
        <v>73</v>
      </c>
      <c r="C147" s="2">
        <v>0</v>
      </c>
      <c r="D147" s="2">
        <v>0.71</v>
      </c>
      <c r="E147" s="2">
        <v>1</v>
      </c>
      <c r="F147" s="2">
        <f t="shared" si="26"/>
        <v>0</v>
      </c>
      <c r="G147" s="2">
        <f t="shared" si="27"/>
        <v>1</v>
      </c>
      <c r="H147" s="1">
        <f t="shared" ca="1" si="28"/>
        <v>0.4</v>
      </c>
      <c r="I147" s="1">
        <f t="shared" ca="1" si="29"/>
        <v>0.18</v>
      </c>
      <c r="J147" s="1"/>
    </row>
    <row r="148" spans="1:10" x14ac:dyDescent="0.3">
      <c r="A148">
        <v>29</v>
      </c>
      <c r="B148" s="2">
        <v>8</v>
      </c>
      <c r="C148" s="2">
        <v>1</v>
      </c>
      <c r="D148" s="3">
        <v>0.71</v>
      </c>
      <c r="E148" s="2">
        <v>1</v>
      </c>
      <c r="F148" s="2">
        <f t="shared" si="26"/>
        <v>1</v>
      </c>
      <c r="G148" s="2">
        <f t="shared" si="27"/>
        <v>0</v>
      </c>
      <c r="H148" s="1">
        <f t="shared" ca="1" si="28"/>
        <v>0.42</v>
      </c>
      <c r="I148" s="1">
        <f t="shared" ca="1" si="29"/>
        <v>0.18</v>
      </c>
      <c r="J148" s="1"/>
    </row>
    <row r="149" spans="1:10" x14ac:dyDescent="0.3">
      <c r="A149">
        <v>30</v>
      </c>
      <c r="B149" s="2">
        <v>16</v>
      </c>
      <c r="C149" s="2">
        <v>1</v>
      </c>
      <c r="D149" s="2">
        <v>0.7</v>
      </c>
      <c r="E149" s="2">
        <v>1</v>
      </c>
      <c r="F149" s="2">
        <f t="shared" si="26"/>
        <v>1</v>
      </c>
      <c r="G149" s="2">
        <f t="shared" si="27"/>
        <v>0</v>
      </c>
      <c r="H149" s="1">
        <f t="shared" ca="1" si="28"/>
        <v>0.44</v>
      </c>
      <c r="I149" s="1">
        <f t="shared" ca="1" si="29"/>
        <v>0.18</v>
      </c>
      <c r="J149" s="1"/>
    </row>
    <row r="150" spans="1:10" x14ac:dyDescent="0.3">
      <c r="A150">
        <v>31</v>
      </c>
      <c r="B150" s="2">
        <v>7</v>
      </c>
      <c r="C150" s="2">
        <v>1</v>
      </c>
      <c r="D150" s="3">
        <v>0.7</v>
      </c>
      <c r="E150" s="2">
        <v>1</v>
      </c>
      <c r="F150" s="2">
        <f t="shared" si="26"/>
        <v>1</v>
      </c>
      <c r="G150" s="2">
        <f t="shared" si="27"/>
        <v>0</v>
      </c>
      <c r="H150" s="1">
        <f t="shared" ca="1" si="28"/>
        <v>0.46</v>
      </c>
      <c r="I150" s="1">
        <f t="shared" ca="1" si="29"/>
        <v>0.18</v>
      </c>
      <c r="J150" s="1"/>
    </row>
    <row r="151" spans="1:10" x14ac:dyDescent="0.3">
      <c r="A151">
        <v>32</v>
      </c>
      <c r="B151" s="2">
        <v>10</v>
      </c>
      <c r="C151" s="2">
        <v>1</v>
      </c>
      <c r="D151" s="3">
        <v>0.69</v>
      </c>
      <c r="E151" s="2">
        <v>1</v>
      </c>
      <c r="F151" s="2">
        <f t="shared" si="26"/>
        <v>1</v>
      </c>
      <c r="G151" s="2">
        <f t="shared" si="27"/>
        <v>0</v>
      </c>
      <c r="H151" s="1">
        <f t="shared" ca="1" si="28"/>
        <v>0.48</v>
      </c>
      <c r="I151" s="1">
        <f t="shared" ca="1" si="29"/>
        <v>0.18</v>
      </c>
      <c r="J151" s="1"/>
    </row>
    <row r="152" spans="1:10" x14ac:dyDescent="0.3">
      <c r="A152">
        <v>33</v>
      </c>
      <c r="B152" s="2">
        <v>2</v>
      </c>
      <c r="C152" s="2">
        <v>1</v>
      </c>
      <c r="D152" s="3">
        <v>0.68</v>
      </c>
      <c r="E152" s="2">
        <v>1</v>
      </c>
      <c r="F152" s="2">
        <f t="shared" si="26"/>
        <v>1</v>
      </c>
      <c r="G152" s="2">
        <f t="shared" si="27"/>
        <v>0</v>
      </c>
      <c r="H152" s="1">
        <f t="shared" ca="1" si="28"/>
        <v>0.5</v>
      </c>
      <c r="I152" s="1">
        <f t="shared" ca="1" si="29"/>
        <v>0.18</v>
      </c>
      <c r="J152" s="1"/>
    </row>
    <row r="153" spans="1:10" x14ac:dyDescent="0.3">
      <c r="A153">
        <v>34</v>
      </c>
      <c r="B153" s="2">
        <v>54</v>
      </c>
      <c r="C153" s="2">
        <v>1</v>
      </c>
      <c r="D153" s="2">
        <v>0.67</v>
      </c>
      <c r="E153" s="2">
        <v>1</v>
      </c>
      <c r="F153" s="2">
        <f t="shared" si="26"/>
        <v>1</v>
      </c>
      <c r="G153" s="2">
        <f t="shared" si="27"/>
        <v>0</v>
      </c>
      <c r="H153" s="1">
        <f t="shared" ca="1" si="28"/>
        <v>0.52</v>
      </c>
      <c r="I153" s="1">
        <f t="shared" ca="1" si="29"/>
        <v>0.18</v>
      </c>
      <c r="J153" s="1"/>
    </row>
    <row r="154" spans="1:10" x14ac:dyDescent="0.3">
      <c r="A154">
        <v>35</v>
      </c>
      <c r="B154" s="2">
        <v>48</v>
      </c>
      <c r="C154" s="2">
        <v>1</v>
      </c>
      <c r="D154" s="2">
        <v>0.67</v>
      </c>
      <c r="E154" s="2">
        <v>1</v>
      </c>
      <c r="F154" s="2">
        <f t="shared" si="26"/>
        <v>1</v>
      </c>
      <c r="G154" s="2">
        <f t="shared" si="27"/>
        <v>0</v>
      </c>
      <c r="H154" s="1">
        <f t="shared" ca="1" si="28"/>
        <v>0.54</v>
      </c>
      <c r="I154" s="1">
        <f t="shared" ca="1" si="29"/>
        <v>0.18</v>
      </c>
      <c r="J154" s="1"/>
    </row>
    <row r="155" spans="1:10" x14ac:dyDescent="0.3">
      <c r="A155">
        <v>36</v>
      </c>
      <c r="B155" s="2">
        <v>65</v>
      </c>
      <c r="C155" s="2">
        <v>0</v>
      </c>
      <c r="D155" s="2">
        <v>0.65</v>
      </c>
      <c r="E155" s="2">
        <v>1</v>
      </c>
      <c r="F155" s="2">
        <f t="shared" si="26"/>
        <v>0</v>
      </c>
      <c r="G155" s="2">
        <f t="shared" si="27"/>
        <v>1</v>
      </c>
      <c r="H155" s="1">
        <f t="shared" ca="1" si="28"/>
        <v>0.54</v>
      </c>
      <c r="I155" s="1">
        <f t="shared" ca="1" si="29"/>
        <v>0.2</v>
      </c>
      <c r="J155" s="1"/>
    </row>
    <row r="156" spans="1:10" x14ac:dyDescent="0.3">
      <c r="A156">
        <v>37</v>
      </c>
      <c r="B156" s="2">
        <v>25</v>
      </c>
      <c r="C156" s="2">
        <v>1</v>
      </c>
      <c r="D156" s="2">
        <v>0.65</v>
      </c>
      <c r="E156" s="2">
        <v>1</v>
      </c>
      <c r="F156" s="2">
        <f t="shared" si="26"/>
        <v>1</v>
      </c>
      <c r="G156" s="2">
        <f t="shared" si="27"/>
        <v>0</v>
      </c>
      <c r="H156" s="1">
        <f t="shared" ca="1" si="28"/>
        <v>0.56000000000000005</v>
      </c>
      <c r="I156" s="1">
        <f t="shared" ca="1" si="29"/>
        <v>0.2</v>
      </c>
      <c r="J156" s="1"/>
    </row>
    <row r="157" spans="1:10" x14ac:dyDescent="0.3">
      <c r="A157">
        <v>38</v>
      </c>
      <c r="B157" s="2">
        <v>9</v>
      </c>
      <c r="C157" s="2">
        <v>1</v>
      </c>
      <c r="D157" s="3">
        <v>0.64</v>
      </c>
      <c r="E157" s="2">
        <v>1</v>
      </c>
      <c r="F157" s="2">
        <f t="shared" si="26"/>
        <v>1</v>
      </c>
      <c r="G157" s="2">
        <f t="shared" si="27"/>
        <v>0</v>
      </c>
      <c r="H157" s="1">
        <f t="shared" ca="1" si="28"/>
        <v>0.57999999999999996</v>
      </c>
      <c r="I157" s="1">
        <f t="shared" ca="1" si="29"/>
        <v>0.2</v>
      </c>
      <c r="J157" s="1"/>
    </row>
    <row r="158" spans="1:10" x14ac:dyDescent="0.3">
      <c r="A158">
        <v>39</v>
      </c>
      <c r="B158" s="2">
        <v>47</v>
      </c>
      <c r="C158" s="2">
        <v>1</v>
      </c>
      <c r="D158" s="2">
        <v>0.63</v>
      </c>
      <c r="E158" s="2">
        <v>1</v>
      </c>
      <c r="F158" s="2">
        <f t="shared" si="26"/>
        <v>1</v>
      </c>
      <c r="G158" s="2">
        <f t="shared" si="27"/>
        <v>0</v>
      </c>
      <c r="H158" s="1">
        <f t="shared" ca="1" si="28"/>
        <v>0.6</v>
      </c>
      <c r="I158" s="1">
        <f t="shared" ca="1" si="29"/>
        <v>0.2</v>
      </c>
      <c r="J158" s="1"/>
    </row>
    <row r="159" spans="1:10" x14ac:dyDescent="0.3">
      <c r="A159">
        <v>40</v>
      </c>
      <c r="B159" s="2">
        <v>38</v>
      </c>
      <c r="C159" s="2">
        <v>1</v>
      </c>
      <c r="D159" s="2">
        <v>0.62</v>
      </c>
      <c r="E159" s="2">
        <v>1</v>
      </c>
      <c r="F159" s="2">
        <f t="shared" si="26"/>
        <v>1</v>
      </c>
      <c r="G159" s="2">
        <f t="shared" si="27"/>
        <v>0</v>
      </c>
      <c r="H159" s="1">
        <f t="shared" ca="1" si="28"/>
        <v>0.62</v>
      </c>
      <c r="I159" s="1">
        <f t="shared" ca="1" si="29"/>
        <v>0.2</v>
      </c>
      <c r="J159" s="1"/>
    </row>
    <row r="160" spans="1:10" x14ac:dyDescent="0.3">
      <c r="A160">
        <v>41</v>
      </c>
      <c r="B160" s="2">
        <v>55</v>
      </c>
      <c r="C160" s="2">
        <v>0</v>
      </c>
      <c r="D160" s="2">
        <v>0.6</v>
      </c>
      <c r="E160" s="2">
        <v>1</v>
      </c>
      <c r="F160" s="2">
        <f t="shared" si="26"/>
        <v>0</v>
      </c>
      <c r="G160" s="2">
        <f t="shared" si="27"/>
        <v>1</v>
      </c>
      <c r="H160" s="1">
        <f t="shared" ca="1" si="28"/>
        <v>0.62</v>
      </c>
      <c r="I160" s="1">
        <f t="shared" ca="1" si="29"/>
        <v>0.22</v>
      </c>
      <c r="J160" s="1"/>
    </row>
    <row r="161" spans="1:10" x14ac:dyDescent="0.3">
      <c r="A161">
        <v>42</v>
      </c>
      <c r="B161" s="2">
        <v>19</v>
      </c>
      <c r="C161" s="2">
        <v>1</v>
      </c>
      <c r="D161" s="2">
        <v>0.6</v>
      </c>
      <c r="E161" s="2">
        <v>1</v>
      </c>
      <c r="F161" s="2">
        <f t="shared" si="26"/>
        <v>1</v>
      </c>
      <c r="G161" s="2">
        <f t="shared" si="27"/>
        <v>0</v>
      </c>
      <c r="H161" s="1">
        <f t="shared" ca="1" si="28"/>
        <v>0.64</v>
      </c>
      <c r="I161" s="1">
        <f t="shared" ca="1" si="29"/>
        <v>0.22</v>
      </c>
      <c r="J161" s="1"/>
    </row>
    <row r="162" spans="1:10" x14ac:dyDescent="0.3">
      <c r="A162">
        <v>43</v>
      </c>
      <c r="B162" s="2">
        <v>45</v>
      </c>
      <c r="C162" s="2">
        <v>1</v>
      </c>
      <c r="D162" s="2">
        <v>0.57999999999999996</v>
      </c>
      <c r="E162" s="2">
        <v>1</v>
      </c>
      <c r="F162" s="2">
        <f t="shared" si="26"/>
        <v>1</v>
      </c>
      <c r="G162" s="2">
        <f t="shared" si="27"/>
        <v>0</v>
      </c>
      <c r="H162" s="1">
        <f t="shared" ca="1" si="28"/>
        <v>0.66</v>
      </c>
      <c r="I162" s="1">
        <f t="shared" ca="1" si="29"/>
        <v>0.22</v>
      </c>
      <c r="J162" s="1"/>
    </row>
    <row r="163" spans="1:10" x14ac:dyDescent="0.3">
      <c r="A163">
        <v>44</v>
      </c>
      <c r="B163" s="2">
        <v>100</v>
      </c>
      <c r="C163" s="2">
        <v>0</v>
      </c>
      <c r="D163" s="2">
        <v>0.56999999999999995</v>
      </c>
      <c r="E163" s="2">
        <v>1</v>
      </c>
      <c r="F163" s="2">
        <f t="shared" si="26"/>
        <v>0</v>
      </c>
      <c r="G163" s="2">
        <f t="shared" si="27"/>
        <v>1</v>
      </c>
      <c r="H163" s="1">
        <f t="shared" ca="1" si="28"/>
        <v>0.66</v>
      </c>
      <c r="I163" s="1">
        <f t="shared" ca="1" si="29"/>
        <v>0.24</v>
      </c>
      <c r="J163" s="1"/>
    </row>
    <row r="164" spans="1:10" x14ac:dyDescent="0.3">
      <c r="A164">
        <v>45</v>
      </c>
      <c r="B164" s="2">
        <v>27</v>
      </c>
      <c r="C164" s="2">
        <v>1</v>
      </c>
      <c r="D164" s="2">
        <v>0.56000000000000005</v>
      </c>
      <c r="E164" s="2">
        <v>1</v>
      </c>
      <c r="F164" s="2">
        <f t="shared" si="26"/>
        <v>1</v>
      </c>
      <c r="G164" s="2">
        <f t="shared" si="27"/>
        <v>0</v>
      </c>
      <c r="H164" s="1">
        <f t="shared" ca="1" si="28"/>
        <v>0.68</v>
      </c>
      <c r="I164" s="1">
        <f t="shared" ca="1" si="29"/>
        <v>0.24</v>
      </c>
      <c r="J164" s="1"/>
    </row>
    <row r="165" spans="1:10" x14ac:dyDescent="0.3">
      <c r="A165">
        <v>46</v>
      </c>
      <c r="B165" s="2">
        <v>4</v>
      </c>
      <c r="C165" s="2">
        <v>1</v>
      </c>
      <c r="D165" s="3">
        <v>0.56000000000000005</v>
      </c>
      <c r="E165" s="2">
        <v>1</v>
      </c>
      <c r="F165" s="2">
        <f t="shared" si="26"/>
        <v>1</v>
      </c>
      <c r="G165" s="2">
        <f t="shared" si="27"/>
        <v>0</v>
      </c>
      <c r="H165" s="1">
        <f t="shared" ca="1" si="28"/>
        <v>0.7</v>
      </c>
      <c r="I165" s="1">
        <f t="shared" ca="1" si="29"/>
        <v>0.24</v>
      </c>
      <c r="J165" s="1"/>
    </row>
    <row r="166" spans="1:10" x14ac:dyDescent="0.3">
      <c r="A166">
        <v>47</v>
      </c>
      <c r="B166" s="2">
        <v>79</v>
      </c>
      <c r="C166" s="2">
        <v>0</v>
      </c>
      <c r="D166" s="2">
        <v>0.55000000000000004</v>
      </c>
      <c r="E166" s="2">
        <v>1</v>
      </c>
      <c r="F166" s="2">
        <f t="shared" si="26"/>
        <v>0</v>
      </c>
      <c r="G166" s="2">
        <f t="shared" si="27"/>
        <v>1</v>
      </c>
      <c r="H166" s="1">
        <f t="shared" ca="1" si="28"/>
        <v>0.7</v>
      </c>
      <c r="I166" s="1">
        <f t="shared" ca="1" si="29"/>
        <v>0.26</v>
      </c>
      <c r="J166" s="1"/>
    </row>
    <row r="167" spans="1:10" x14ac:dyDescent="0.3">
      <c r="A167">
        <v>48</v>
      </c>
      <c r="B167" s="2">
        <v>69</v>
      </c>
      <c r="C167" s="2">
        <v>0</v>
      </c>
      <c r="D167" s="2">
        <v>0.55000000000000004</v>
      </c>
      <c r="E167" s="2">
        <v>1</v>
      </c>
      <c r="F167" s="2">
        <f t="shared" si="26"/>
        <v>0</v>
      </c>
      <c r="G167" s="2">
        <f t="shared" si="27"/>
        <v>1</v>
      </c>
      <c r="H167" s="1">
        <f t="shared" ca="1" si="28"/>
        <v>0.7</v>
      </c>
      <c r="I167" s="1">
        <f t="shared" ca="1" si="29"/>
        <v>0.28000000000000003</v>
      </c>
      <c r="J167" s="1"/>
    </row>
    <row r="168" spans="1:10" x14ac:dyDescent="0.3">
      <c r="A168">
        <v>49</v>
      </c>
      <c r="B168" s="2">
        <v>20</v>
      </c>
      <c r="C168" s="2">
        <v>1</v>
      </c>
      <c r="D168" s="2">
        <v>0.55000000000000004</v>
      </c>
      <c r="E168" s="2">
        <v>1</v>
      </c>
      <c r="F168" s="2">
        <f t="shared" si="26"/>
        <v>1</v>
      </c>
      <c r="G168" s="2">
        <f t="shared" si="27"/>
        <v>0</v>
      </c>
      <c r="H168" s="1">
        <f t="shared" ca="1" si="28"/>
        <v>0.72</v>
      </c>
      <c r="I168" s="1">
        <f t="shared" ca="1" si="29"/>
        <v>0.28000000000000003</v>
      </c>
      <c r="J168" s="1"/>
    </row>
    <row r="169" spans="1:10" x14ac:dyDescent="0.3">
      <c r="A169">
        <v>50</v>
      </c>
      <c r="B169" s="2">
        <v>78</v>
      </c>
      <c r="C169" s="2">
        <v>0</v>
      </c>
      <c r="D169" s="2">
        <v>0.54</v>
      </c>
      <c r="E169" s="2">
        <v>1</v>
      </c>
      <c r="F169" s="2">
        <f t="shared" si="26"/>
        <v>0</v>
      </c>
      <c r="G169" s="2">
        <f t="shared" si="27"/>
        <v>1</v>
      </c>
      <c r="H169" s="1">
        <f t="shared" ca="1" si="28"/>
        <v>0.72</v>
      </c>
      <c r="I169" s="1">
        <f t="shared" ca="1" si="29"/>
        <v>0.3</v>
      </c>
      <c r="J169" s="1"/>
    </row>
    <row r="170" spans="1:10" x14ac:dyDescent="0.3">
      <c r="A170">
        <v>51</v>
      </c>
      <c r="B170" s="2">
        <v>31</v>
      </c>
      <c r="C170" s="2">
        <v>1</v>
      </c>
      <c r="D170" s="2">
        <v>0.54</v>
      </c>
      <c r="E170" s="2">
        <v>1</v>
      </c>
      <c r="F170" s="2">
        <f t="shared" si="26"/>
        <v>1</v>
      </c>
      <c r="G170" s="2">
        <f t="shared" si="27"/>
        <v>0</v>
      </c>
      <c r="H170" s="1">
        <f t="shared" ca="1" si="28"/>
        <v>0.74</v>
      </c>
      <c r="I170" s="1">
        <f t="shared" ca="1" si="29"/>
        <v>0.3</v>
      </c>
      <c r="J170" s="1"/>
    </row>
    <row r="171" spans="1:10" x14ac:dyDescent="0.3">
      <c r="A171">
        <v>52</v>
      </c>
      <c r="B171" s="2">
        <v>66</v>
      </c>
      <c r="C171" s="2">
        <v>0</v>
      </c>
      <c r="D171" s="2">
        <v>0.53</v>
      </c>
      <c r="E171" s="2">
        <v>1</v>
      </c>
      <c r="F171" s="2">
        <f t="shared" si="26"/>
        <v>0</v>
      </c>
      <c r="G171" s="2">
        <f t="shared" si="27"/>
        <v>1</v>
      </c>
      <c r="H171" s="1">
        <f t="shared" ca="1" si="28"/>
        <v>0.74</v>
      </c>
      <c r="I171" s="1">
        <f t="shared" ca="1" si="29"/>
        <v>0.32</v>
      </c>
      <c r="J171" s="1"/>
    </row>
    <row r="172" spans="1:10" x14ac:dyDescent="0.3">
      <c r="A172">
        <v>53</v>
      </c>
      <c r="B172" s="2">
        <v>6</v>
      </c>
      <c r="C172" s="2">
        <v>1</v>
      </c>
      <c r="D172" s="3">
        <v>0.53</v>
      </c>
      <c r="E172" s="2">
        <v>1</v>
      </c>
      <c r="F172" s="2">
        <f t="shared" si="26"/>
        <v>1</v>
      </c>
      <c r="G172" s="2">
        <f t="shared" si="27"/>
        <v>0</v>
      </c>
      <c r="H172" s="1">
        <f t="shared" ca="1" si="28"/>
        <v>0.76</v>
      </c>
      <c r="I172" s="1">
        <f t="shared" ca="1" si="29"/>
        <v>0.32</v>
      </c>
      <c r="J172" s="1"/>
    </row>
    <row r="173" spans="1:10" x14ac:dyDescent="0.3">
      <c r="A173">
        <v>54</v>
      </c>
      <c r="B173" s="2">
        <v>88</v>
      </c>
      <c r="C173" s="2">
        <v>0</v>
      </c>
      <c r="D173" s="2">
        <v>0.5</v>
      </c>
      <c r="E173" s="2">
        <v>1</v>
      </c>
      <c r="F173" s="2">
        <f t="shared" si="26"/>
        <v>0</v>
      </c>
      <c r="G173" s="2">
        <f t="shared" si="27"/>
        <v>1</v>
      </c>
      <c r="H173" s="1">
        <f t="shared" ca="1" si="28"/>
        <v>0.76</v>
      </c>
      <c r="I173" s="1">
        <f t="shared" ca="1" si="29"/>
        <v>0.34</v>
      </c>
      <c r="J173" s="1"/>
    </row>
    <row r="174" spans="1:10" x14ac:dyDescent="0.3">
      <c r="A174">
        <v>55</v>
      </c>
      <c r="B174" s="2">
        <v>57</v>
      </c>
      <c r="C174" s="2">
        <v>0</v>
      </c>
      <c r="D174" s="2">
        <v>0.5</v>
      </c>
      <c r="E174" s="2">
        <v>1</v>
      </c>
      <c r="F174" s="2">
        <f t="shared" si="26"/>
        <v>0</v>
      </c>
      <c r="G174" s="2">
        <f t="shared" si="27"/>
        <v>1</v>
      </c>
      <c r="H174" s="1">
        <f t="shared" ca="1" si="28"/>
        <v>0.76</v>
      </c>
      <c r="I174" s="1">
        <f t="shared" ca="1" si="29"/>
        <v>0.36</v>
      </c>
      <c r="J174" s="1"/>
    </row>
    <row r="175" spans="1:10" x14ac:dyDescent="0.3">
      <c r="A175">
        <v>56</v>
      </c>
      <c r="B175" s="2">
        <v>28</v>
      </c>
      <c r="C175" s="2">
        <v>1</v>
      </c>
      <c r="D175" s="2">
        <v>0.5</v>
      </c>
      <c r="E175" s="2">
        <v>1</v>
      </c>
      <c r="F175" s="2">
        <f t="shared" si="26"/>
        <v>1</v>
      </c>
      <c r="G175" s="2">
        <f t="shared" si="27"/>
        <v>0</v>
      </c>
      <c r="H175" s="1">
        <f t="shared" ca="1" si="28"/>
        <v>0.78</v>
      </c>
      <c r="I175" s="1">
        <f t="shared" ca="1" si="29"/>
        <v>0.36</v>
      </c>
      <c r="J175" s="1"/>
    </row>
    <row r="176" spans="1:10" x14ac:dyDescent="0.3">
      <c r="A176">
        <v>57</v>
      </c>
      <c r="B176" s="2">
        <v>82</v>
      </c>
      <c r="C176" s="2">
        <v>0</v>
      </c>
      <c r="D176" s="2">
        <v>0.49</v>
      </c>
      <c r="E176" s="2">
        <v>1</v>
      </c>
      <c r="F176" s="2">
        <f t="shared" si="26"/>
        <v>0</v>
      </c>
      <c r="G176" s="2">
        <f t="shared" si="27"/>
        <v>1</v>
      </c>
      <c r="H176" s="1">
        <f t="shared" ca="1" si="28"/>
        <v>0.78</v>
      </c>
      <c r="I176" s="1">
        <f t="shared" ca="1" si="29"/>
        <v>0.38</v>
      </c>
      <c r="J176" s="1"/>
    </row>
    <row r="177" spans="1:10" x14ac:dyDescent="0.3">
      <c r="A177">
        <v>58</v>
      </c>
      <c r="B177" s="2">
        <v>50</v>
      </c>
      <c r="C177" s="2">
        <v>1</v>
      </c>
      <c r="D177" s="2">
        <v>0.49</v>
      </c>
      <c r="E177" s="2">
        <v>1</v>
      </c>
      <c r="F177" s="2">
        <f t="shared" si="26"/>
        <v>1</v>
      </c>
      <c r="G177" s="2">
        <f t="shared" si="27"/>
        <v>0</v>
      </c>
      <c r="H177" s="1">
        <f t="shared" ca="1" si="28"/>
        <v>0.8</v>
      </c>
      <c r="I177" s="1">
        <f t="shared" ca="1" si="29"/>
        <v>0.38</v>
      </c>
      <c r="J177" s="1"/>
    </row>
    <row r="178" spans="1:10" x14ac:dyDescent="0.3">
      <c r="A178">
        <v>59</v>
      </c>
      <c r="B178" s="2">
        <v>30</v>
      </c>
      <c r="C178" s="2">
        <v>1</v>
      </c>
      <c r="D178" s="2">
        <v>0.47</v>
      </c>
      <c r="E178" s="2">
        <v>1</v>
      </c>
      <c r="F178" s="2">
        <f t="shared" si="26"/>
        <v>1</v>
      </c>
      <c r="G178" s="2">
        <f t="shared" si="27"/>
        <v>0</v>
      </c>
      <c r="H178" s="1">
        <f t="shared" ca="1" si="28"/>
        <v>0.82</v>
      </c>
      <c r="I178" s="1">
        <f t="shared" ca="1" si="29"/>
        <v>0.38</v>
      </c>
      <c r="J178" s="1"/>
    </row>
    <row r="179" spans="1:10" x14ac:dyDescent="0.3">
      <c r="A179">
        <v>60</v>
      </c>
      <c r="B179" s="2">
        <v>43</v>
      </c>
      <c r="C179" s="2">
        <v>1</v>
      </c>
      <c r="D179" s="2">
        <v>0.45</v>
      </c>
      <c r="E179" s="2">
        <v>1</v>
      </c>
      <c r="F179" s="2">
        <f t="shared" si="26"/>
        <v>1</v>
      </c>
      <c r="G179" s="2">
        <f t="shared" si="27"/>
        <v>0</v>
      </c>
      <c r="H179" s="1">
        <f t="shared" ca="1" si="28"/>
        <v>0.84</v>
      </c>
      <c r="I179" s="1">
        <f t="shared" ca="1" si="29"/>
        <v>0.38</v>
      </c>
      <c r="J179" s="1"/>
    </row>
    <row r="180" spans="1:10" x14ac:dyDescent="0.3">
      <c r="A180">
        <v>61</v>
      </c>
      <c r="B180" s="2">
        <v>68</v>
      </c>
      <c r="C180" s="2">
        <v>0</v>
      </c>
      <c r="D180" s="2">
        <v>0.42</v>
      </c>
      <c r="E180" s="2">
        <v>1</v>
      </c>
      <c r="F180" s="2">
        <f t="shared" si="26"/>
        <v>0</v>
      </c>
      <c r="G180" s="2">
        <f t="shared" si="27"/>
        <v>1</v>
      </c>
      <c r="H180" s="1">
        <f t="shared" ca="1" si="28"/>
        <v>0.84</v>
      </c>
      <c r="I180" s="1">
        <f t="shared" ca="1" si="29"/>
        <v>0.4</v>
      </c>
      <c r="J180" s="1"/>
    </row>
    <row r="181" spans="1:10" x14ac:dyDescent="0.3">
      <c r="A181">
        <v>62</v>
      </c>
      <c r="B181" s="2">
        <v>26</v>
      </c>
      <c r="C181" s="2">
        <v>1</v>
      </c>
      <c r="D181" s="2">
        <v>0.41</v>
      </c>
      <c r="E181" s="2">
        <v>1</v>
      </c>
      <c r="F181" s="2">
        <f t="shared" si="26"/>
        <v>1</v>
      </c>
      <c r="G181" s="2">
        <f t="shared" si="27"/>
        <v>0</v>
      </c>
      <c r="H181" s="1">
        <f t="shared" ca="1" si="28"/>
        <v>0.86</v>
      </c>
      <c r="I181" s="1">
        <f t="shared" ca="1" si="29"/>
        <v>0.4</v>
      </c>
      <c r="J181" s="1"/>
    </row>
    <row r="182" spans="1:10" x14ac:dyDescent="0.3">
      <c r="A182">
        <v>63</v>
      </c>
      <c r="B182" s="2">
        <v>77</v>
      </c>
      <c r="C182" s="2">
        <v>0</v>
      </c>
      <c r="D182" s="2">
        <v>0.4</v>
      </c>
      <c r="E182" s="2">
        <v>1</v>
      </c>
      <c r="F182" s="2">
        <f t="shared" si="26"/>
        <v>0</v>
      </c>
      <c r="G182" s="2">
        <f t="shared" si="27"/>
        <v>1</v>
      </c>
      <c r="H182" s="1">
        <f t="shared" ca="1" si="28"/>
        <v>0.86</v>
      </c>
      <c r="I182" s="1">
        <f t="shared" ca="1" si="29"/>
        <v>0.42</v>
      </c>
      <c r="J182" s="1"/>
    </row>
    <row r="183" spans="1:10" x14ac:dyDescent="0.3">
      <c r="A183">
        <v>64</v>
      </c>
      <c r="B183" s="2">
        <v>3</v>
      </c>
      <c r="C183" s="2">
        <v>1</v>
      </c>
      <c r="D183" s="3">
        <v>0.39</v>
      </c>
      <c r="E183" s="2">
        <v>1</v>
      </c>
      <c r="F183" s="2">
        <f t="shared" si="26"/>
        <v>1</v>
      </c>
      <c r="G183" s="2">
        <f t="shared" si="27"/>
        <v>0</v>
      </c>
      <c r="H183" s="1">
        <f t="shared" ca="1" si="28"/>
        <v>0.88</v>
      </c>
      <c r="I183" s="1">
        <f t="shared" ca="1" si="29"/>
        <v>0.42</v>
      </c>
      <c r="J183" s="1"/>
    </row>
    <row r="184" spans="1:10" x14ac:dyDescent="0.3">
      <c r="A184">
        <v>65</v>
      </c>
      <c r="B184" s="2">
        <v>96</v>
      </c>
      <c r="C184" s="2">
        <v>0</v>
      </c>
      <c r="D184" s="2">
        <v>0.37</v>
      </c>
      <c r="E184" s="2">
        <v>1</v>
      </c>
      <c r="F184" s="2">
        <f t="shared" ref="F184:F218" si="30">IF(C184=E184,1,0)</f>
        <v>0</v>
      </c>
      <c r="G184" s="2">
        <f t="shared" ref="G184:G218" si="31">IF(F184=1,0,1)</f>
        <v>1</v>
      </c>
      <c r="H184" s="1">
        <f t="shared" ref="H184:H218" ca="1" si="32">SUM(INDIRECT("F119:F" &amp; (119+A184)))/SUM($F$119:$F$218)</f>
        <v>0.88</v>
      </c>
      <c r="I184" s="1">
        <f t="shared" ref="I184:I218" ca="1" si="33">SUM(INDIRECT("G119:G" &amp; (119+A184)))/SUM($G$119:$G$218)</f>
        <v>0.44</v>
      </c>
      <c r="J184" s="1"/>
    </row>
    <row r="185" spans="1:10" x14ac:dyDescent="0.3">
      <c r="A185">
        <v>66</v>
      </c>
      <c r="B185" s="2">
        <v>94</v>
      </c>
      <c r="C185" s="2">
        <v>0</v>
      </c>
      <c r="D185" s="2">
        <v>0.37</v>
      </c>
      <c r="E185" s="2">
        <v>1</v>
      </c>
      <c r="F185" s="2">
        <f t="shared" si="30"/>
        <v>0</v>
      </c>
      <c r="G185" s="2">
        <f t="shared" si="31"/>
        <v>1</v>
      </c>
      <c r="H185" s="1">
        <f t="shared" ca="1" si="32"/>
        <v>0.88</v>
      </c>
      <c r="I185" s="1">
        <f t="shared" ca="1" si="33"/>
        <v>0.46</v>
      </c>
      <c r="J185" s="1"/>
    </row>
    <row r="186" spans="1:10" x14ac:dyDescent="0.3">
      <c r="A186">
        <v>67</v>
      </c>
      <c r="B186" s="2">
        <v>49</v>
      </c>
      <c r="C186" s="2">
        <v>1</v>
      </c>
      <c r="D186" s="2">
        <v>0.35</v>
      </c>
      <c r="E186" s="2">
        <v>1</v>
      </c>
      <c r="F186" s="2">
        <f t="shared" si="30"/>
        <v>1</v>
      </c>
      <c r="G186" s="2">
        <f t="shared" si="31"/>
        <v>0</v>
      </c>
      <c r="H186" s="1">
        <f t="shared" ca="1" si="32"/>
        <v>0.9</v>
      </c>
      <c r="I186" s="1">
        <f t="shared" ca="1" si="33"/>
        <v>0.46</v>
      </c>
      <c r="J186" s="1"/>
    </row>
    <row r="187" spans="1:10" x14ac:dyDescent="0.3">
      <c r="A187">
        <v>68</v>
      </c>
      <c r="B187" s="2">
        <v>64</v>
      </c>
      <c r="C187" s="2">
        <v>0</v>
      </c>
      <c r="D187" s="2">
        <v>0.34</v>
      </c>
      <c r="E187" s="2">
        <v>1</v>
      </c>
      <c r="F187" s="2">
        <f t="shared" si="30"/>
        <v>0</v>
      </c>
      <c r="G187" s="2">
        <f t="shared" si="31"/>
        <v>1</v>
      </c>
      <c r="H187" s="1">
        <f t="shared" ca="1" si="32"/>
        <v>0.9</v>
      </c>
      <c r="I187" s="1">
        <f t="shared" ca="1" si="33"/>
        <v>0.48</v>
      </c>
      <c r="J187" s="1"/>
    </row>
    <row r="188" spans="1:10" x14ac:dyDescent="0.3">
      <c r="A188">
        <v>69</v>
      </c>
      <c r="B188" s="2">
        <v>11</v>
      </c>
      <c r="C188" s="2">
        <v>1</v>
      </c>
      <c r="D188" s="3">
        <v>0.32</v>
      </c>
      <c r="E188" s="2">
        <v>1</v>
      </c>
      <c r="F188" s="2">
        <f t="shared" si="30"/>
        <v>1</v>
      </c>
      <c r="G188" s="2">
        <f t="shared" si="31"/>
        <v>0</v>
      </c>
      <c r="H188" s="1">
        <f t="shared" ca="1" si="32"/>
        <v>0.92</v>
      </c>
      <c r="I188" s="1">
        <f t="shared" ca="1" si="33"/>
        <v>0.48</v>
      </c>
      <c r="J188" s="1"/>
    </row>
    <row r="189" spans="1:10" x14ac:dyDescent="0.3">
      <c r="A189">
        <v>70</v>
      </c>
      <c r="B189" s="2">
        <v>52</v>
      </c>
      <c r="C189" s="2">
        <v>1</v>
      </c>
      <c r="D189" s="2">
        <v>0.28999999999999998</v>
      </c>
      <c r="E189" s="2">
        <v>1</v>
      </c>
      <c r="F189" s="2">
        <f t="shared" si="30"/>
        <v>1</v>
      </c>
      <c r="G189" s="2">
        <f t="shared" si="31"/>
        <v>0</v>
      </c>
      <c r="H189" s="1">
        <f t="shared" ca="1" si="32"/>
        <v>0.94</v>
      </c>
      <c r="I189" s="1">
        <f t="shared" ca="1" si="33"/>
        <v>0.48</v>
      </c>
      <c r="J189" s="1"/>
    </row>
    <row r="190" spans="1:10" x14ac:dyDescent="0.3">
      <c r="A190">
        <v>71</v>
      </c>
      <c r="B190" s="2">
        <v>90</v>
      </c>
      <c r="C190" s="2">
        <v>0</v>
      </c>
      <c r="D190" s="2">
        <v>0.26</v>
      </c>
      <c r="E190" s="2">
        <v>1</v>
      </c>
      <c r="F190" s="2">
        <f t="shared" si="30"/>
        <v>0</v>
      </c>
      <c r="G190" s="2">
        <f t="shared" si="31"/>
        <v>1</v>
      </c>
      <c r="H190" s="1">
        <f t="shared" ca="1" si="32"/>
        <v>0.94</v>
      </c>
      <c r="I190" s="1">
        <f t="shared" ca="1" si="33"/>
        <v>0.5</v>
      </c>
      <c r="J190" s="1"/>
    </row>
    <row r="191" spans="1:10" x14ac:dyDescent="0.3">
      <c r="A191">
        <v>72</v>
      </c>
      <c r="B191" s="2">
        <v>37</v>
      </c>
      <c r="C191" s="2">
        <v>1</v>
      </c>
      <c r="D191" s="2">
        <v>0.26</v>
      </c>
      <c r="E191" s="2">
        <v>1</v>
      </c>
      <c r="F191" s="2">
        <f t="shared" si="30"/>
        <v>1</v>
      </c>
      <c r="G191" s="2">
        <f t="shared" si="31"/>
        <v>0</v>
      </c>
      <c r="H191" s="1">
        <f t="shared" ca="1" si="32"/>
        <v>0.96</v>
      </c>
      <c r="I191" s="1">
        <f t="shared" ca="1" si="33"/>
        <v>0.5</v>
      </c>
      <c r="J191" s="1"/>
    </row>
    <row r="192" spans="1:10" x14ac:dyDescent="0.3">
      <c r="A192">
        <v>73</v>
      </c>
      <c r="B192" s="2">
        <v>72</v>
      </c>
      <c r="C192" s="2">
        <v>0</v>
      </c>
      <c r="D192" s="2">
        <v>0.25</v>
      </c>
      <c r="E192" s="2">
        <v>1</v>
      </c>
      <c r="F192" s="2">
        <f t="shared" si="30"/>
        <v>0</v>
      </c>
      <c r="G192" s="2">
        <f t="shared" si="31"/>
        <v>1</v>
      </c>
      <c r="H192" s="1">
        <f t="shared" ca="1" si="32"/>
        <v>0.96</v>
      </c>
      <c r="I192" s="1">
        <f t="shared" ca="1" si="33"/>
        <v>0.52</v>
      </c>
      <c r="J192" s="1"/>
    </row>
    <row r="193" spans="1:10" x14ac:dyDescent="0.3">
      <c r="A193">
        <v>74</v>
      </c>
      <c r="B193" s="2">
        <v>67</v>
      </c>
      <c r="C193" s="2">
        <v>0</v>
      </c>
      <c r="D193" s="2">
        <v>0.25</v>
      </c>
      <c r="E193" s="2">
        <v>1</v>
      </c>
      <c r="F193" s="2">
        <f t="shared" si="30"/>
        <v>0</v>
      </c>
      <c r="G193" s="2">
        <f t="shared" si="31"/>
        <v>1</v>
      </c>
      <c r="H193" s="1">
        <f t="shared" ca="1" si="32"/>
        <v>0.96</v>
      </c>
      <c r="I193" s="1">
        <f t="shared" ca="1" si="33"/>
        <v>0.54</v>
      </c>
      <c r="J193" s="1"/>
    </row>
    <row r="194" spans="1:10" x14ac:dyDescent="0.3">
      <c r="A194">
        <v>75</v>
      </c>
      <c r="B194" s="2">
        <v>70</v>
      </c>
      <c r="C194" s="2">
        <v>0</v>
      </c>
      <c r="D194" s="2">
        <v>0.24</v>
      </c>
      <c r="E194" s="2">
        <v>1</v>
      </c>
      <c r="F194" s="2">
        <f t="shared" si="30"/>
        <v>0</v>
      </c>
      <c r="G194" s="2">
        <f t="shared" si="31"/>
        <v>1</v>
      </c>
      <c r="H194" s="1">
        <f t="shared" ca="1" si="32"/>
        <v>0.96</v>
      </c>
      <c r="I194" s="1">
        <f t="shared" ca="1" si="33"/>
        <v>0.56000000000000005</v>
      </c>
      <c r="J194" s="1"/>
    </row>
    <row r="195" spans="1:10" x14ac:dyDescent="0.3">
      <c r="A195">
        <v>76</v>
      </c>
      <c r="B195" s="2">
        <v>75</v>
      </c>
      <c r="C195" s="2">
        <v>0</v>
      </c>
      <c r="D195" s="2">
        <v>0.23</v>
      </c>
      <c r="E195" s="2">
        <v>1</v>
      </c>
      <c r="F195" s="2">
        <f t="shared" si="30"/>
        <v>0</v>
      </c>
      <c r="G195" s="2">
        <f t="shared" si="31"/>
        <v>1</v>
      </c>
      <c r="H195" s="1">
        <f t="shared" ca="1" si="32"/>
        <v>0.96</v>
      </c>
      <c r="I195" s="1">
        <f t="shared" ca="1" si="33"/>
        <v>0.57999999999999996</v>
      </c>
      <c r="J195" s="1"/>
    </row>
    <row r="196" spans="1:10" x14ac:dyDescent="0.3">
      <c r="A196">
        <v>77</v>
      </c>
      <c r="B196" s="2">
        <v>5</v>
      </c>
      <c r="C196" s="2">
        <v>1</v>
      </c>
      <c r="D196" s="3">
        <v>0.21</v>
      </c>
      <c r="E196" s="2">
        <v>1</v>
      </c>
      <c r="F196" s="2">
        <f t="shared" si="30"/>
        <v>1</v>
      </c>
      <c r="G196" s="2">
        <f t="shared" si="31"/>
        <v>0</v>
      </c>
      <c r="H196" s="1">
        <f t="shared" ca="1" si="32"/>
        <v>0.98</v>
      </c>
      <c r="I196" s="1">
        <f t="shared" ca="1" si="33"/>
        <v>0.57999999999999996</v>
      </c>
      <c r="J196" s="1"/>
    </row>
    <row r="197" spans="1:10" x14ac:dyDescent="0.3">
      <c r="A197">
        <v>78</v>
      </c>
      <c r="B197" s="2">
        <v>99</v>
      </c>
      <c r="C197" s="2">
        <v>0</v>
      </c>
      <c r="D197" s="2">
        <v>0.18</v>
      </c>
      <c r="E197" s="2">
        <v>1</v>
      </c>
      <c r="F197" s="2">
        <f t="shared" si="30"/>
        <v>0</v>
      </c>
      <c r="G197" s="2">
        <f t="shared" si="31"/>
        <v>1</v>
      </c>
      <c r="H197" s="1">
        <f t="shared" ca="1" si="32"/>
        <v>0.98</v>
      </c>
      <c r="I197" s="1">
        <f t="shared" ca="1" si="33"/>
        <v>0.6</v>
      </c>
      <c r="J197" s="1"/>
    </row>
    <row r="198" spans="1:10" x14ac:dyDescent="0.3">
      <c r="A198">
        <v>79</v>
      </c>
      <c r="B198" s="2">
        <v>40</v>
      </c>
      <c r="C198" s="2">
        <v>1</v>
      </c>
      <c r="D198" s="2">
        <v>0.18</v>
      </c>
      <c r="E198" s="2">
        <v>1</v>
      </c>
      <c r="F198" s="2">
        <f t="shared" si="30"/>
        <v>1</v>
      </c>
      <c r="G198" s="2">
        <f t="shared" si="31"/>
        <v>0</v>
      </c>
      <c r="H198" s="1">
        <f t="shared" ca="1" si="32"/>
        <v>1</v>
      </c>
      <c r="I198" s="1">
        <f t="shared" ca="1" si="33"/>
        <v>0.6</v>
      </c>
      <c r="J198" s="1"/>
    </row>
    <row r="199" spans="1:10" x14ac:dyDescent="0.3">
      <c r="A199">
        <v>80</v>
      </c>
      <c r="B199" s="2">
        <v>74</v>
      </c>
      <c r="C199" s="2">
        <v>0</v>
      </c>
      <c r="D199" s="2">
        <v>0.17</v>
      </c>
      <c r="E199" s="2">
        <v>1</v>
      </c>
      <c r="F199" s="2">
        <f t="shared" si="30"/>
        <v>0</v>
      </c>
      <c r="G199" s="2">
        <f t="shared" si="31"/>
        <v>1</v>
      </c>
      <c r="H199" s="1">
        <f t="shared" ca="1" si="32"/>
        <v>1</v>
      </c>
      <c r="I199" s="1">
        <f t="shared" ca="1" si="33"/>
        <v>0.62</v>
      </c>
      <c r="J199" s="1"/>
    </row>
    <row r="200" spans="1:10" x14ac:dyDescent="0.3">
      <c r="A200">
        <v>81</v>
      </c>
      <c r="B200" s="2">
        <v>63</v>
      </c>
      <c r="C200" s="2">
        <v>0</v>
      </c>
      <c r="D200" s="2">
        <v>0.16</v>
      </c>
      <c r="E200" s="2">
        <v>1</v>
      </c>
      <c r="F200" s="2">
        <f t="shared" si="30"/>
        <v>0</v>
      </c>
      <c r="G200" s="2">
        <f t="shared" si="31"/>
        <v>1</v>
      </c>
      <c r="H200" s="1">
        <f t="shared" ca="1" si="32"/>
        <v>1</v>
      </c>
      <c r="I200" s="1">
        <f t="shared" ca="1" si="33"/>
        <v>0.64</v>
      </c>
      <c r="J200" s="1"/>
    </row>
    <row r="201" spans="1:10" x14ac:dyDescent="0.3">
      <c r="A201">
        <v>82</v>
      </c>
      <c r="B201" s="2">
        <v>56</v>
      </c>
      <c r="C201" s="2">
        <v>0</v>
      </c>
      <c r="D201" s="2">
        <v>0.13</v>
      </c>
      <c r="E201" s="2">
        <v>1</v>
      </c>
      <c r="F201" s="2">
        <f t="shared" si="30"/>
        <v>0</v>
      </c>
      <c r="G201" s="2">
        <f t="shared" si="31"/>
        <v>1</v>
      </c>
      <c r="H201" s="1">
        <f t="shared" ca="1" si="32"/>
        <v>1</v>
      </c>
      <c r="I201" s="1">
        <f t="shared" ca="1" si="33"/>
        <v>0.66</v>
      </c>
      <c r="J201" s="1"/>
    </row>
    <row r="202" spans="1:10" x14ac:dyDescent="0.3">
      <c r="A202">
        <v>83</v>
      </c>
      <c r="B202" s="2">
        <v>42</v>
      </c>
      <c r="C202" s="2">
        <v>0</v>
      </c>
      <c r="D202" s="2">
        <v>0.13</v>
      </c>
      <c r="E202" s="2">
        <v>1</v>
      </c>
      <c r="F202" s="2">
        <f t="shared" si="30"/>
        <v>0</v>
      </c>
      <c r="G202" s="2">
        <f t="shared" si="31"/>
        <v>1</v>
      </c>
      <c r="H202" s="1">
        <f t="shared" ca="1" si="32"/>
        <v>1</v>
      </c>
      <c r="I202" s="1">
        <f t="shared" ca="1" si="33"/>
        <v>0.68</v>
      </c>
      <c r="J202" s="1"/>
    </row>
    <row r="203" spans="1:10" x14ac:dyDescent="0.3">
      <c r="A203">
        <v>84</v>
      </c>
      <c r="B203" s="2">
        <v>14</v>
      </c>
      <c r="C203" s="2">
        <v>0</v>
      </c>
      <c r="D203" s="2">
        <v>0.12</v>
      </c>
      <c r="E203" s="2">
        <v>1</v>
      </c>
      <c r="F203" s="2">
        <f t="shared" si="30"/>
        <v>0</v>
      </c>
      <c r="G203" s="2">
        <f t="shared" si="31"/>
        <v>1</v>
      </c>
      <c r="H203" s="1">
        <f t="shared" ca="1" si="32"/>
        <v>1</v>
      </c>
      <c r="I203" s="1">
        <f t="shared" ca="1" si="33"/>
        <v>0.7</v>
      </c>
      <c r="J203" s="1"/>
    </row>
    <row r="204" spans="1:10" x14ac:dyDescent="0.3">
      <c r="A204">
        <v>85</v>
      </c>
      <c r="B204" s="2">
        <v>93</v>
      </c>
      <c r="C204" s="2">
        <v>0</v>
      </c>
      <c r="D204" s="2">
        <v>0.11</v>
      </c>
      <c r="E204" s="2">
        <v>1</v>
      </c>
      <c r="F204" s="2">
        <f t="shared" si="30"/>
        <v>0</v>
      </c>
      <c r="G204" s="2">
        <f t="shared" si="31"/>
        <v>1</v>
      </c>
      <c r="H204" s="1">
        <f t="shared" ca="1" si="32"/>
        <v>1</v>
      </c>
      <c r="I204" s="1">
        <f t="shared" ca="1" si="33"/>
        <v>0.72</v>
      </c>
      <c r="J204" s="1"/>
    </row>
    <row r="205" spans="1:10" x14ac:dyDescent="0.3">
      <c r="A205">
        <v>86</v>
      </c>
      <c r="B205" s="2">
        <v>32</v>
      </c>
      <c r="C205" s="2">
        <v>0</v>
      </c>
      <c r="D205" s="2">
        <v>0.11</v>
      </c>
      <c r="E205" s="2">
        <v>1</v>
      </c>
      <c r="F205" s="2">
        <f t="shared" si="30"/>
        <v>0</v>
      </c>
      <c r="G205" s="2">
        <f t="shared" si="31"/>
        <v>1</v>
      </c>
      <c r="H205" s="1">
        <f t="shared" ca="1" si="32"/>
        <v>1</v>
      </c>
      <c r="I205" s="1">
        <f t="shared" ca="1" si="33"/>
        <v>0.74</v>
      </c>
      <c r="J205" s="1"/>
    </row>
    <row r="206" spans="1:10" x14ac:dyDescent="0.3">
      <c r="A206">
        <v>87</v>
      </c>
      <c r="B206" s="2">
        <v>13</v>
      </c>
      <c r="C206" s="2">
        <v>0</v>
      </c>
      <c r="D206" s="2">
        <v>0.11</v>
      </c>
      <c r="E206" s="2">
        <v>1</v>
      </c>
      <c r="F206" s="2">
        <f t="shared" si="30"/>
        <v>0</v>
      </c>
      <c r="G206" s="2">
        <f t="shared" si="31"/>
        <v>1</v>
      </c>
      <c r="H206" s="1">
        <f t="shared" ca="1" si="32"/>
        <v>1</v>
      </c>
      <c r="I206" s="1">
        <f t="shared" ca="1" si="33"/>
        <v>0.76</v>
      </c>
      <c r="J206" s="1"/>
    </row>
    <row r="207" spans="1:10" x14ac:dyDescent="0.3">
      <c r="A207">
        <v>88</v>
      </c>
      <c r="B207" s="2">
        <v>58</v>
      </c>
      <c r="C207" s="2">
        <v>0</v>
      </c>
      <c r="D207" s="2">
        <v>0.1</v>
      </c>
      <c r="E207" s="2">
        <v>1</v>
      </c>
      <c r="F207" s="2">
        <f t="shared" si="30"/>
        <v>0</v>
      </c>
      <c r="G207" s="2">
        <f t="shared" si="31"/>
        <v>1</v>
      </c>
      <c r="H207" s="1">
        <f t="shared" ca="1" si="32"/>
        <v>1</v>
      </c>
      <c r="I207" s="1">
        <f t="shared" ca="1" si="33"/>
        <v>0.78</v>
      </c>
      <c r="J207" s="1"/>
    </row>
    <row r="208" spans="1:10" x14ac:dyDescent="0.3">
      <c r="A208">
        <v>89</v>
      </c>
      <c r="B208" s="2">
        <v>41</v>
      </c>
      <c r="C208" s="2">
        <v>0</v>
      </c>
      <c r="D208" s="2">
        <v>0.09</v>
      </c>
      <c r="E208" s="2">
        <v>1</v>
      </c>
      <c r="F208" s="2">
        <f t="shared" si="30"/>
        <v>0</v>
      </c>
      <c r="G208" s="2">
        <f t="shared" si="31"/>
        <v>1</v>
      </c>
      <c r="H208" s="1">
        <f t="shared" ca="1" si="32"/>
        <v>1</v>
      </c>
      <c r="I208" s="1">
        <f t="shared" ca="1" si="33"/>
        <v>0.8</v>
      </c>
      <c r="J208" s="1"/>
    </row>
    <row r="209" spans="1:10" x14ac:dyDescent="0.3">
      <c r="A209">
        <v>90</v>
      </c>
      <c r="B209" s="2">
        <v>36</v>
      </c>
      <c r="C209" s="2">
        <v>0</v>
      </c>
      <c r="D209" s="2">
        <v>0.08</v>
      </c>
      <c r="E209" s="2">
        <v>1</v>
      </c>
      <c r="F209" s="2">
        <f t="shared" si="30"/>
        <v>0</v>
      </c>
      <c r="G209" s="2">
        <f t="shared" si="31"/>
        <v>1</v>
      </c>
      <c r="H209" s="1">
        <f t="shared" ca="1" si="32"/>
        <v>1</v>
      </c>
      <c r="I209" s="1">
        <f t="shared" ca="1" si="33"/>
        <v>0.82</v>
      </c>
      <c r="J209" s="1"/>
    </row>
    <row r="210" spans="1:10" x14ac:dyDescent="0.3">
      <c r="A210">
        <v>91</v>
      </c>
      <c r="B210" s="2">
        <v>87</v>
      </c>
      <c r="C210" s="2">
        <v>0</v>
      </c>
      <c r="D210" s="2">
        <v>7.0000000000000007E-2</v>
      </c>
      <c r="E210" s="2">
        <v>1</v>
      </c>
      <c r="F210" s="2">
        <f t="shared" si="30"/>
        <v>0</v>
      </c>
      <c r="G210" s="2">
        <f t="shared" si="31"/>
        <v>1</v>
      </c>
      <c r="H210" s="1">
        <f t="shared" ca="1" si="32"/>
        <v>1</v>
      </c>
      <c r="I210" s="1">
        <f t="shared" ca="1" si="33"/>
        <v>0.84</v>
      </c>
      <c r="J210" s="1"/>
    </row>
    <row r="211" spans="1:10" x14ac:dyDescent="0.3">
      <c r="A211">
        <v>92</v>
      </c>
      <c r="B211" s="2">
        <v>34</v>
      </c>
      <c r="C211" s="2">
        <v>0</v>
      </c>
      <c r="D211" s="2">
        <v>7.0000000000000007E-2</v>
      </c>
      <c r="E211" s="2">
        <v>1</v>
      </c>
      <c r="F211" s="2">
        <f t="shared" si="30"/>
        <v>0</v>
      </c>
      <c r="G211" s="2">
        <f t="shared" si="31"/>
        <v>1</v>
      </c>
      <c r="H211" s="1">
        <f t="shared" ca="1" si="32"/>
        <v>1</v>
      </c>
      <c r="I211" s="1">
        <f t="shared" ca="1" si="33"/>
        <v>0.86</v>
      </c>
      <c r="J211" s="1"/>
    </row>
    <row r="212" spans="1:10" x14ac:dyDescent="0.3">
      <c r="A212">
        <v>93</v>
      </c>
      <c r="B212" s="2">
        <v>21</v>
      </c>
      <c r="C212" s="2">
        <v>0</v>
      </c>
      <c r="D212" s="2">
        <v>0.06</v>
      </c>
      <c r="E212" s="2">
        <v>1</v>
      </c>
      <c r="F212" s="2">
        <f t="shared" si="30"/>
        <v>0</v>
      </c>
      <c r="G212" s="2">
        <f t="shared" si="31"/>
        <v>1</v>
      </c>
      <c r="H212" s="1">
        <f t="shared" ca="1" si="32"/>
        <v>1</v>
      </c>
      <c r="I212" s="1">
        <f t="shared" ca="1" si="33"/>
        <v>0.88</v>
      </c>
      <c r="J212" s="1"/>
    </row>
    <row r="213" spans="1:10" x14ac:dyDescent="0.3">
      <c r="A213">
        <v>94</v>
      </c>
      <c r="B213" s="2">
        <v>83</v>
      </c>
      <c r="C213" s="2">
        <v>0</v>
      </c>
      <c r="D213" s="2">
        <v>0.05</v>
      </c>
      <c r="E213" s="2">
        <v>1</v>
      </c>
      <c r="F213" s="2">
        <f t="shared" si="30"/>
        <v>0</v>
      </c>
      <c r="G213" s="2">
        <f t="shared" si="31"/>
        <v>1</v>
      </c>
      <c r="H213" s="1">
        <f t="shared" ca="1" si="32"/>
        <v>1</v>
      </c>
      <c r="I213" s="1">
        <f t="shared" ca="1" si="33"/>
        <v>0.9</v>
      </c>
      <c r="J213" s="1"/>
    </row>
    <row r="214" spans="1:10" x14ac:dyDescent="0.3">
      <c r="A214">
        <v>95</v>
      </c>
      <c r="B214" s="2">
        <v>84</v>
      </c>
      <c r="C214" s="2">
        <v>0</v>
      </c>
      <c r="D214" s="2">
        <v>0.04</v>
      </c>
      <c r="E214" s="2">
        <v>1</v>
      </c>
      <c r="F214" s="2">
        <f t="shared" si="30"/>
        <v>0</v>
      </c>
      <c r="G214" s="2">
        <f t="shared" si="31"/>
        <v>1</v>
      </c>
      <c r="H214" s="1">
        <f t="shared" ca="1" si="32"/>
        <v>1</v>
      </c>
      <c r="I214" s="1">
        <f t="shared" ca="1" si="33"/>
        <v>0.92</v>
      </c>
      <c r="J214" s="1"/>
    </row>
    <row r="215" spans="1:10" x14ac:dyDescent="0.3">
      <c r="A215">
        <v>96</v>
      </c>
      <c r="B215" s="2">
        <v>44</v>
      </c>
      <c r="C215" s="2">
        <v>0</v>
      </c>
      <c r="D215" s="2">
        <v>0.04</v>
      </c>
      <c r="E215" s="2">
        <v>1</v>
      </c>
      <c r="F215" s="2">
        <f t="shared" si="30"/>
        <v>0</v>
      </c>
      <c r="G215" s="2">
        <f t="shared" si="31"/>
        <v>1</v>
      </c>
      <c r="H215" s="1">
        <f t="shared" ca="1" si="32"/>
        <v>1</v>
      </c>
      <c r="I215" s="1">
        <f t="shared" ca="1" si="33"/>
        <v>0.94</v>
      </c>
      <c r="J215" s="1"/>
    </row>
    <row r="216" spans="1:10" x14ac:dyDescent="0.3">
      <c r="A216">
        <v>97</v>
      </c>
      <c r="B216" s="2">
        <v>24</v>
      </c>
      <c r="C216" s="2">
        <v>0</v>
      </c>
      <c r="D216" s="2">
        <v>0.04</v>
      </c>
      <c r="E216" s="2">
        <v>1</v>
      </c>
      <c r="F216" s="2">
        <f t="shared" si="30"/>
        <v>0</v>
      </c>
      <c r="G216" s="2">
        <f t="shared" si="31"/>
        <v>1</v>
      </c>
      <c r="H216" s="1">
        <f t="shared" ca="1" si="32"/>
        <v>1</v>
      </c>
      <c r="I216" s="1">
        <f t="shared" ca="1" si="33"/>
        <v>0.96</v>
      </c>
      <c r="J216" s="1"/>
    </row>
    <row r="217" spans="1:10" x14ac:dyDescent="0.3">
      <c r="A217">
        <v>98</v>
      </c>
      <c r="B217" s="2">
        <v>98</v>
      </c>
      <c r="C217" s="2">
        <v>0</v>
      </c>
      <c r="D217" s="2">
        <v>0.03</v>
      </c>
      <c r="E217" s="2">
        <v>1</v>
      </c>
      <c r="F217" s="2">
        <f t="shared" si="30"/>
        <v>0</v>
      </c>
      <c r="G217" s="2">
        <f t="shared" si="31"/>
        <v>1</v>
      </c>
      <c r="H217" s="1">
        <f t="shared" ca="1" si="32"/>
        <v>1</v>
      </c>
      <c r="I217" s="1">
        <f t="shared" ca="1" si="33"/>
        <v>0.98</v>
      </c>
      <c r="J217" s="1"/>
    </row>
    <row r="218" spans="1:10" x14ac:dyDescent="0.3">
      <c r="A218">
        <v>99</v>
      </c>
      <c r="B218" s="2">
        <v>53</v>
      </c>
      <c r="C218" s="2">
        <v>0</v>
      </c>
      <c r="D218" s="2">
        <v>0.02</v>
      </c>
      <c r="E218" s="2">
        <v>1</v>
      </c>
      <c r="F218" s="2">
        <f t="shared" si="30"/>
        <v>0</v>
      </c>
      <c r="G218" s="2">
        <f t="shared" si="31"/>
        <v>1</v>
      </c>
      <c r="H218" s="1">
        <f t="shared" ca="1" si="32"/>
        <v>1</v>
      </c>
      <c r="I218" s="1">
        <f t="shared" ca="1" si="33"/>
        <v>1</v>
      </c>
      <c r="J218" s="1"/>
    </row>
    <row r="219" spans="1:10" x14ac:dyDescent="0.3">
      <c r="E219" s="2"/>
    </row>
    <row r="220" spans="1:10" x14ac:dyDescent="0.3">
      <c r="E220" s="2"/>
    </row>
  </sheetData>
  <sortState xmlns:xlrd2="http://schemas.microsoft.com/office/spreadsheetml/2017/richdata2" ref="B4:D103">
    <sortCondition descending="1" ref="D4:D103"/>
  </sortState>
  <phoneticPr fontId="1" type="noConversion"/>
  <conditionalFormatting sqref="G4:G103">
    <cfRule type="expression" dxfId="1" priority="2">
      <formula>G4=LARGE($G$4:$G$103,1)</formula>
    </cfRule>
  </conditionalFormatting>
  <conditionalFormatting sqref="H4:H103">
    <cfRule type="expression" dxfId="0" priority="1">
      <formula>H4=LARGE($H$4:$H$103,1)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Márcio Ferreira</dc:creator>
  <cp:lastModifiedBy>Márcio Ferreira</cp:lastModifiedBy>
  <dcterms:created xsi:type="dcterms:W3CDTF">2024-07-15T00:01:54Z</dcterms:created>
  <dcterms:modified xsi:type="dcterms:W3CDTF">2024-07-17T00:56:35Z</dcterms:modified>
</cp:coreProperties>
</file>