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7C3DF7F9-08E2-4D8C-9921-80FB0594DB54}" xr6:coauthVersionLast="45" xr6:coauthVersionMax="45" xr10:uidLastSave="{00000000-0000-0000-0000-000000000000}"/>
  <bookViews>
    <workbookView xWindow="-28920" yWindow="-120" windowWidth="29040" windowHeight="15840" activeTab="2" xr2:uid="{AB91B887-3CF5-4567-B955-6DB7BB7AF4EC}"/>
  </bookViews>
  <sheets>
    <sheet name="string()" sheetId="1" r:id="rId1"/>
    <sheet name="ABC_automate" sheetId="2" r:id="rId2"/>
    <sheet name="Csillagjegyek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2" i="3"/>
  <c r="D2" i="3" s="1"/>
  <c r="K3" i="3"/>
  <c r="L3" i="3" s="1"/>
  <c r="M3" i="3" s="1"/>
  <c r="K4" i="3"/>
  <c r="L4" i="3" s="1"/>
  <c r="M4" i="3" s="1"/>
  <c r="K5" i="3"/>
  <c r="L5" i="3" s="1"/>
  <c r="M5" i="3" s="1"/>
  <c r="K6" i="3"/>
  <c r="L6" i="3" s="1"/>
  <c r="M6" i="3" s="1"/>
  <c r="K7" i="3"/>
  <c r="L7" i="3" s="1"/>
  <c r="M7" i="3" s="1"/>
  <c r="K8" i="3"/>
  <c r="L8" i="3" s="1"/>
  <c r="M8" i="3" s="1"/>
  <c r="K9" i="3"/>
  <c r="L9" i="3" s="1"/>
  <c r="M9" i="3" s="1"/>
  <c r="K10" i="3"/>
  <c r="L10" i="3" s="1"/>
  <c r="M10" i="3" s="1"/>
  <c r="K11" i="3"/>
  <c r="L11" i="3" s="1"/>
  <c r="M11" i="3" s="1"/>
  <c r="K12" i="3"/>
  <c r="L12" i="3" s="1"/>
  <c r="M12" i="3" s="1"/>
  <c r="K13" i="3"/>
  <c r="L13" i="3" s="1"/>
  <c r="M13" i="3" s="1"/>
  <c r="K2" i="3"/>
  <c r="L2" i="3" s="1"/>
  <c r="M2" i="3" s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F8" i="1"/>
  <c r="F9" i="1"/>
  <c r="J9" i="1" s="1"/>
  <c r="F16" i="1"/>
  <c r="F2" i="1"/>
  <c r="J2" i="1" s="1"/>
  <c r="D9" i="1"/>
  <c r="H9" i="1" s="1"/>
  <c r="D10" i="1"/>
  <c r="H10" i="1" s="1"/>
  <c r="D2" i="1"/>
  <c r="H2" i="1" s="1"/>
  <c r="C3" i="1"/>
  <c r="D3" i="1" s="1"/>
  <c r="H3" i="1" s="1"/>
  <c r="C4" i="1"/>
  <c r="D4" i="1" s="1"/>
  <c r="H4" i="1" s="1"/>
  <c r="C5" i="1"/>
  <c r="D5" i="1" s="1"/>
  <c r="H5" i="1" s="1"/>
  <c r="C6" i="1"/>
  <c r="D6" i="1" s="1"/>
  <c r="H6" i="1" s="1"/>
  <c r="C7" i="1"/>
  <c r="D7" i="1" s="1"/>
  <c r="C8" i="1"/>
  <c r="D8" i="1" s="1"/>
  <c r="C9" i="1"/>
  <c r="G9" i="1" s="1"/>
  <c r="C10" i="1"/>
  <c r="F10" i="1" s="1"/>
  <c r="C11" i="1"/>
  <c r="D11" i="1" s="1"/>
  <c r="H11" i="1" s="1"/>
  <c r="C12" i="1"/>
  <c r="D12" i="1" s="1"/>
  <c r="H12" i="1" s="1"/>
  <c r="C13" i="1"/>
  <c r="D13" i="1" s="1"/>
  <c r="H13" i="1" s="1"/>
  <c r="C14" i="1"/>
  <c r="D14" i="1" s="1"/>
  <c r="H14" i="1" s="1"/>
  <c r="C15" i="1"/>
  <c r="D15" i="1" s="1"/>
  <c r="C16" i="1"/>
  <c r="D16" i="1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H15" i="1" l="1"/>
  <c r="G15" i="1"/>
  <c r="H7" i="1"/>
  <c r="G7" i="1"/>
  <c r="H16" i="1"/>
  <c r="G16" i="1"/>
  <c r="J16" i="1" s="1"/>
  <c r="H8" i="1"/>
  <c r="G8" i="1"/>
  <c r="J8" i="1" s="1"/>
  <c r="F15" i="1"/>
  <c r="F7" i="1"/>
  <c r="G14" i="1"/>
  <c r="G6" i="1"/>
  <c r="F14" i="1"/>
  <c r="F6" i="1"/>
  <c r="G13" i="1"/>
  <c r="G5" i="1"/>
  <c r="F13" i="1"/>
  <c r="F5" i="1"/>
  <c r="J5" i="1" s="1"/>
  <c r="G12" i="1"/>
  <c r="G4" i="1"/>
  <c r="F12" i="1"/>
  <c r="F4" i="1"/>
  <c r="G11" i="1"/>
  <c r="G3" i="1"/>
  <c r="F11" i="1"/>
  <c r="F3" i="1"/>
  <c r="J3" i="1" s="1"/>
  <c r="G10" i="1"/>
  <c r="J10" i="1" s="1"/>
  <c r="J12" i="1" l="1"/>
  <c r="J14" i="1"/>
  <c r="J7" i="1"/>
  <c r="J11" i="1"/>
  <c r="J13" i="1"/>
  <c r="J15" i="1"/>
  <c r="J4" i="1"/>
  <c r="J6" i="1"/>
</calcChain>
</file>

<file path=xl/sharedStrings.xml><?xml version="1.0" encoding="utf-8"?>
<sst xmlns="http://schemas.openxmlformats.org/spreadsheetml/2006/main" count="108" uniqueCount="75">
  <si>
    <t>Teljes név</t>
  </si>
  <si>
    <t>Hossz</t>
  </si>
  <si>
    <t>1. szóköz</t>
  </si>
  <si>
    <t>2. szóköz</t>
  </si>
  <si>
    <t>1. név</t>
  </si>
  <si>
    <t>2. név</t>
  </si>
  <si>
    <t>3. név</t>
  </si>
  <si>
    <t>Összefűz</t>
  </si>
  <si>
    <t>Berényi Károly</t>
  </si>
  <si>
    <t>Győriné Somogyi Emőke</t>
  </si>
  <si>
    <t>Harmath István</t>
  </si>
  <si>
    <t>Horváthné Berkesi Anikó</t>
  </si>
  <si>
    <t>Kékesi Zsófia</t>
  </si>
  <si>
    <t>Kerekes Anikó</t>
  </si>
  <si>
    <t>Keresztes Ágnes</t>
  </si>
  <si>
    <t>Kovácsné Tóth Zsuzsanna</t>
  </si>
  <si>
    <t>Labancz Andrea</t>
  </si>
  <si>
    <t>Nagy Cecília</t>
  </si>
  <si>
    <t>Szabó Imre Ernő</t>
  </si>
  <si>
    <t>Temesvári Adél</t>
  </si>
  <si>
    <t>Zsámbéki Tamás</t>
  </si>
  <si>
    <t>Abonyi Beáta Éva</t>
  </si>
  <si>
    <t>Péceli Zsolt Máté</t>
  </si>
  <si>
    <t>Nagybetűk</t>
  </si>
  <si>
    <t>Kisbetűk</t>
  </si>
  <si>
    <t>Születési dátum</t>
  </si>
  <si>
    <t>Csillagjegy</t>
  </si>
  <si>
    <t>Csillagjegyek</t>
  </si>
  <si>
    <t>Kos</t>
  </si>
  <si>
    <t>Bika</t>
  </si>
  <si>
    <t>Ikrek</t>
  </si>
  <si>
    <t>Rák</t>
  </si>
  <si>
    <t>Oroszlán</t>
  </si>
  <si>
    <t>Szűz</t>
  </si>
  <si>
    <t>Mérleg</t>
  </si>
  <si>
    <t>Skorpió</t>
  </si>
  <si>
    <t>Nyilas</t>
  </si>
  <si>
    <t>Bak</t>
  </si>
  <si>
    <t>Vízöntő</t>
  </si>
  <si>
    <t>Halak</t>
  </si>
  <si>
    <t>március 21. - április 20.</t>
  </si>
  <si>
    <t>április 21. - május 21.</t>
  </si>
  <si>
    <t>május 22. - június 21.</t>
  </si>
  <si>
    <t>június 22. - július 22.</t>
  </si>
  <si>
    <t>július 23. - augusztus 23.</t>
  </si>
  <si>
    <t>augusztus 24. - szeptember 22.</t>
  </si>
  <si>
    <t>október 24. - november 22.</t>
  </si>
  <si>
    <t>november 23. - december 21.</t>
  </si>
  <si>
    <t>december 22. - január 20.</t>
  </si>
  <si>
    <t>január 21. - február 19.</t>
  </si>
  <si>
    <t>február 20. - március 20.</t>
  </si>
  <si>
    <t>szeptember 23. - október 23.</t>
  </si>
  <si>
    <t>Idei év</t>
  </si>
  <si>
    <t>LEN()</t>
  </si>
  <si>
    <t>FIND()</t>
  </si>
  <si>
    <t>karakter keresés</t>
  </si>
  <si>
    <t xml:space="preserve">hányadik helyen van a szóköz? </t>
  </si>
  <si>
    <t>char nr</t>
  </si>
  <si>
    <t xml:space="preserve">hoá esik a második szóköz helye? </t>
  </si>
  <si>
    <t>LEFT()</t>
  </si>
  <si>
    <t>hány karaktert használjunk</t>
  </si>
  <si>
    <t>MID()</t>
  </si>
  <si>
    <t>CONCATENATE()</t>
  </si>
  <si>
    <t xml:space="preserve">ASCI  code table </t>
  </si>
  <si>
    <t>A = 65</t>
  </si>
  <si>
    <t>etc..</t>
  </si>
  <si>
    <t>B = 66</t>
  </si>
  <si>
    <t>BIG</t>
  </si>
  <si>
    <t>SMALL</t>
  </si>
  <si>
    <t xml:space="preserve">hol van a kötőjel a szövegben? </t>
  </si>
  <si>
    <t>kötőjel előtti karakterek</t>
  </si>
  <si>
    <t>DATEVALUE()</t>
  </si>
  <si>
    <t>szövegből dátumot</t>
  </si>
  <si>
    <t>DATE()</t>
  </si>
  <si>
    <t>összerakjuk az évet, hónapot, napot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</si>
</sst>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CCFFCC"/>
      <color rgb="FFFFCCCC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28575</xdr:rowOff>
    </xdr:from>
    <xdr:to>
      <xdr:col>3</xdr:col>
      <xdr:colOff>1882303</xdr:colOff>
      <xdr:row>16</xdr:row>
      <xdr:rowOff>171461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772B2D-6108-44AC-8215-0DC684795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2924175"/>
          <a:ext cx="1886113" cy="1333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16</xdr:row>
      <xdr:rowOff>19050</xdr:rowOff>
    </xdr:from>
    <xdr:to>
      <xdr:col>3</xdr:col>
      <xdr:colOff>653562</xdr:colOff>
      <xdr:row>16</xdr:row>
      <xdr:rowOff>171463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07B3CA-CC04-4044-A857-798D79E8F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6525" y="2914650"/>
          <a:ext cx="1691787" cy="152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D713-0EB7-46FD-B041-035EFC98C67C}">
  <dimension ref="A1:J19"/>
  <sheetViews>
    <sheetView workbookViewId="0">
      <selection activeCell="K19" sqref="K19"/>
    </sheetView>
  </sheetViews>
  <sheetFormatPr defaultRowHeight="14.4" x14ac:dyDescent="0.3"/>
  <cols>
    <col min="1" max="1" width="22.5546875" bestFit="1" customWidth="1"/>
    <col min="2" max="2" width="18.21875" customWidth="1"/>
    <col min="3" max="3" width="28" bestFit="1" customWidth="1"/>
    <col min="4" max="4" width="30.5546875" bestFit="1" customWidth="1"/>
    <col min="6" max="6" width="24.33203125" bestFit="1" customWidth="1"/>
    <col min="7" max="7" width="18.77734375" customWidth="1"/>
    <col min="8" max="8" width="21.21875" customWidth="1"/>
    <col min="10" max="10" width="23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F1" s="5" t="s">
        <v>4</v>
      </c>
      <c r="G1" s="5" t="s">
        <v>5</v>
      </c>
      <c r="H1" s="5" t="s">
        <v>6</v>
      </c>
      <c r="J1" s="5" t="s">
        <v>7</v>
      </c>
    </row>
    <row r="2" spans="1:10" x14ac:dyDescent="0.3">
      <c r="A2" t="s">
        <v>21</v>
      </c>
      <c r="B2" s="9">
        <f>LEN(A2)</f>
        <v>16</v>
      </c>
      <c r="C2" s="9">
        <f>FIND(" ",A2,1)</f>
        <v>7</v>
      </c>
      <c r="D2" s="9">
        <f>IFERROR(FIND(" ",A2,C2+1),B2+1)</f>
        <v>13</v>
      </c>
      <c r="F2" s="10" t="str">
        <f>LEFT(A2,C2-1)</f>
        <v>Abonyi</v>
      </c>
      <c r="G2" s="10" t="str">
        <f>MID(A2,C2+1,D2-C2-1)</f>
        <v>Beáta</v>
      </c>
      <c r="H2" s="10" t="str">
        <f>MID(A2,D2+1,30)</f>
        <v>Éva</v>
      </c>
      <c r="J2" s="10" t="str">
        <f>CONCATENATE(F2," ",G2," ",H2)</f>
        <v>Abonyi Beáta Éva</v>
      </c>
    </row>
    <row r="3" spans="1:10" x14ac:dyDescent="0.3">
      <c r="A3" t="s">
        <v>8</v>
      </c>
      <c r="B3" s="9">
        <f t="shared" ref="B3:B16" si="0">LEN(A3)</f>
        <v>14</v>
      </c>
      <c r="C3" s="9">
        <f t="shared" ref="C3:C16" si="1">FIND(" ",A3,1)</f>
        <v>8</v>
      </c>
      <c r="D3" s="9">
        <f t="shared" ref="D3:D16" si="2">IFERROR(FIND(" ",A3,C3+1),B3+1)</f>
        <v>15</v>
      </c>
      <c r="F3" s="10" t="str">
        <f t="shared" ref="F3:F16" si="3">LEFT(A3,C3-1)</f>
        <v>Berényi</v>
      </c>
      <c r="G3" s="10" t="str">
        <f t="shared" ref="G3:G16" si="4">MID(A3,C3+1,D3-C3-1)</f>
        <v>Károly</v>
      </c>
      <c r="H3" s="10" t="str">
        <f t="shared" ref="H3:H16" si="5">MID(A3,D3+1,30)</f>
        <v/>
      </c>
      <c r="J3" s="10" t="str">
        <f t="shared" ref="J3:J16" si="6">CONCATENATE(F3," ",G3," ",H3)</f>
        <v xml:space="preserve">Berényi Károly </v>
      </c>
    </row>
    <row r="4" spans="1:10" x14ac:dyDescent="0.3">
      <c r="A4" t="s">
        <v>9</v>
      </c>
      <c r="B4" s="9">
        <f t="shared" si="0"/>
        <v>21</v>
      </c>
      <c r="C4" s="9">
        <f t="shared" si="1"/>
        <v>8</v>
      </c>
      <c r="D4" s="9">
        <f t="shared" si="2"/>
        <v>16</v>
      </c>
      <c r="F4" s="10" t="str">
        <f t="shared" si="3"/>
        <v>Győriné</v>
      </c>
      <c r="G4" s="10" t="str">
        <f t="shared" si="4"/>
        <v>Somogyi</v>
      </c>
      <c r="H4" s="10" t="str">
        <f t="shared" si="5"/>
        <v>Emőke</v>
      </c>
      <c r="J4" s="10" t="str">
        <f t="shared" si="6"/>
        <v>Győriné Somogyi Emőke</v>
      </c>
    </row>
    <row r="5" spans="1:10" x14ac:dyDescent="0.3">
      <c r="A5" t="s">
        <v>10</v>
      </c>
      <c r="B5" s="9">
        <f t="shared" si="0"/>
        <v>14</v>
      </c>
      <c r="C5" s="9">
        <f t="shared" si="1"/>
        <v>8</v>
      </c>
      <c r="D5" s="9">
        <f t="shared" si="2"/>
        <v>15</v>
      </c>
      <c r="F5" s="10" t="str">
        <f t="shared" si="3"/>
        <v>Harmath</v>
      </c>
      <c r="G5" s="10" t="str">
        <f t="shared" si="4"/>
        <v>István</v>
      </c>
      <c r="H5" s="10" t="str">
        <f t="shared" si="5"/>
        <v/>
      </c>
      <c r="J5" s="10" t="str">
        <f t="shared" si="6"/>
        <v xml:space="preserve">Harmath István </v>
      </c>
    </row>
    <row r="6" spans="1:10" x14ac:dyDescent="0.3">
      <c r="A6" t="s">
        <v>11</v>
      </c>
      <c r="B6" s="9">
        <f t="shared" si="0"/>
        <v>23</v>
      </c>
      <c r="C6" s="9">
        <f t="shared" si="1"/>
        <v>10</v>
      </c>
      <c r="D6" s="9">
        <f t="shared" si="2"/>
        <v>18</v>
      </c>
      <c r="F6" s="10" t="str">
        <f t="shared" si="3"/>
        <v>Horváthné</v>
      </c>
      <c r="G6" s="10" t="str">
        <f t="shared" si="4"/>
        <v>Berkesi</v>
      </c>
      <c r="H6" s="10" t="str">
        <f t="shared" si="5"/>
        <v>Anikó</v>
      </c>
      <c r="J6" s="10" t="str">
        <f t="shared" si="6"/>
        <v>Horváthné Berkesi Anikó</v>
      </c>
    </row>
    <row r="7" spans="1:10" x14ac:dyDescent="0.3">
      <c r="A7" t="s">
        <v>12</v>
      </c>
      <c r="B7" s="9">
        <f t="shared" si="0"/>
        <v>13</v>
      </c>
      <c r="C7" s="9">
        <f t="shared" si="1"/>
        <v>7</v>
      </c>
      <c r="D7" s="9">
        <f t="shared" si="2"/>
        <v>14</v>
      </c>
      <c r="F7" s="10" t="str">
        <f t="shared" si="3"/>
        <v>Kékesi</v>
      </c>
      <c r="G7" s="10" t="str">
        <f t="shared" si="4"/>
        <v>Zsófia</v>
      </c>
      <c r="H7" s="10" t="str">
        <f t="shared" si="5"/>
        <v/>
      </c>
      <c r="J7" s="10" t="str">
        <f t="shared" si="6"/>
        <v xml:space="preserve">Kékesi Zsófia </v>
      </c>
    </row>
    <row r="8" spans="1:10" x14ac:dyDescent="0.3">
      <c r="A8" t="s">
        <v>13</v>
      </c>
      <c r="B8" s="9">
        <f t="shared" si="0"/>
        <v>13</v>
      </c>
      <c r="C8" s="9">
        <f t="shared" si="1"/>
        <v>8</v>
      </c>
      <c r="D8" s="9">
        <f t="shared" si="2"/>
        <v>14</v>
      </c>
      <c r="F8" s="10" t="str">
        <f t="shared" si="3"/>
        <v>Kerekes</v>
      </c>
      <c r="G8" s="10" t="str">
        <f t="shared" si="4"/>
        <v>Anikó</v>
      </c>
      <c r="H8" s="10" t="str">
        <f t="shared" si="5"/>
        <v/>
      </c>
      <c r="J8" s="10" t="str">
        <f t="shared" si="6"/>
        <v xml:space="preserve">Kerekes Anikó </v>
      </c>
    </row>
    <row r="9" spans="1:10" x14ac:dyDescent="0.3">
      <c r="A9" t="s">
        <v>14</v>
      </c>
      <c r="B9" s="9">
        <f t="shared" si="0"/>
        <v>15</v>
      </c>
      <c r="C9" s="9">
        <f t="shared" si="1"/>
        <v>10</v>
      </c>
      <c r="D9" s="9">
        <f t="shared" si="2"/>
        <v>16</v>
      </c>
      <c r="F9" s="10" t="str">
        <f t="shared" si="3"/>
        <v>Keresztes</v>
      </c>
      <c r="G9" s="10" t="str">
        <f t="shared" si="4"/>
        <v>Ágnes</v>
      </c>
      <c r="H9" s="10" t="str">
        <f t="shared" si="5"/>
        <v/>
      </c>
      <c r="J9" s="10" t="str">
        <f t="shared" si="6"/>
        <v xml:space="preserve">Keresztes Ágnes </v>
      </c>
    </row>
    <row r="10" spans="1:10" x14ac:dyDescent="0.3">
      <c r="A10" t="s">
        <v>15</v>
      </c>
      <c r="B10" s="9">
        <f t="shared" si="0"/>
        <v>23</v>
      </c>
      <c r="C10" s="9">
        <f t="shared" si="1"/>
        <v>9</v>
      </c>
      <c r="D10" s="9">
        <f t="shared" si="2"/>
        <v>14</v>
      </c>
      <c r="F10" s="10" t="str">
        <f t="shared" si="3"/>
        <v>Kovácsné</v>
      </c>
      <c r="G10" s="10" t="str">
        <f t="shared" si="4"/>
        <v>Tóth</v>
      </c>
      <c r="H10" s="10" t="str">
        <f t="shared" si="5"/>
        <v>Zsuzsanna</v>
      </c>
      <c r="J10" s="10" t="str">
        <f t="shared" si="6"/>
        <v>Kovácsné Tóth Zsuzsanna</v>
      </c>
    </row>
    <row r="11" spans="1:10" x14ac:dyDescent="0.3">
      <c r="A11" t="s">
        <v>16</v>
      </c>
      <c r="B11" s="9">
        <f t="shared" si="0"/>
        <v>14</v>
      </c>
      <c r="C11" s="9">
        <f t="shared" si="1"/>
        <v>8</v>
      </c>
      <c r="D11" s="9">
        <f t="shared" si="2"/>
        <v>15</v>
      </c>
      <c r="F11" s="10" t="str">
        <f t="shared" si="3"/>
        <v>Labancz</v>
      </c>
      <c r="G11" s="10" t="str">
        <f t="shared" si="4"/>
        <v>Andrea</v>
      </c>
      <c r="H11" s="10" t="str">
        <f t="shared" si="5"/>
        <v/>
      </c>
      <c r="J11" s="10" t="str">
        <f t="shared" si="6"/>
        <v xml:space="preserve">Labancz Andrea </v>
      </c>
    </row>
    <row r="12" spans="1:10" x14ac:dyDescent="0.3">
      <c r="A12" t="s">
        <v>17</v>
      </c>
      <c r="B12" s="9">
        <f t="shared" si="0"/>
        <v>12</v>
      </c>
      <c r="C12" s="9">
        <f t="shared" si="1"/>
        <v>5</v>
      </c>
      <c r="D12" s="9">
        <f t="shared" si="2"/>
        <v>13</v>
      </c>
      <c r="F12" s="10" t="str">
        <f t="shared" si="3"/>
        <v>Nagy</v>
      </c>
      <c r="G12" s="10" t="str">
        <f t="shared" si="4"/>
        <v>Cecília</v>
      </c>
      <c r="H12" s="10" t="str">
        <f t="shared" si="5"/>
        <v/>
      </c>
      <c r="J12" s="10" t="str">
        <f t="shared" si="6"/>
        <v xml:space="preserve">Nagy Cecília </v>
      </c>
    </row>
    <row r="13" spans="1:10" x14ac:dyDescent="0.3">
      <c r="A13" t="s">
        <v>22</v>
      </c>
      <c r="B13" s="9">
        <f t="shared" si="0"/>
        <v>17</v>
      </c>
      <c r="C13" s="9">
        <f t="shared" si="1"/>
        <v>7</v>
      </c>
      <c r="D13" s="9">
        <f t="shared" si="2"/>
        <v>13</v>
      </c>
      <c r="F13" s="10" t="str">
        <f t="shared" si="3"/>
        <v>Péceli</v>
      </c>
      <c r="G13" s="10" t="str">
        <f t="shared" si="4"/>
        <v>Zsolt</v>
      </c>
      <c r="H13" s="10" t="str">
        <f t="shared" si="5"/>
        <v>Máté</v>
      </c>
      <c r="J13" s="10" t="str">
        <f t="shared" si="6"/>
        <v>Péceli Zsolt Máté</v>
      </c>
    </row>
    <row r="14" spans="1:10" x14ac:dyDescent="0.3">
      <c r="A14" t="s">
        <v>18</v>
      </c>
      <c r="B14" s="9">
        <f t="shared" si="0"/>
        <v>15</v>
      </c>
      <c r="C14" s="9">
        <f t="shared" si="1"/>
        <v>6</v>
      </c>
      <c r="D14" s="9">
        <f t="shared" si="2"/>
        <v>11</v>
      </c>
      <c r="F14" s="10" t="str">
        <f t="shared" si="3"/>
        <v>Szabó</v>
      </c>
      <c r="G14" s="10" t="str">
        <f t="shared" si="4"/>
        <v>Imre</v>
      </c>
      <c r="H14" s="10" t="str">
        <f t="shared" si="5"/>
        <v>Ernő</v>
      </c>
      <c r="J14" s="10" t="str">
        <f t="shared" si="6"/>
        <v>Szabó Imre Ernő</v>
      </c>
    </row>
    <row r="15" spans="1:10" x14ac:dyDescent="0.3">
      <c r="A15" t="s">
        <v>19</v>
      </c>
      <c r="B15" s="9">
        <f t="shared" si="0"/>
        <v>14</v>
      </c>
      <c r="C15" s="9">
        <f t="shared" si="1"/>
        <v>10</v>
      </c>
      <c r="D15" s="9">
        <f t="shared" si="2"/>
        <v>15</v>
      </c>
      <c r="F15" s="10" t="str">
        <f t="shared" si="3"/>
        <v>Temesvári</v>
      </c>
      <c r="G15" s="10" t="str">
        <f t="shared" si="4"/>
        <v>Adél</v>
      </c>
      <c r="H15" s="10" t="str">
        <f t="shared" si="5"/>
        <v/>
      </c>
      <c r="J15" s="10" t="str">
        <f t="shared" si="6"/>
        <v xml:space="preserve">Temesvári Adél </v>
      </c>
    </row>
    <row r="16" spans="1:10" x14ac:dyDescent="0.3">
      <c r="A16" t="s">
        <v>20</v>
      </c>
      <c r="B16" s="9">
        <f t="shared" si="0"/>
        <v>14</v>
      </c>
      <c r="C16" s="9">
        <f t="shared" si="1"/>
        <v>9</v>
      </c>
      <c r="D16" s="9">
        <f t="shared" si="2"/>
        <v>15</v>
      </c>
      <c r="F16" s="10" t="str">
        <f t="shared" si="3"/>
        <v>Zsámbéki</v>
      </c>
      <c r="G16" s="10" t="str">
        <f t="shared" si="4"/>
        <v>Tamás</v>
      </c>
      <c r="H16" s="10" t="str">
        <f t="shared" si="5"/>
        <v/>
      </c>
      <c r="J16" s="10" t="str">
        <f t="shared" si="6"/>
        <v xml:space="preserve">Zsámbéki Tamás </v>
      </c>
    </row>
    <row r="17" spans="2:10" x14ac:dyDescent="0.3">
      <c r="B17" t="s">
        <v>53</v>
      </c>
      <c r="C17" t="s">
        <v>54</v>
      </c>
      <c r="F17" t="s">
        <v>59</v>
      </c>
      <c r="G17" t="s">
        <v>61</v>
      </c>
      <c r="H17" t="s">
        <v>61</v>
      </c>
      <c r="J17" t="s">
        <v>62</v>
      </c>
    </row>
    <row r="18" spans="2:10" x14ac:dyDescent="0.3">
      <c r="C18" t="s">
        <v>55</v>
      </c>
      <c r="D18" t="s">
        <v>58</v>
      </c>
      <c r="F18" t="s">
        <v>60</v>
      </c>
    </row>
    <row r="19" spans="2:10" x14ac:dyDescent="0.3">
      <c r="B19" t="s">
        <v>57</v>
      </c>
      <c r="C19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6EC9-FA5B-445A-AEC8-A6C3F3A2288E}">
  <dimension ref="A1:I33"/>
  <sheetViews>
    <sheetView workbookViewId="0">
      <selection activeCell="E6" sqref="E6"/>
    </sheetView>
  </sheetViews>
  <sheetFormatPr defaultRowHeight="14.4" x14ac:dyDescent="0.3"/>
  <cols>
    <col min="1" max="1" width="10.5546875" bestFit="1" customWidth="1"/>
  </cols>
  <sheetData>
    <row r="1" spans="1:9" x14ac:dyDescent="0.3">
      <c r="A1" s="1" t="s">
        <v>23</v>
      </c>
      <c r="B1" s="1" t="s">
        <v>24</v>
      </c>
      <c r="H1" s="11" t="s">
        <v>63</v>
      </c>
      <c r="I1" s="11"/>
    </row>
    <row r="2" spans="1:9" x14ac:dyDescent="0.3">
      <c r="A2" s="9" t="str">
        <f>CHAR(H2)</f>
        <v>A</v>
      </c>
      <c r="B2" s="9" t="str">
        <f>CHAR(I2)</f>
        <v>a</v>
      </c>
      <c r="H2" s="8">
        <v>65</v>
      </c>
      <c r="I2" s="8">
        <v>97</v>
      </c>
    </row>
    <row r="3" spans="1:9" x14ac:dyDescent="0.3">
      <c r="A3" s="9" t="str">
        <f t="shared" ref="A3:A27" si="0">CHAR(H3)</f>
        <v>B</v>
      </c>
      <c r="B3" s="9" t="str">
        <f t="shared" ref="B3:B27" si="1">CHAR(I3)</f>
        <v>b</v>
      </c>
      <c r="H3" s="8">
        <v>66</v>
      </c>
      <c r="I3" s="8">
        <v>98</v>
      </c>
    </row>
    <row r="4" spans="1:9" x14ac:dyDescent="0.3">
      <c r="A4" s="9" t="str">
        <f t="shared" si="0"/>
        <v>C</v>
      </c>
      <c r="B4" s="9" t="str">
        <f t="shared" si="1"/>
        <v>c</v>
      </c>
      <c r="H4" s="8">
        <v>67</v>
      </c>
      <c r="I4" s="8">
        <v>99</v>
      </c>
    </row>
    <row r="5" spans="1:9" x14ac:dyDescent="0.3">
      <c r="A5" s="9" t="str">
        <f t="shared" si="0"/>
        <v>D</v>
      </c>
      <c r="B5" s="9" t="str">
        <f t="shared" si="1"/>
        <v>d</v>
      </c>
      <c r="H5" s="8">
        <v>68</v>
      </c>
      <c r="I5" s="8">
        <v>100</v>
      </c>
    </row>
    <row r="6" spans="1:9" x14ac:dyDescent="0.3">
      <c r="A6" s="9" t="str">
        <f t="shared" si="0"/>
        <v>E</v>
      </c>
      <c r="B6" s="9" t="str">
        <f t="shared" si="1"/>
        <v>e</v>
      </c>
      <c r="H6" s="8">
        <v>69</v>
      </c>
      <c r="I6" s="8">
        <v>101</v>
      </c>
    </row>
    <row r="7" spans="1:9" x14ac:dyDescent="0.3">
      <c r="A7" s="9" t="str">
        <f t="shared" si="0"/>
        <v>F</v>
      </c>
      <c r="B7" s="9" t="str">
        <f t="shared" si="1"/>
        <v>f</v>
      </c>
      <c r="H7" s="8">
        <v>70</v>
      </c>
      <c r="I7" s="8">
        <v>102</v>
      </c>
    </row>
    <row r="8" spans="1:9" x14ac:dyDescent="0.3">
      <c r="A8" s="9" t="str">
        <f t="shared" si="0"/>
        <v>G</v>
      </c>
      <c r="B8" s="9" t="str">
        <f t="shared" si="1"/>
        <v>g</v>
      </c>
      <c r="H8" s="8">
        <v>71</v>
      </c>
      <c r="I8" s="8">
        <v>103</v>
      </c>
    </row>
    <row r="9" spans="1:9" x14ac:dyDescent="0.3">
      <c r="A9" s="9" t="str">
        <f t="shared" si="0"/>
        <v>H</v>
      </c>
      <c r="B9" s="9" t="str">
        <f t="shared" si="1"/>
        <v>h</v>
      </c>
      <c r="H9" s="8">
        <v>72</v>
      </c>
      <c r="I9" s="8">
        <v>104</v>
      </c>
    </row>
    <row r="10" spans="1:9" x14ac:dyDescent="0.3">
      <c r="A10" s="9" t="str">
        <f t="shared" si="0"/>
        <v>I</v>
      </c>
      <c r="B10" s="9" t="str">
        <f t="shared" si="1"/>
        <v>i</v>
      </c>
      <c r="H10" s="8">
        <v>73</v>
      </c>
      <c r="I10" s="8">
        <v>105</v>
      </c>
    </row>
    <row r="11" spans="1:9" x14ac:dyDescent="0.3">
      <c r="A11" s="9" t="str">
        <f t="shared" si="0"/>
        <v>J</v>
      </c>
      <c r="B11" s="9" t="str">
        <f t="shared" si="1"/>
        <v>j</v>
      </c>
      <c r="H11" s="8">
        <v>74</v>
      </c>
      <c r="I11" s="8">
        <v>106</v>
      </c>
    </row>
    <row r="12" spans="1:9" x14ac:dyDescent="0.3">
      <c r="A12" s="9" t="str">
        <f t="shared" si="0"/>
        <v>K</v>
      </c>
      <c r="B12" s="9" t="str">
        <f t="shared" si="1"/>
        <v>k</v>
      </c>
      <c r="H12" s="8">
        <v>75</v>
      </c>
      <c r="I12" s="8">
        <v>107</v>
      </c>
    </row>
    <row r="13" spans="1:9" x14ac:dyDescent="0.3">
      <c r="A13" s="9" t="str">
        <f t="shared" si="0"/>
        <v>L</v>
      </c>
      <c r="B13" s="9" t="str">
        <f t="shared" si="1"/>
        <v>l</v>
      </c>
      <c r="H13" s="8">
        <v>76</v>
      </c>
      <c r="I13" s="8">
        <v>108</v>
      </c>
    </row>
    <row r="14" spans="1:9" x14ac:dyDescent="0.3">
      <c r="A14" s="9" t="str">
        <f t="shared" si="0"/>
        <v>M</v>
      </c>
      <c r="B14" s="9" t="str">
        <f t="shared" si="1"/>
        <v>m</v>
      </c>
      <c r="H14" s="8">
        <v>77</v>
      </c>
      <c r="I14" s="8">
        <v>109</v>
      </c>
    </row>
    <row r="15" spans="1:9" x14ac:dyDescent="0.3">
      <c r="A15" s="9" t="str">
        <f t="shared" si="0"/>
        <v>N</v>
      </c>
      <c r="B15" s="9" t="str">
        <f t="shared" si="1"/>
        <v>n</v>
      </c>
      <c r="H15" s="8">
        <v>78</v>
      </c>
      <c r="I15" s="8">
        <v>110</v>
      </c>
    </row>
    <row r="16" spans="1:9" x14ac:dyDescent="0.3">
      <c r="A16" s="9" t="str">
        <f t="shared" si="0"/>
        <v>O</v>
      </c>
      <c r="B16" s="9" t="str">
        <f t="shared" si="1"/>
        <v>o</v>
      </c>
      <c r="H16" s="8">
        <v>79</v>
      </c>
      <c r="I16" s="8">
        <v>111</v>
      </c>
    </row>
    <row r="17" spans="1:9" x14ac:dyDescent="0.3">
      <c r="A17" s="9" t="str">
        <f t="shared" si="0"/>
        <v>P</v>
      </c>
      <c r="B17" s="9" t="str">
        <f t="shared" si="1"/>
        <v>p</v>
      </c>
      <c r="H17" s="8">
        <v>80</v>
      </c>
      <c r="I17" s="8">
        <v>112</v>
      </c>
    </row>
    <row r="18" spans="1:9" x14ac:dyDescent="0.3">
      <c r="A18" s="9" t="str">
        <f t="shared" si="0"/>
        <v>Q</v>
      </c>
      <c r="B18" s="9" t="str">
        <f t="shared" si="1"/>
        <v>q</v>
      </c>
      <c r="H18" s="8">
        <v>81</v>
      </c>
      <c r="I18" s="8">
        <v>113</v>
      </c>
    </row>
    <row r="19" spans="1:9" x14ac:dyDescent="0.3">
      <c r="A19" s="9" t="str">
        <f t="shared" si="0"/>
        <v>R</v>
      </c>
      <c r="B19" s="9" t="str">
        <f t="shared" si="1"/>
        <v>r</v>
      </c>
      <c r="H19" s="8">
        <v>82</v>
      </c>
      <c r="I19" s="8">
        <v>114</v>
      </c>
    </row>
    <row r="20" spans="1:9" x14ac:dyDescent="0.3">
      <c r="A20" s="9" t="str">
        <f t="shared" si="0"/>
        <v>S</v>
      </c>
      <c r="B20" s="9" t="str">
        <f t="shared" si="1"/>
        <v>s</v>
      </c>
      <c r="H20" s="8">
        <v>83</v>
      </c>
      <c r="I20" s="8">
        <v>115</v>
      </c>
    </row>
    <row r="21" spans="1:9" x14ac:dyDescent="0.3">
      <c r="A21" s="9" t="str">
        <f t="shared" si="0"/>
        <v>T</v>
      </c>
      <c r="B21" s="9" t="str">
        <f t="shared" si="1"/>
        <v>t</v>
      </c>
      <c r="H21" s="8">
        <v>84</v>
      </c>
      <c r="I21" s="8">
        <v>116</v>
      </c>
    </row>
    <row r="22" spans="1:9" x14ac:dyDescent="0.3">
      <c r="A22" s="9" t="str">
        <f t="shared" si="0"/>
        <v>U</v>
      </c>
      <c r="B22" s="9" t="str">
        <f t="shared" si="1"/>
        <v>u</v>
      </c>
      <c r="H22" s="8">
        <v>85</v>
      </c>
      <c r="I22" s="8">
        <v>117</v>
      </c>
    </row>
    <row r="23" spans="1:9" x14ac:dyDescent="0.3">
      <c r="A23" s="9" t="str">
        <f t="shared" si="0"/>
        <v>V</v>
      </c>
      <c r="B23" s="9" t="str">
        <f t="shared" si="1"/>
        <v>v</v>
      </c>
      <c r="H23" s="8">
        <v>86</v>
      </c>
      <c r="I23" s="8">
        <v>118</v>
      </c>
    </row>
    <row r="24" spans="1:9" x14ac:dyDescent="0.3">
      <c r="A24" s="9" t="str">
        <f t="shared" si="0"/>
        <v>W</v>
      </c>
      <c r="B24" s="9" t="str">
        <f t="shared" si="1"/>
        <v>w</v>
      </c>
      <c r="H24" s="8">
        <v>87</v>
      </c>
      <c r="I24" s="8">
        <v>119</v>
      </c>
    </row>
    <row r="25" spans="1:9" x14ac:dyDescent="0.3">
      <c r="A25" s="9" t="str">
        <f t="shared" si="0"/>
        <v>X</v>
      </c>
      <c r="B25" s="9" t="str">
        <f t="shared" si="1"/>
        <v>x</v>
      </c>
      <c r="H25" s="8">
        <v>88</v>
      </c>
      <c r="I25" s="8">
        <v>120</v>
      </c>
    </row>
    <row r="26" spans="1:9" x14ac:dyDescent="0.3">
      <c r="A26" s="9" t="str">
        <f t="shared" si="0"/>
        <v>Y</v>
      </c>
      <c r="B26" s="9" t="str">
        <f t="shared" si="1"/>
        <v>y</v>
      </c>
      <c r="H26" s="8">
        <v>89</v>
      </c>
      <c r="I26" s="8">
        <v>121</v>
      </c>
    </row>
    <row r="27" spans="1:9" x14ac:dyDescent="0.3">
      <c r="A27" s="9" t="str">
        <f t="shared" si="0"/>
        <v>Z</v>
      </c>
      <c r="B27" s="9" t="str">
        <f t="shared" si="1"/>
        <v>z</v>
      </c>
      <c r="H27" s="8">
        <v>90</v>
      </c>
      <c r="I27" s="8">
        <v>122</v>
      </c>
    </row>
    <row r="28" spans="1:9" x14ac:dyDescent="0.3">
      <c r="H28" s="8" t="s">
        <v>67</v>
      </c>
      <c r="I28" s="8" t="s">
        <v>68</v>
      </c>
    </row>
    <row r="30" spans="1:9" x14ac:dyDescent="0.3">
      <c r="B30" t="s">
        <v>63</v>
      </c>
    </row>
    <row r="31" spans="1:9" x14ac:dyDescent="0.3">
      <c r="B31" t="s">
        <v>64</v>
      </c>
    </row>
    <row r="32" spans="1:9" x14ac:dyDescent="0.3">
      <c r="B32" t="s">
        <v>66</v>
      </c>
    </row>
    <row r="33" spans="2:2" x14ac:dyDescent="0.3">
      <c r="B33" t="s">
        <v>65</v>
      </c>
    </row>
  </sheetData>
  <mergeCells count="1"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1308-3314-4568-8927-C810240A8149}">
  <dimension ref="A1:M28"/>
  <sheetViews>
    <sheetView tabSelected="1" workbookViewId="0">
      <selection activeCell="K25" sqref="K25"/>
    </sheetView>
  </sheetViews>
  <sheetFormatPr defaultRowHeight="14.4" x14ac:dyDescent="0.3"/>
  <cols>
    <col min="1" max="1" width="23.5546875" bestFit="1" customWidth="1"/>
    <col min="2" max="2" width="15.33203125" bestFit="1" customWidth="1"/>
    <col min="3" max="3" width="15.33203125" customWidth="1"/>
    <col min="4" max="4" width="10.109375" bestFit="1" customWidth="1"/>
    <col min="6" max="6" width="10.109375" bestFit="1" customWidth="1"/>
    <col min="7" max="7" width="8.44140625" bestFit="1" customWidth="1"/>
    <col min="11" max="11" width="28" bestFit="1" customWidth="1"/>
    <col min="12" max="12" width="22.21875" bestFit="1" customWidth="1"/>
    <col min="13" max="13" width="17.6640625" bestFit="1" customWidth="1"/>
  </cols>
  <sheetData>
    <row r="1" spans="1:13" x14ac:dyDescent="0.3">
      <c r="A1" s="5" t="s">
        <v>0</v>
      </c>
      <c r="B1" s="5" t="s">
        <v>25</v>
      </c>
      <c r="C1" s="6" t="s">
        <v>52</v>
      </c>
      <c r="D1" s="5" t="s">
        <v>26</v>
      </c>
      <c r="F1" s="7" t="s">
        <v>27</v>
      </c>
      <c r="G1" s="7"/>
      <c r="H1" s="7"/>
      <c r="I1" s="7"/>
      <c r="K1" s="12" t="s">
        <v>54</v>
      </c>
      <c r="L1" s="12" t="s">
        <v>59</v>
      </c>
      <c r="M1" s="12" t="s">
        <v>71</v>
      </c>
    </row>
    <row r="2" spans="1:13" x14ac:dyDescent="0.3">
      <c r="A2" t="s">
        <v>21</v>
      </c>
      <c r="B2" s="3">
        <v>36065</v>
      </c>
      <c r="C2" s="13">
        <f>DATE(2019,MONTH(B2),DAY(B2))</f>
        <v>43735</v>
      </c>
      <c r="D2" s="10" t="str">
        <f>VLOOKUP(C2,$F$16:$G$28,2,TRUE)</f>
        <v>Mérleg</v>
      </c>
      <c r="F2" t="s">
        <v>28</v>
      </c>
      <c r="G2" s="4" t="s">
        <v>40</v>
      </c>
      <c r="H2" s="4"/>
      <c r="I2" s="4"/>
      <c r="K2" s="8">
        <f>FIND("-",G2)</f>
        <v>13</v>
      </c>
      <c r="L2" s="2" t="str">
        <f>LEFT(G2,K2-2)</f>
        <v>március 21.</v>
      </c>
      <c r="M2" s="3">
        <f>DATEVALUE(L2)</f>
        <v>43545</v>
      </c>
    </row>
    <row r="3" spans="1:13" x14ac:dyDescent="0.3">
      <c r="A3" t="s">
        <v>8</v>
      </c>
      <c r="B3" s="3">
        <v>33460</v>
      </c>
      <c r="C3" s="13">
        <f t="shared" ref="C3:C16" si="0">DATE(2019,MONTH(B3),DAY(B3))</f>
        <v>43687</v>
      </c>
      <c r="D3" s="10" t="str">
        <f t="shared" ref="D3:D16" si="1">VLOOKUP(C3,$F$16:$G$28,2,TRUE)</f>
        <v>Oroszlán</v>
      </c>
      <c r="F3" t="s">
        <v>29</v>
      </c>
      <c r="G3" s="4" t="s">
        <v>41</v>
      </c>
      <c r="H3" s="4"/>
      <c r="I3" s="4"/>
      <c r="K3" s="8">
        <f t="shared" ref="K3:K13" si="2">FIND("-",G3)</f>
        <v>13</v>
      </c>
      <c r="L3" s="2" t="str">
        <f t="shared" ref="L3:L13" si="3">LEFT(G3,K3-2)</f>
        <v>április 21.</v>
      </c>
      <c r="M3" s="3">
        <f t="shared" ref="M3:M13" si="4">DATEVALUE(L3)</f>
        <v>43576</v>
      </c>
    </row>
    <row r="4" spans="1:13" x14ac:dyDescent="0.3">
      <c r="A4" t="s">
        <v>9</v>
      </c>
      <c r="B4" s="3">
        <v>34638</v>
      </c>
      <c r="C4" s="13">
        <f t="shared" si="0"/>
        <v>43769</v>
      </c>
      <c r="D4" s="10" t="str">
        <f t="shared" si="1"/>
        <v>Skorpió</v>
      </c>
      <c r="F4" t="s">
        <v>30</v>
      </c>
      <c r="G4" s="4" t="s">
        <v>42</v>
      </c>
      <c r="H4" s="4"/>
      <c r="I4" s="4"/>
      <c r="K4" s="8">
        <f t="shared" si="2"/>
        <v>11</v>
      </c>
      <c r="L4" s="2" t="str">
        <f t="shared" si="3"/>
        <v>május 22.</v>
      </c>
      <c r="M4" s="3">
        <f t="shared" si="4"/>
        <v>43607</v>
      </c>
    </row>
    <row r="5" spans="1:13" x14ac:dyDescent="0.3">
      <c r="A5" t="s">
        <v>10</v>
      </c>
      <c r="B5" s="3">
        <v>36812</v>
      </c>
      <c r="C5" s="13">
        <f t="shared" si="0"/>
        <v>43751</v>
      </c>
      <c r="D5" s="10" t="str">
        <f t="shared" si="1"/>
        <v>Mérleg</v>
      </c>
      <c r="F5" t="s">
        <v>31</v>
      </c>
      <c r="G5" s="4" t="s">
        <v>43</v>
      </c>
      <c r="H5" s="4"/>
      <c r="I5" s="4"/>
      <c r="K5" s="8">
        <f t="shared" si="2"/>
        <v>12</v>
      </c>
      <c r="L5" s="2" t="str">
        <f t="shared" si="3"/>
        <v>június 22.</v>
      </c>
      <c r="M5" s="3">
        <f t="shared" si="4"/>
        <v>43638</v>
      </c>
    </row>
    <row r="6" spans="1:13" x14ac:dyDescent="0.3">
      <c r="A6" t="s">
        <v>11</v>
      </c>
      <c r="B6" s="3">
        <v>36106</v>
      </c>
      <c r="C6" s="13">
        <f t="shared" si="0"/>
        <v>43776</v>
      </c>
      <c r="D6" s="10" t="str">
        <f t="shared" si="1"/>
        <v>Skorpió</v>
      </c>
      <c r="F6" t="s">
        <v>32</v>
      </c>
      <c r="G6" s="4" t="s">
        <v>44</v>
      </c>
      <c r="H6" s="4"/>
      <c r="I6" s="4"/>
      <c r="K6" s="8">
        <f t="shared" si="2"/>
        <v>12</v>
      </c>
      <c r="L6" s="2" t="str">
        <f t="shared" si="3"/>
        <v>július 23.</v>
      </c>
      <c r="M6" s="3">
        <f t="shared" si="4"/>
        <v>43669</v>
      </c>
    </row>
    <row r="7" spans="1:13" x14ac:dyDescent="0.3">
      <c r="A7" t="s">
        <v>12</v>
      </c>
      <c r="B7" s="3">
        <v>30855</v>
      </c>
      <c r="C7" s="13">
        <f t="shared" si="0"/>
        <v>43638</v>
      </c>
      <c r="D7" s="10" t="str">
        <f t="shared" si="1"/>
        <v>Rák</v>
      </c>
      <c r="F7" t="s">
        <v>33</v>
      </c>
      <c r="G7" s="4" t="s">
        <v>45</v>
      </c>
      <c r="H7" s="4"/>
      <c r="I7" s="4"/>
      <c r="K7" s="8">
        <f t="shared" si="2"/>
        <v>15</v>
      </c>
      <c r="L7" s="2" t="str">
        <f t="shared" si="3"/>
        <v>augusztus 24.</v>
      </c>
      <c r="M7" s="3">
        <f t="shared" si="4"/>
        <v>43701</v>
      </c>
    </row>
    <row r="8" spans="1:13" x14ac:dyDescent="0.3">
      <c r="A8" t="s">
        <v>13</v>
      </c>
      <c r="B8" s="3">
        <v>33226</v>
      </c>
      <c r="C8" s="13">
        <f t="shared" si="0"/>
        <v>43818</v>
      </c>
      <c r="D8" s="10" t="str">
        <f t="shared" si="1"/>
        <v>Nyilas</v>
      </c>
      <c r="F8" t="s">
        <v>34</v>
      </c>
      <c r="G8" s="4" t="s">
        <v>51</v>
      </c>
      <c r="H8" s="4"/>
      <c r="I8" s="4"/>
      <c r="K8" s="8">
        <f t="shared" si="2"/>
        <v>16</v>
      </c>
      <c r="L8" s="2" t="str">
        <f t="shared" si="3"/>
        <v>szeptember 23.</v>
      </c>
      <c r="M8" s="3">
        <f t="shared" si="4"/>
        <v>43731</v>
      </c>
    </row>
    <row r="9" spans="1:13" x14ac:dyDescent="0.3">
      <c r="A9" t="s">
        <v>14</v>
      </c>
      <c r="B9" s="3">
        <v>33578</v>
      </c>
      <c r="C9" s="13">
        <f t="shared" si="0"/>
        <v>43805</v>
      </c>
      <c r="D9" s="10" t="str">
        <f t="shared" si="1"/>
        <v>Nyilas</v>
      </c>
      <c r="F9" t="s">
        <v>35</v>
      </c>
      <c r="G9" s="4" t="s">
        <v>46</v>
      </c>
      <c r="H9" s="4"/>
      <c r="I9" s="4"/>
      <c r="K9" s="8">
        <f t="shared" si="2"/>
        <v>13</v>
      </c>
      <c r="L9" s="2" t="str">
        <f t="shared" si="3"/>
        <v>október 24.</v>
      </c>
      <c r="M9" s="3">
        <f t="shared" si="4"/>
        <v>43762</v>
      </c>
    </row>
    <row r="10" spans="1:13" x14ac:dyDescent="0.3">
      <c r="A10" t="s">
        <v>15</v>
      </c>
      <c r="B10" s="3">
        <v>33370</v>
      </c>
      <c r="C10" s="13">
        <f t="shared" si="0"/>
        <v>43597</v>
      </c>
      <c r="D10" s="10" t="str">
        <f t="shared" si="1"/>
        <v>Bika</v>
      </c>
      <c r="F10" t="s">
        <v>36</v>
      </c>
      <c r="G10" s="4" t="s">
        <v>47</v>
      </c>
      <c r="H10" s="4"/>
      <c r="I10" s="4"/>
      <c r="K10" s="8">
        <f t="shared" si="2"/>
        <v>14</v>
      </c>
      <c r="L10" s="2" t="str">
        <f t="shared" si="3"/>
        <v>november 23.</v>
      </c>
      <c r="M10" s="3">
        <f t="shared" si="4"/>
        <v>43792</v>
      </c>
    </row>
    <row r="11" spans="1:13" x14ac:dyDescent="0.3">
      <c r="A11" t="s">
        <v>16</v>
      </c>
      <c r="B11" s="3">
        <v>33971</v>
      </c>
      <c r="C11" s="13">
        <f t="shared" si="0"/>
        <v>43467</v>
      </c>
      <c r="D11" s="10" t="str">
        <f t="shared" si="1"/>
        <v>Bak</v>
      </c>
      <c r="F11" t="s">
        <v>37</v>
      </c>
      <c r="G11" s="4" t="s">
        <v>48</v>
      </c>
      <c r="H11" s="4"/>
      <c r="I11" s="4"/>
      <c r="K11" s="8">
        <f t="shared" si="2"/>
        <v>14</v>
      </c>
      <c r="L11" s="2" t="str">
        <f t="shared" si="3"/>
        <v>december 22.</v>
      </c>
      <c r="M11" s="3">
        <f t="shared" si="4"/>
        <v>43821</v>
      </c>
    </row>
    <row r="12" spans="1:13" x14ac:dyDescent="0.3">
      <c r="A12" t="s">
        <v>17</v>
      </c>
      <c r="B12" s="3">
        <v>34936</v>
      </c>
      <c r="C12" s="13">
        <f t="shared" si="0"/>
        <v>43702</v>
      </c>
      <c r="D12" s="10" t="str">
        <f t="shared" si="1"/>
        <v>Szűz</v>
      </c>
      <c r="F12" t="s">
        <v>38</v>
      </c>
      <c r="G12" s="4" t="s">
        <v>49</v>
      </c>
      <c r="H12" s="4"/>
      <c r="I12" s="4"/>
      <c r="K12" s="8">
        <f t="shared" si="2"/>
        <v>12</v>
      </c>
      <c r="L12" s="2" t="str">
        <f t="shared" si="3"/>
        <v>január 21.</v>
      </c>
      <c r="M12" s="3">
        <f t="shared" si="4"/>
        <v>43486</v>
      </c>
    </row>
    <row r="13" spans="1:13" x14ac:dyDescent="0.3">
      <c r="A13" t="s">
        <v>22</v>
      </c>
      <c r="B13" s="3">
        <v>37226</v>
      </c>
      <c r="C13" s="13">
        <f t="shared" si="0"/>
        <v>43800</v>
      </c>
      <c r="D13" s="10" t="str">
        <f t="shared" si="1"/>
        <v>Nyilas</v>
      </c>
      <c r="F13" t="s">
        <v>39</v>
      </c>
      <c r="G13" s="4" t="s">
        <v>50</v>
      </c>
      <c r="H13" s="4"/>
      <c r="I13" s="4"/>
      <c r="K13" s="8">
        <f t="shared" si="2"/>
        <v>13</v>
      </c>
      <c r="L13" s="2" t="str">
        <f t="shared" si="3"/>
        <v>február 20.</v>
      </c>
      <c r="M13" s="3">
        <f t="shared" si="4"/>
        <v>43516</v>
      </c>
    </row>
    <row r="14" spans="1:13" x14ac:dyDescent="0.3">
      <c r="A14" t="s">
        <v>18</v>
      </c>
      <c r="B14" s="3">
        <v>35017</v>
      </c>
      <c r="C14" s="13">
        <f t="shared" si="0"/>
        <v>43783</v>
      </c>
      <c r="D14" s="10" t="str">
        <f t="shared" si="1"/>
        <v>Skorpió</v>
      </c>
      <c r="K14" t="s">
        <v>69</v>
      </c>
      <c r="L14" t="s">
        <v>70</v>
      </c>
      <c r="M14" t="s">
        <v>72</v>
      </c>
    </row>
    <row r="15" spans="1:13" x14ac:dyDescent="0.3">
      <c r="A15" t="s">
        <v>19</v>
      </c>
      <c r="B15" s="3">
        <v>35828</v>
      </c>
      <c r="C15" s="13">
        <f t="shared" si="0"/>
        <v>43498</v>
      </c>
      <c r="D15" s="10" t="str">
        <f t="shared" si="1"/>
        <v>Vízöntő</v>
      </c>
    </row>
    <row r="16" spans="1:13" x14ac:dyDescent="0.3">
      <c r="A16" t="s">
        <v>20</v>
      </c>
      <c r="B16" s="3">
        <v>30547</v>
      </c>
      <c r="C16" s="13">
        <f t="shared" si="0"/>
        <v>43696</v>
      </c>
      <c r="D16" s="10" t="str">
        <f t="shared" si="1"/>
        <v>Oroszlán</v>
      </c>
      <c r="F16" s="3">
        <v>43466</v>
      </c>
      <c r="G16" t="s">
        <v>37</v>
      </c>
    </row>
    <row r="17" spans="3:7" x14ac:dyDescent="0.3">
      <c r="C17" t="s">
        <v>73</v>
      </c>
      <c r="F17" s="3">
        <v>43486</v>
      </c>
      <c r="G17" t="s">
        <v>38</v>
      </c>
    </row>
    <row r="18" spans="3:7" x14ac:dyDescent="0.3">
      <c r="C18" t="s">
        <v>74</v>
      </c>
      <c r="F18" s="3">
        <v>43516</v>
      </c>
      <c r="G18" t="s">
        <v>39</v>
      </c>
    </row>
    <row r="19" spans="3:7" x14ac:dyDescent="0.3">
      <c r="F19" s="3">
        <v>43545</v>
      </c>
      <c r="G19" t="s">
        <v>28</v>
      </c>
    </row>
    <row r="20" spans="3:7" x14ac:dyDescent="0.3">
      <c r="F20" s="3">
        <v>43576</v>
      </c>
      <c r="G20" t="s">
        <v>29</v>
      </c>
    </row>
    <row r="21" spans="3:7" x14ac:dyDescent="0.3">
      <c r="F21" s="3">
        <v>43607</v>
      </c>
      <c r="G21" t="s">
        <v>30</v>
      </c>
    </row>
    <row r="22" spans="3:7" x14ac:dyDescent="0.3">
      <c r="F22" s="3">
        <v>43638</v>
      </c>
      <c r="G22" t="s">
        <v>31</v>
      </c>
    </row>
    <row r="23" spans="3:7" x14ac:dyDescent="0.3">
      <c r="F23" s="3">
        <v>43669</v>
      </c>
      <c r="G23" t="s">
        <v>32</v>
      </c>
    </row>
    <row r="24" spans="3:7" x14ac:dyDescent="0.3">
      <c r="F24" s="3">
        <v>43701</v>
      </c>
      <c r="G24" t="s">
        <v>33</v>
      </c>
    </row>
    <row r="25" spans="3:7" x14ac:dyDescent="0.3">
      <c r="F25" s="3">
        <v>43731</v>
      </c>
      <c r="G25" t="s">
        <v>34</v>
      </c>
    </row>
    <row r="26" spans="3:7" x14ac:dyDescent="0.3">
      <c r="F26" s="3">
        <v>43762</v>
      </c>
      <c r="G26" t="s">
        <v>35</v>
      </c>
    </row>
    <row r="27" spans="3:7" x14ac:dyDescent="0.3">
      <c r="F27" s="3">
        <v>43792</v>
      </c>
      <c r="G27" t="s">
        <v>36</v>
      </c>
    </row>
    <row r="28" spans="3:7" x14ac:dyDescent="0.3">
      <c r="F28" s="3">
        <v>43821</v>
      </c>
      <c r="G28" t="s">
        <v>37</v>
      </c>
    </row>
  </sheetData>
  <mergeCells count="13">
    <mergeCell ref="G13:I13"/>
    <mergeCell ref="G7:I7"/>
    <mergeCell ref="G8:I8"/>
    <mergeCell ref="G9:I9"/>
    <mergeCell ref="G10:I10"/>
    <mergeCell ref="G11:I11"/>
    <mergeCell ref="G12:I12"/>
    <mergeCell ref="G6:I6"/>
    <mergeCell ref="F1:I1"/>
    <mergeCell ref="G2:I2"/>
    <mergeCell ref="G3:I3"/>
    <mergeCell ref="G4:I4"/>
    <mergeCell ref="G5:I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string()</vt:lpstr>
      <vt:lpstr>ABC_automate</vt:lpstr>
      <vt:lpstr>Csillagjegyek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ADLON</dc:creator>
  <cp:lastModifiedBy>Messzi-Szabó Gábor</cp:lastModifiedBy>
  <dcterms:created xsi:type="dcterms:W3CDTF">2019-02-28T18:03:32Z</dcterms:created>
  <dcterms:modified xsi:type="dcterms:W3CDTF">2019-11-18T20:28:34Z</dcterms:modified>
</cp:coreProperties>
</file>