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szi-Szabó Gábor\Desktop\IT_Dev\Excel_advanced_expert\"/>
    </mc:Choice>
  </mc:AlternateContent>
  <xr:revisionPtr revIDLastSave="0" documentId="13_ncr:1_{DC51AE13-F15E-4DC0-8E34-D6167CC794D7}" xr6:coauthVersionLast="45" xr6:coauthVersionMax="45" xr10:uidLastSave="{00000000-0000-0000-0000-000000000000}"/>
  <bookViews>
    <workbookView xWindow="-28920" yWindow="-120" windowWidth="29040" windowHeight="15840" activeTab="2" xr2:uid="{216A819A-1E34-4B3F-B58E-AD3391D29C4A}"/>
  </bookViews>
  <sheets>
    <sheet name="Pontszámok" sheetId="1" r:id="rId1"/>
    <sheet name="Személyes adatok" sheetId="2" r:id="rId2"/>
    <sheet name="Prémium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E3" i="3" l="1"/>
  <c r="E4" i="3"/>
  <c r="E5" i="3"/>
  <c r="E6" i="3"/>
  <c r="E7" i="3"/>
  <c r="E8" i="3"/>
  <c r="E9" i="3"/>
  <c r="E10" i="3"/>
  <c r="E11" i="3"/>
  <c r="E12" i="3"/>
  <c r="E13" i="3"/>
  <c r="E2" i="3"/>
  <c r="D3" i="3"/>
  <c r="D4" i="3"/>
  <c r="D5" i="3"/>
  <c r="D6" i="3"/>
  <c r="D7" i="3"/>
  <c r="D8" i="3"/>
  <c r="D9" i="3"/>
  <c r="D10" i="3"/>
  <c r="D11" i="3"/>
  <c r="D12" i="3"/>
  <c r="D13" i="3"/>
  <c r="D2" i="3"/>
  <c r="G6" i="2"/>
  <c r="E5" i="1"/>
  <c r="E4" i="1"/>
  <c r="E3" i="1"/>
  <c r="E2" i="1"/>
</calcChain>
</file>

<file path=xl/sharedStrings.xml><?xml version="1.0" encoding="utf-8"?>
<sst xmlns="http://schemas.openxmlformats.org/spreadsheetml/2006/main" count="84" uniqueCount="57">
  <si>
    <t>István</t>
  </si>
  <si>
    <t>Ágnes</t>
  </si>
  <si>
    <t>Tamás</t>
  </si>
  <si>
    <t>Éva</t>
  </si>
  <si>
    <t>Dániel</t>
  </si>
  <si>
    <t>Nikolett</t>
  </si>
  <si>
    <t>Balázs</t>
  </si>
  <si>
    <t>Péter</t>
  </si>
  <si>
    <t>Zsófia</t>
  </si>
  <si>
    <t>Erika</t>
  </si>
  <si>
    <t>Endre</t>
  </si>
  <si>
    <t>Katalin</t>
  </si>
  <si>
    <t>Név</t>
  </si>
  <si>
    <t>Pontszám</t>
  </si>
  <si>
    <t>Feladatok</t>
  </si>
  <si>
    <t>Budapest</t>
  </si>
  <si>
    <t>Győr</t>
  </si>
  <si>
    <t>Veszprém</t>
  </si>
  <si>
    <t>Debrecen</t>
  </si>
  <si>
    <t>Esztergom</t>
  </si>
  <si>
    <t>Kecskemét</t>
  </si>
  <si>
    <t>Sopron</t>
  </si>
  <si>
    <t>Miskolc</t>
  </si>
  <si>
    <t>Szolnok</t>
  </si>
  <si>
    <t>Pécs</t>
  </si>
  <si>
    <t>Kaposvár</t>
  </si>
  <si>
    <t>Születési év</t>
  </si>
  <si>
    <t>Születési hely</t>
  </si>
  <si>
    <t>agnes83@gmail.com</t>
  </si>
  <si>
    <t>balazs95@gmail.com</t>
  </si>
  <si>
    <t>daniel88@gmail.com</t>
  </si>
  <si>
    <t>eva91@gmail.com</t>
  </si>
  <si>
    <t>istvan83@gmail.com</t>
  </si>
  <si>
    <t>katalin01@gmail.com</t>
  </si>
  <si>
    <t>nikolett98@gmail.com</t>
  </si>
  <si>
    <t>peter82@gmail.com</t>
  </si>
  <si>
    <t>tamas84@gmail.com</t>
  </si>
  <si>
    <t>zsofia94@gmail.com</t>
  </si>
  <si>
    <t>3. Kinek van a legtöbb pontja?</t>
  </si>
  <si>
    <t>E-mail cím</t>
  </si>
  <si>
    <t>Telefonszám</t>
  </si>
  <si>
    <t>Ügyfelek száma</t>
  </si>
  <si>
    <t>Árbevétel</t>
  </si>
  <si>
    <t>Dóra</t>
  </si>
  <si>
    <t>Emese</t>
  </si>
  <si>
    <t>1. Mennyi Emese pontszáma?</t>
  </si>
  <si>
    <t>dora97@gmail.com</t>
  </si>
  <si>
    <t>emese90@gmail.com</t>
  </si>
  <si>
    <t>Prémium 1</t>
  </si>
  <si>
    <t>Prémium 2</t>
  </si>
  <si>
    <t>2. Kinek van 50 pontja?</t>
  </si>
  <si>
    <t>4. Kinek van a legkevesebb pontja?</t>
  </si>
  <si>
    <r>
      <rPr>
        <b/>
        <sz val="11"/>
        <color theme="1"/>
        <rFont val="Calibri"/>
        <family val="2"/>
        <charset val="238"/>
        <scheme val="minor"/>
      </rPr>
      <t>Prémium 1:</t>
    </r>
    <r>
      <rPr>
        <sz val="11"/>
        <color theme="1"/>
        <rFont val="Calibri"/>
        <family val="2"/>
        <charset val="238"/>
        <scheme val="minor"/>
      </rPr>
      <t xml:space="preserve"> Árbevétel &gt; 1 millió Ft</t>
    </r>
    <r>
      <rPr>
        <b/>
        <sz val="11"/>
        <color theme="1"/>
        <rFont val="Calibri"/>
        <family val="2"/>
        <charset val="238"/>
        <scheme val="minor"/>
      </rPr>
      <t xml:space="preserve"> VAGY </t>
    </r>
    <r>
      <rPr>
        <sz val="11"/>
        <color theme="1"/>
        <rFont val="Calibri"/>
        <family val="2"/>
        <charset val="238"/>
        <scheme val="minor"/>
      </rPr>
      <t>Ügyfélszám &gt; 150.</t>
    </r>
  </si>
  <si>
    <r>
      <rPr>
        <b/>
        <sz val="11"/>
        <color theme="1"/>
        <rFont val="Calibri"/>
        <family val="2"/>
        <charset val="238"/>
        <scheme val="minor"/>
      </rPr>
      <t>Prémium 2:</t>
    </r>
    <r>
      <rPr>
        <sz val="11"/>
        <color theme="1"/>
        <rFont val="Calibri"/>
        <family val="2"/>
        <charset val="238"/>
        <scheme val="minor"/>
      </rPr>
      <t xml:space="preserve"> Árbevétel &gt; 1 millió Ft </t>
    </r>
    <r>
      <rPr>
        <b/>
        <sz val="11"/>
        <color theme="1"/>
        <rFont val="Calibri"/>
        <family val="2"/>
        <charset val="238"/>
        <scheme val="minor"/>
      </rPr>
      <t>ÉS</t>
    </r>
    <r>
      <rPr>
        <sz val="11"/>
        <color theme="1"/>
        <rFont val="Calibri"/>
        <family val="2"/>
        <charset val="238"/>
        <scheme val="minor"/>
      </rPr>
      <t xml:space="preserve"> Ügyfélszám &gt;  150.</t>
    </r>
  </si>
  <si>
    <t>VLOOKUP()</t>
  </si>
  <si>
    <t>INDEX()</t>
  </si>
  <si>
    <t>MATCH()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</si>
</sst>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_-* #,##0\ &quot;Ft&quot;_-;\-* #,##0\ &quot;Ft&quot;_-;_-* &quot;-&quot;??\ &quot;Ft&quot;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0" borderId="0" xfId="0" applyAlignment="1"/>
    <xf numFmtId="0" fontId="0" fillId="5" borderId="0" xfId="0" applyFill="1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/>
    <xf numFmtId="0" fontId="0" fillId="3" borderId="1" xfId="0" applyFill="1" applyBorder="1" applyAlignment="1">
      <alignment horizontal="left"/>
    </xf>
    <xf numFmtId="164" fontId="0" fillId="4" borderId="0" xfId="1" applyNumberFormat="1" applyFont="1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/>
    </xf>
    <xf numFmtId="0" fontId="0" fillId="3" borderId="7" xfId="0" applyFill="1" applyBorder="1"/>
    <xf numFmtId="0" fontId="0" fillId="6" borderId="7" xfId="0" applyFill="1" applyBorder="1" applyAlignment="1">
      <alignment horizontal="left"/>
    </xf>
    <xf numFmtId="0" fontId="0" fillId="6" borderId="2" xfId="0" applyFill="1" applyBorder="1" applyAlignment="1">
      <alignment horizontal="left" indent="1"/>
    </xf>
    <xf numFmtId="0" fontId="0" fillId="6" borderId="3" xfId="0" applyFill="1" applyBorder="1" applyAlignment="1">
      <alignment horizontal="left" indent="1"/>
    </xf>
    <xf numFmtId="0" fontId="0" fillId="6" borderId="4" xfId="0" applyFill="1" applyBorder="1" applyAlignment="1">
      <alignment horizontal="left" indent="1"/>
    </xf>
    <xf numFmtId="0" fontId="0" fillId="6" borderId="5" xfId="0" applyFill="1" applyBorder="1" applyAlignment="1">
      <alignment horizontal="left" indent="1"/>
    </xf>
    <xf numFmtId="0" fontId="0" fillId="6" borderId="1" xfId="0" applyFill="1" applyBorder="1" applyAlignment="1">
      <alignment horizontal="left" indent="1"/>
    </xf>
    <xf numFmtId="0" fontId="0" fillId="6" borderId="6" xfId="0" applyFill="1" applyBorder="1" applyAlignment="1">
      <alignment horizontal="left" inden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/>
    </xf>
    <xf numFmtId="0" fontId="3" fillId="0" borderId="0" xfId="2" applyFill="1" applyAlignment="1">
      <alignment horizontal="left"/>
    </xf>
    <xf numFmtId="164" fontId="0" fillId="0" borderId="0" xfId="1" applyNumberFormat="1" applyFont="1" applyFill="1" applyAlignment="1">
      <alignment horizontal="left"/>
    </xf>
    <xf numFmtId="0" fontId="0" fillId="0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atalin01@gmail.com" TargetMode="External"/><Relationship Id="rId3" Type="http://schemas.openxmlformats.org/officeDocument/2006/relationships/hyperlink" Target="mailto:daniel88@gmail.com" TargetMode="External"/><Relationship Id="rId7" Type="http://schemas.openxmlformats.org/officeDocument/2006/relationships/hyperlink" Target="mailto:istvan83@gmail.com" TargetMode="External"/><Relationship Id="rId12" Type="http://schemas.openxmlformats.org/officeDocument/2006/relationships/hyperlink" Target="mailto:zsofia94@gmail.com" TargetMode="External"/><Relationship Id="rId2" Type="http://schemas.openxmlformats.org/officeDocument/2006/relationships/hyperlink" Target="mailto:emese90@gmail.com" TargetMode="External"/><Relationship Id="rId1" Type="http://schemas.openxmlformats.org/officeDocument/2006/relationships/hyperlink" Target="mailto:dora97@gmail.com" TargetMode="External"/><Relationship Id="rId6" Type="http://schemas.openxmlformats.org/officeDocument/2006/relationships/hyperlink" Target="mailto:eva91@gmail.com" TargetMode="External"/><Relationship Id="rId11" Type="http://schemas.openxmlformats.org/officeDocument/2006/relationships/hyperlink" Target="mailto:tamas84@gmail.com" TargetMode="External"/><Relationship Id="rId5" Type="http://schemas.openxmlformats.org/officeDocument/2006/relationships/hyperlink" Target="mailto:agnes83@gmail.com" TargetMode="External"/><Relationship Id="rId10" Type="http://schemas.openxmlformats.org/officeDocument/2006/relationships/hyperlink" Target="mailto:peter82@gmail.com" TargetMode="External"/><Relationship Id="rId4" Type="http://schemas.openxmlformats.org/officeDocument/2006/relationships/hyperlink" Target="mailto:balazs95@gmail.com" TargetMode="External"/><Relationship Id="rId9" Type="http://schemas.openxmlformats.org/officeDocument/2006/relationships/hyperlink" Target="mailto:nikolett98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54AB-6AE1-49CE-9666-883F091AA50F}">
  <dimension ref="A1:I13"/>
  <sheetViews>
    <sheetView zoomScaleNormal="100" workbookViewId="0">
      <selection activeCell="E2" sqref="E2"/>
    </sheetView>
  </sheetViews>
  <sheetFormatPr defaultRowHeight="14.4" x14ac:dyDescent="0.3"/>
  <cols>
    <col min="1" max="2" width="12.6640625" style="1" customWidth="1"/>
    <col min="4" max="4" width="32.5546875" bestFit="1" customWidth="1"/>
    <col min="5" max="5" width="12.6640625" style="6" customWidth="1"/>
    <col min="7" max="7" width="10.6640625" bestFit="1" customWidth="1"/>
  </cols>
  <sheetData>
    <row r="1" spans="1:9" x14ac:dyDescent="0.3">
      <c r="A1" s="2" t="s">
        <v>12</v>
      </c>
      <c r="B1" s="2" t="s">
        <v>13</v>
      </c>
      <c r="D1" s="3" t="s">
        <v>14</v>
      </c>
      <c r="E1" s="10"/>
    </row>
    <row r="2" spans="1:9" x14ac:dyDescent="0.3">
      <c r="A2" s="5" t="s">
        <v>1</v>
      </c>
      <c r="B2" s="5">
        <v>58</v>
      </c>
      <c r="D2" s="7" t="s">
        <v>45</v>
      </c>
      <c r="E2" s="21">
        <f>INDEX(A2:B13,MATCH("Emese",A2:A13,0),2)</f>
        <v>68</v>
      </c>
      <c r="F2" s="22"/>
      <c r="G2" s="22">
        <f>VLOOKUP("Emese",A2:B13,2,0)</f>
        <v>68</v>
      </c>
      <c r="H2" s="22" t="str">
        <f>INDEX(A2:B13,1,1)</f>
        <v>Ágnes</v>
      </c>
      <c r="I2" s="22">
        <f>MATCH("Emese",A2:A13,0)</f>
        <v>5</v>
      </c>
    </row>
    <row r="3" spans="1:9" x14ac:dyDescent="0.3">
      <c r="A3" s="5" t="s">
        <v>6</v>
      </c>
      <c r="B3" s="5">
        <v>39</v>
      </c>
      <c r="D3" s="7" t="s">
        <v>50</v>
      </c>
      <c r="E3" s="21" t="str">
        <f>INDEX(A2:B13,MATCH(50,B2:B13,0),1)</f>
        <v>Nikolett</v>
      </c>
      <c r="G3" t="s">
        <v>54</v>
      </c>
      <c r="H3" t="s">
        <v>55</v>
      </c>
      <c r="I3" t="s">
        <v>56</v>
      </c>
    </row>
    <row r="4" spans="1:9" x14ac:dyDescent="0.3">
      <c r="A4" s="5" t="s">
        <v>4</v>
      </c>
      <c r="B4" s="5">
        <v>89</v>
      </c>
      <c r="D4" s="7" t="s">
        <v>38</v>
      </c>
      <c r="E4" s="21" t="str">
        <f>INDEX(A2:B13,MATCH(MAX(B2:B13),B2:B13,0),1)</f>
        <v>Katalin</v>
      </c>
    </row>
    <row r="5" spans="1:9" x14ac:dyDescent="0.3">
      <c r="A5" s="5" t="s">
        <v>43</v>
      </c>
      <c r="B5" s="5">
        <v>91</v>
      </c>
      <c r="D5" s="7" t="s">
        <v>51</v>
      </c>
      <c r="E5" s="21" t="str">
        <f>INDEX(A2:B13,MATCH(MIN(B2:B13),B2:B13,0),1)</f>
        <v>Éva</v>
      </c>
    </row>
    <row r="6" spans="1:9" x14ac:dyDescent="0.3">
      <c r="A6" s="5" t="s">
        <v>44</v>
      </c>
      <c r="B6" s="5">
        <v>68</v>
      </c>
    </row>
    <row r="7" spans="1:9" x14ac:dyDescent="0.3">
      <c r="A7" s="5" t="s">
        <v>3</v>
      </c>
      <c r="B7" s="5">
        <v>33</v>
      </c>
    </row>
    <row r="8" spans="1:9" x14ac:dyDescent="0.3">
      <c r="A8" s="5" t="s">
        <v>0</v>
      </c>
      <c r="B8" s="5">
        <v>86</v>
      </c>
    </row>
    <row r="9" spans="1:9" x14ac:dyDescent="0.3">
      <c r="A9" s="5" t="s">
        <v>11</v>
      </c>
      <c r="B9" s="5">
        <v>92</v>
      </c>
    </row>
    <row r="10" spans="1:9" x14ac:dyDescent="0.3">
      <c r="A10" s="5" t="s">
        <v>5</v>
      </c>
      <c r="B10" s="5">
        <v>50</v>
      </c>
    </row>
    <row r="11" spans="1:9" x14ac:dyDescent="0.3">
      <c r="A11" s="5" t="s">
        <v>7</v>
      </c>
      <c r="B11" s="5">
        <v>44</v>
      </c>
    </row>
    <row r="12" spans="1:9" x14ac:dyDescent="0.3">
      <c r="A12" s="5" t="s">
        <v>2</v>
      </c>
      <c r="B12" s="5">
        <v>64</v>
      </c>
    </row>
    <row r="13" spans="1:9" x14ac:dyDescent="0.3">
      <c r="A13" s="5" t="s">
        <v>8</v>
      </c>
      <c r="B13" s="5">
        <v>71</v>
      </c>
    </row>
  </sheetData>
  <sortState ref="A2:B13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F916-89B9-47B7-B4D5-29AAC169789A}">
  <dimension ref="A1:G13"/>
  <sheetViews>
    <sheetView zoomScaleNormal="100" workbookViewId="0">
      <selection activeCell="M13" sqref="M13"/>
    </sheetView>
  </sheetViews>
  <sheetFormatPr defaultRowHeight="14.4" x14ac:dyDescent="0.3"/>
  <cols>
    <col min="1" max="1" width="12" style="1" customWidth="1"/>
    <col min="2" max="2" width="12.6640625" style="1" customWidth="1"/>
    <col min="3" max="4" width="15.6640625" style="1" customWidth="1"/>
    <col min="5" max="5" width="20.6640625" style="1" customWidth="1"/>
    <col min="7" max="7" width="31.6640625" customWidth="1"/>
  </cols>
  <sheetData>
    <row r="1" spans="1:7" x14ac:dyDescent="0.3">
      <c r="A1" s="8" t="s">
        <v>12</v>
      </c>
      <c r="B1" s="8" t="s">
        <v>26</v>
      </c>
      <c r="C1" s="8" t="s">
        <v>27</v>
      </c>
      <c r="D1" s="8" t="s">
        <v>40</v>
      </c>
      <c r="E1" s="8" t="s">
        <v>39</v>
      </c>
    </row>
    <row r="2" spans="1:7" x14ac:dyDescent="0.3">
      <c r="A2" s="23" t="s">
        <v>1</v>
      </c>
      <c r="B2" s="23">
        <v>1983</v>
      </c>
      <c r="C2" s="23" t="s">
        <v>15</v>
      </c>
      <c r="D2" s="23">
        <v>36301112222</v>
      </c>
      <c r="E2" s="24" t="s">
        <v>28</v>
      </c>
      <c r="G2" s="13" t="s">
        <v>4</v>
      </c>
    </row>
    <row r="3" spans="1:7" x14ac:dyDescent="0.3">
      <c r="A3" s="23" t="s">
        <v>6</v>
      </c>
      <c r="B3" s="23">
        <v>1995</v>
      </c>
      <c r="C3" s="23" t="s">
        <v>20</v>
      </c>
      <c r="D3" s="23">
        <v>36703334444</v>
      </c>
      <c r="E3" s="24" t="s">
        <v>29</v>
      </c>
    </row>
    <row r="4" spans="1:7" x14ac:dyDescent="0.3">
      <c r="A4" s="23" t="s">
        <v>4</v>
      </c>
      <c r="B4" s="23">
        <v>1988</v>
      </c>
      <c r="C4" s="23" t="s">
        <v>19</v>
      </c>
      <c r="D4" s="23">
        <v>36205556666</v>
      </c>
      <c r="E4" s="24" t="s">
        <v>30</v>
      </c>
      <c r="G4" s="13" t="s">
        <v>26</v>
      </c>
    </row>
    <row r="5" spans="1:7" x14ac:dyDescent="0.3">
      <c r="A5" s="23" t="s">
        <v>43</v>
      </c>
      <c r="B5" s="23">
        <v>1997</v>
      </c>
      <c r="C5" s="23" t="s">
        <v>22</v>
      </c>
      <c r="D5" s="23">
        <v>36707778888</v>
      </c>
      <c r="E5" s="24" t="s">
        <v>46</v>
      </c>
    </row>
    <row r="6" spans="1:7" x14ac:dyDescent="0.3">
      <c r="A6" s="23" t="s">
        <v>44</v>
      </c>
      <c r="B6" s="23">
        <v>1990</v>
      </c>
      <c r="C6" s="23" t="s">
        <v>24</v>
      </c>
      <c r="D6" s="23">
        <v>36301223344</v>
      </c>
      <c r="E6" s="24" t="s">
        <v>47</v>
      </c>
      <c r="G6" s="14">
        <f>INDEX(A2:E13,MATCH(G2,A2:A13,0),MATCH(G4,A1:E1,0))</f>
        <v>1988</v>
      </c>
    </row>
    <row r="7" spans="1:7" x14ac:dyDescent="0.3">
      <c r="A7" s="23" t="s">
        <v>3</v>
      </c>
      <c r="B7" s="23">
        <v>1991</v>
      </c>
      <c r="C7" s="23" t="s">
        <v>16</v>
      </c>
      <c r="D7" s="23">
        <v>36203445566</v>
      </c>
      <c r="E7" s="24" t="s">
        <v>31</v>
      </c>
    </row>
    <row r="8" spans="1:7" x14ac:dyDescent="0.3">
      <c r="A8" s="23" t="s">
        <v>0</v>
      </c>
      <c r="B8" s="23">
        <v>1983</v>
      </c>
      <c r="C8" s="23" t="s">
        <v>15</v>
      </c>
      <c r="D8" s="23">
        <v>36305667788</v>
      </c>
      <c r="E8" s="24" t="s">
        <v>32</v>
      </c>
    </row>
    <row r="9" spans="1:7" x14ac:dyDescent="0.3">
      <c r="A9" s="23" t="s">
        <v>11</v>
      </c>
      <c r="B9" s="23">
        <v>2001</v>
      </c>
      <c r="C9" s="23" t="s">
        <v>18</v>
      </c>
      <c r="D9" s="23">
        <v>36709996655</v>
      </c>
      <c r="E9" s="24" t="s">
        <v>33</v>
      </c>
    </row>
    <row r="10" spans="1:7" x14ac:dyDescent="0.3">
      <c r="A10" s="23" t="s">
        <v>5</v>
      </c>
      <c r="B10" s="23">
        <v>1998</v>
      </c>
      <c r="C10" s="23" t="s">
        <v>25</v>
      </c>
      <c r="D10" s="23">
        <v>36707774433</v>
      </c>
      <c r="E10" s="24" t="s">
        <v>34</v>
      </c>
    </row>
    <row r="11" spans="1:7" x14ac:dyDescent="0.3">
      <c r="A11" s="23" t="s">
        <v>7</v>
      </c>
      <c r="B11" s="23">
        <v>1982</v>
      </c>
      <c r="C11" s="23" t="s">
        <v>17</v>
      </c>
      <c r="D11" s="23">
        <v>36202229999</v>
      </c>
      <c r="E11" s="24" t="s">
        <v>35</v>
      </c>
    </row>
    <row r="12" spans="1:7" x14ac:dyDescent="0.3">
      <c r="A12" s="23" t="s">
        <v>2</v>
      </c>
      <c r="B12" s="23">
        <v>1984</v>
      </c>
      <c r="C12" s="23" t="s">
        <v>23</v>
      </c>
      <c r="D12" s="23">
        <v>36303355777</v>
      </c>
      <c r="E12" s="24" t="s">
        <v>36</v>
      </c>
    </row>
    <row r="13" spans="1:7" x14ac:dyDescent="0.3">
      <c r="A13" s="23" t="s">
        <v>8</v>
      </c>
      <c r="B13" s="23">
        <v>1994</v>
      </c>
      <c r="C13" s="23" t="s">
        <v>21</v>
      </c>
      <c r="D13" s="23">
        <v>36701133555</v>
      </c>
      <c r="E13" s="24" t="s">
        <v>37</v>
      </c>
    </row>
  </sheetData>
  <dataValidations count="2">
    <dataValidation type="list" allowBlank="1" showInputMessage="1" showErrorMessage="1" sqref="G2" xr:uid="{17F11CC0-5F5F-4B6E-954E-D48131D14D60}">
      <formula1>$A$2:$A$13</formula1>
    </dataValidation>
    <dataValidation type="list" allowBlank="1" showInputMessage="1" showErrorMessage="1" sqref="G4" xr:uid="{06914677-2714-4DFB-89A1-2AD1588744D5}">
      <formula1>$A$1:$E$1</formula1>
    </dataValidation>
  </dataValidations>
  <hyperlinks>
    <hyperlink ref="E5" r:id="rId1" xr:uid="{872C9ABE-631B-42F6-8DE2-6CC33889CA5E}"/>
    <hyperlink ref="E6" r:id="rId2" xr:uid="{98D3FE7F-111F-486D-A588-6FC50F8E2E73}"/>
    <hyperlink ref="E4" r:id="rId3" xr:uid="{DD79277D-68EC-448C-AC35-500908C2A25C}"/>
    <hyperlink ref="E3" r:id="rId4" xr:uid="{4E7C8382-550D-4B86-B159-FBF7479CF43B}"/>
    <hyperlink ref="E2" r:id="rId5" xr:uid="{AF73A1AE-8C04-40DE-868F-9427C7C404A2}"/>
    <hyperlink ref="E7" r:id="rId6" xr:uid="{04248F6D-9550-4277-91A3-7A26AC11626D}"/>
    <hyperlink ref="E8" r:id="rId7" xr:uid="{38C7EC71-D907-4AC1-9701-7E852E2C28EF}"/>
    <hyperlink ref="E9" r:id="rId8" xr:uid="{DD35D7B1-A42B-4AE5-AD27-6EE51353CA0D}"/>
    <hyperlink ref="E10" r:id="rId9" xr:uid="{FECD01CC-6DBC-47D9-954C-0742BB47C96A}"/>
    <hyperlink ref="E11" r:id="rId10" xr:uid="{5FF75573-9A51-4A6A-BA0E-E2814C656EF2}"/>
    <hyperlink ref="E12" r:id="rId11" xr:uid="{9A6B182B-5A18-4D96-B21E-002BEBF3A490}"/>
    <hyperlink ref="E13" r:id="rId12" xr:uid="{282DEA2B-1353-4FD6-A9B2-049D35B162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BB51-4D1A-4CA0-8423-4474137B543F}">
  <dimension ref="A1:F17"/>
  <sheetViews>
    <sheetView tabSelected="1" zoomScale="120" zoomScaleNormal="120" workbookViewId="0">
      <selection activeCell="D2" sqref="D2"/>
    </sheetView>
  </sheetViews>
  <sheetFormatPr defaultColWidth="10.6640625" defaultRowHeight="14.4" x14ac:dyDescent="0.3"/>
  <cols>
    <col min="1" max="2" width="15.6640625" style="1" customWidth="1"/>
    <col min="3" max="4" width="15.6640625" style="6" customWidth="1"/>
    <col min="5" max="5" width="14.5546875" style="1" customWidth="1"/>
    <col min="6" max="16384" width="10.6640625" style="1"/>
  </cols>
  <sheetData>
    <row r="1" spans="1:6" x14ac:dyDescent="0.3">
      <c r="A1" s="11" t="s">
        <v>12</v>
      </c>
      <c r="B1" s="12" t="s">
        <v>42</v>
      </c>
      <c r="C1" s="12" t="s">
        <v>41</v>
      </c>
      <c r="D1" s="12" t="s">
        <v>48</v>
      </c>
      <c r="E1" s="12" t="s">
        <v>49</v>
      </c>
    </row>
    <row r="2" spans="1:6" x14ac:dyDescent="0.3">
      <c r="A2" s="23" t="s">
        <v>1</v>
      </c>
      <c r="B2" s="25">
        <v>452091</v>
      </c>
      <c r="C2" s="26">
        <v>103</v>
      </c>
      <c r="D2" s="9" t="str">
        <f>IF(OR(B2&gt;1000000,C2&gt;150),"jár","nem jár")</f>
        <v>nem jár</v>
      </c>
      <c r="E2" s="9" t="str">
        <f>IF(AND(B2&gt;1000000,C2&gt;150),"jár","nem jár")</f>
        <v>nem jár</v>
      </c>
    </row>
    <row r="3" spans="1:6" x14ac:dyDescent="0.3">
      <c r="A3" s="23" t="s">
        <v>6</v>
      </c>
      <c r="B3" s="25">
        <v>1184720</v>
      </c>
      <c r="C3" s="26">
        <v>149</v>
      </c>
      <c r="D3" s="9" t="str">
        <f t="shared" ref="D3:D13" si="0">IF(OR(B3&gt;1000000,C3&gt;150),"jár","nem jár")</f>
        <v>jár</v>
      </c>
      <c r="E3" s="9" t="str">
        <f t="shared" ref="E3:E13" si="1">IF(AND(B3&gt;1000000,C3&gt;150),"jár","nem jár")</f>
        <v>nem jár</v>
      </c>
    </row>
    <row r="4" spans="1:6" x14ac:dyDescent="0.3">
      <c r="A4" s="23" t="s">
        <v>4</v>
      </c>
      <c r="B4" s="25">
        <v>969073</v>
      </c>
      <c r="C4" s="26">
        <v>157</v>
      </c>
      <c r="D4" s="9" t="str">
        <f t="shared" si="0"/>
        <v>jár</v>
      </c>
      <c r="E4" s="9" t="str">
        <f t="shared" si="1"/>
        <v>nem jár</v>
      </c>
    </row>
    <row r="5" spans="1:6" x14ac:dyDescent="0.3">
      <c r="A5" s="23" t="s">
        <v>10</v>
      </c>
      <c r="B5" s="25">
        <v>484518</v>
      </c>
      <c r="C5" s="26">
        <v>110</v>
      </c>
      <c r="D5" s="9" t="str">
        <f t="shared" si="0"/>
        <v>nem jár</v>
      </c>
      <c r="E5" s="9" t="str">
        <f t="shared" si="1"/>
        <v>nem jár</v>
      </c>
    </row>
    <row r="6" spans="1:6" x14ac:dyDescent="0.3">
      <c r="A6" s="23" t="s">
        <v>9</v>
      </c>
      <c r="B6" s="25">
        <v>820032</v>
      </c>
      <c r="C6" s="26">
        <v>132</v>
      </c>
      <c r="D6" s="9" t="str">
        <f t="shared" si="0"/>
        <v>nem jár</v>
      </c>
      <c r="E6" s="9" t="str">
        <f t="shared" si="1"/>
        <v>nem jár</v>
      </c>
    </row>
    <row r="7" spans="1:6" x14ac:dyDescent="0.3">
      <c r="A7" s="23" t="s">
        <v>3</v>
      </c>
      <c r="B7" s="25">
        <v>676073</v>
      </c>
      <c r="C7" s="26">
        <v>133</v>
      </c>
      <c r="D7" s="9" t="str">
        <f t="shared" si="0"/>
        <v>nem jár</v>
      </c>
      <c r="E7" s="9" t="str">
        <f t="shared" si="1"/>
        <v>nem jár</v>
      </c>
    </row>
    <row r="8" spans="1:6" x14ac:dyDescent="0.3">
      <c r="A8" s="23" t="s">
        <v>0</v>
      </c>
      <c r="B8" s="25">
        <v>858474</v>
      </c>
      <c r="C8" s="26">
        <v>108</v>
      </c>
      <c r="D8" s="9" t="str">
        <f t="shared" si="0"/>
        <v>nem jár</v>
      </c>
      <c r="E8" s="9" t="str">
        <f t="shared" si="1"/>
        <v>nem jár</v>
      </c>
    </row>
    <row r="9" spans="1:6" x14ac:dyDescent="0.3">
      <c r="A9" s="23" t="s">
        <v>11</v>
      </c>
      <c r="B9" s="25">
        <v>872980</v>
      </c>
      <c r="C9" s="26">
        <v>200</v>
      </c>
      <c r="D9" s="9" t="str">
        <f t="shared" si="0"/>
        <v>jár</v>
      </c>
      <c r="E9" s="9" t="str">
        <f t="shared" si="1"/>
        <v>nem jár</v>
      </c>
    </row>
    <row r="10" spans="1:6" x14ac:dyDescent="0.3">
      <c r="A10" s="23" t="s">
        <v>5</v>
      </c>
      <c r="B10" s="25">
        <v>678497</v>
      </c>
      <c r="C10" s="26">
        <v>150</v>
      </c>
      <c r="D10" s="9" t="str">
        <f t="shared" si="0"/>
        <v>nem jár</v>
      </c>
      <c r="E10" s="9" t="str">
        <f t="shared" si="1"/>
        <v>nem jár</v>
      </c>
    </row>
    <row r="11" spans="1:6" x14ac:dyDescent="0.3">
      <c r="A11" s="23" t="s">
        <v>7</v>
      </c>
      <c r="B11" s="25">
        <v>1051858</v>
      </c>
      <c r="C11" s="26">
        <v>167</v>
      </c>
      <c r="D11" s="9" t="str">
        <f t="shared" si="0"/>
        <v>jár</v>
      </c>
      <c r="E11" s="9" t="str">
        <f t="shared" si="1"/>
        <v>jár</v>
      </c>
    </row>
    <row r="12" spans="1:6" x14ac:dyDescent="0.3">
      <c r="A12" s="23" t="s">
        <v>2</v>
      </c>
      <c r="B12" s="25">
        <v>581320</v>
      </c>
      <c r="C12" s="26">
        <v>108</v>
      </c>
      <c r="D12" s="9" t="str">
        <f t="shared" si="0"/>
        <v>nem jár</v>
      </c>
      <c r="E12" s="9" t="str">
        <f t="shared" si="1"/>
        <v>nem jár</v>
      </c>
    </row>
    <row r="13" spans="1:6" x14ac:dyDescent="0.3">
      <c r="A13" s="23" t="s">
        <v>8</v>
      </c>
      <c r="B13" s="25">
        <v>605146</v>
      </c>
      <c r="C13" s="26">
        <v>133</v>
      </c>
      <c r="D13" s="9" t="str">
        <f t="shared" si="0"/>
        <v>nem jár</v>
      </c>
      <c r="E13" s="9" t="str">
        <f t="shared" si="1"/>
        <v>nem jár</v>
      </c>
    </row>
    <row r="15" spans="1:6" x14ac:dyDescent="0.3">
      <c r="B15" s="4"/>
      <c r="C15" s="4"/>
      <c r="E15" s="4"/>
      <c r="F15" s="4"/>
    </row>
    <row r="16" spans="1:6" x14ac:dyDescent="0.3">
      <c r="A16" s="15" t="s">
        <v>52</v>
      </c>
      <c r="B16" s="16"/>
      <c r="C16" s="16"/>
      <c r="D16" s="16"/>
      <c r="E16" s="17"/>
      <c r="F16" s="4"/>
    </row>
    <row r="17" spans="1:5" x14ac:dyDescent="0.3">
      <c r="A17" s="18" t="s">
        <v>53</v>
      </c>
      <c r="B17" s="19"/>
      <c r="C17" s="19"/>
      <c r="D17" s="19"/>
      <c r="E17" s="20"/>
    </row>
  </sheetData>
  <mergeCells count="2">
    <mergeCell ref="A16:E16"/>
    <mergeCell ref="A17:E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Pontszámok</vt:lpstr>
      <vt:lpstr>Személyes adatok</vt:lpstr>
      <vt:lpstr>Prémium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Lucza József</dc:creator>
  <cp:lastModifiedBy>Messzi-Szabó Gábor</cp:lastModifiedBy>
  <dcterms:created xsi:type="dcterms:W3CDTF">2019-01-25T19:22:26Z</dcterms:created>
  <dcterms:modified xsi:type="dcterms:W3CDTF">2019-11-19T19:25:27Z</dcterms:modified>
</cp:coreProperties>
</file>