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szi-Szabó Gábor\Desktop\IT_Dev\Excel_advanced_expert\"/>
    </mc:Choice>
  </mc:AlternateContent>
  <xr:revisionPtr revIDLastSave="0" documentId="13_ncr:1_{C9C08111-C2B4-4206-8343-66EC66D73EDB}" xr6:coauthVersionLast="45" xr6:coauthVersionMax="45" xr10:uidLastSave="{00000000-0000-0000-0000-000000000000}"/>
  <bookViews>
    <workbookView xWindow="-28920" yWindow="-120" windowWidth="29040" windowHeight="15840" tabRatio="644" xr2:uid="{8B7C46CD-1036-4CEA-A57E-83EBBA8AF8FD}"/>
  </bookViews>
  <sheets>
    <sheet name="Sheet1" sheetId="1" r:id="rId1"/>
  </sheets>
  <definedNames>
    <definedName name="autoadatok" localSheetId="0">Sheet1!$A$1:$J$433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J15" i="1" s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2" i="1"/>
  <c r="J22" i="1" s="1"/>
  <c r="O3" i="1"/>
  <c r="O5" i="1"/>
  <c r="O6" i="1"/>
  <c r="O9" i="1"/>
  <c r="O10" i="1"/>
  <c r="O15" i="1"/>
  <c r="O18" i="1"/>
  <c r="O20" i="1"/>
  <c r="O26" i="1"/>
  <c r="O27" i="1"/>
  <c r="O29" i="1"/>
  <c r="O30" i="1"/>
  <c r="O34" i="1"/>
  <c r="O42" i="1"/>
  <c r="O43" i="1"/>
  <c r="O48" i="1"/>
  <c r="O50" i="1"/>
  <c r="O51" i="1"/>
  <c r="O52" i="1"/>
  <c r="O55" i="1"/>
  <c r="O58" i="1"/>
  <c r="O60" i="1"/>
  <c r="O66" i="1"/>
  <c r="O69" i="1"/>
  <c r="O74" i="1"/>
  <c r="O75" i="1"/>
  <c r="O82" i="1"/>
  <c r="O90" i="1"/>
  <c r="O93" i="1"/>
  <c r="O98" i="1"/>
  <c r="O99" i="1"/>
  <c r="O104" i="1"/>
  <c r="O106" i="1"/>
  <c r="O112" i="1"/>
  <c r="O114" i="1"/>
  <c r="O115" i="1"/>
  <c r="O120" i="1"/>
  <c r="O122" i="1"/>
  <c r="O125" i="1"/>
  <c r="O130" i="1"/>
  <c r="O135" i="1"/>
  <c r="O138" i="1"/>
  <c r="O143" i="1"/>
  <c r="O145" i="1"/>
  <c r="O146" i="1"/>
  <c r="O154" i="1"/>
  <c r="O158" i="1"/>
  <c r="O162" i="1"/>
  <c r="O170" i="1"/>
  <c r="O171" i="1"/>
  <c r="O172" i="1"/>
  <c r="O173" i="1"/>
  <c r="O178" i="1"/>
  <c r="O186" i="1"/>
  <c r="O194" i="1"/>
  <c r="O202" i="1"/>
  <c r="O210" i="1"/>
  <c r="O218" i="1"/>
  <c r="O226" i="1"/>
  <c r="O234" i="1"/>
  <c r="O242" i="1"/>
  <c r="O243" i="1"/>
  <c r="O250" i="1"/>
  <c r="O258" i="1"/>
  <c r="O266" i="1"/>
  <c r="O274" i="1"/>
  <c r="O282" i="1"/>
  <c r="O290" i="1"/>
  <c r="O298" i="1"/>
  <c r="O305" i="1"/>
  <c r="O306" i="1"/>
  <c r="O314" i="1"/>
  <c r="O322" i="1"/>
  <c r="O323" i="1"/>
  <c r="O330" i="1"/>
  <c r="O338" i="1"/>
  <c r="O346" i="1"/>
  <c r="O349" i="1"/>
  <c r="O350" i="1"/>
  <c r="O351" i="1"/>
  <c r="O354" i="1"/>
  <c r="O356" i="1"/>
  <c r="O362" i="1"/>
  <c r="O366" i="1"/>
  <c r="O370" i="1"/>
  <c r="O371" i="1"/>
  <c r="O376" i="1"/>
  <c r="O378" i="1"/>
  <c r="O379" i="1"/>
  <c r="O380" i="1"/>
  <c r="O386" i="1"/>
  <c r="O391" i="1"/>
  <c r="O394" i="1"/>
  <c r="O397" i="1"/>
  <c r="O402" i="1"/>
  <c r="O407" i="1"/>
  <c r="O410" i="1"/>
  <c r="O414" i="1"/>
  <c r="O418" i="1"/>
  <c r="O421" i="1"/>
  <c r="O422" i="1"/>
  <c r="O425" i="1"/>
  <c r="O426" i="1"/>
  <c r="O429" i="1"/>
  <c r="M26" i="1"/>
  <c r="M27" i="1"/>
  <c r="M28" i="1"/>
  <c r="O28" i="1" s="1"/>
  <c r="M29" i="1"/>
  <c r="M30" i="1"/>
  <c r="M31" i="1"/>
  <c r="O31" i="1" s="1"/>
  <c r="M32" i="1"/>
  <c r="O32" i="1" s="1"/>
  <c r="M33" i="1"/>
  <c r="O33" i="1" s="1"/>
  <c r="M34" i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O41" i="1" s="1"/>
  <c r="M42" i="1"/>
  <c r="M43" i="1"/>
  <c r="M44" i="1"/>
  <c r="O44" i="1" s="1"/>
  <c r="M45" i="1"/>
  <c r="O45" i="1" s="1"/>
  <c r="M46" i="1"/>
  <c r="O46" i="1" s="1"/>
  <c r="M47" i="1"/>
  <c r="O47" i="1" s="1"/>
  <c r="M48" i="1"/>
  <c r="M49" i="1"/>
  <c r="O49" i="1" s="1"/>
  <c r="M50" i="1"/>
  <c r="M51" i="1"/>
  <c r="M52" i="1"/>
  <c r="M53" i="1"/>
  <c r="O53" i="1" s="1"/>
  <c r="M54" i="1"/>
  <c r="O54" i="1" s="1"/>
  <c r="M55" i="1"/>
  <c r="M56" i="1"/>
  <c r="O56" i="1" s="1"/>
  <c r="M57" i="1"/>
  <c r="O57" i="1" s="1"/>
  <c r="M58" i="1"/>
  <c r="M59" i="1"/>
  <c r="O59" i="1" s="1"/>
  <c r="M60" i="1"/>
  <c r="M61" i="1"/>
  <c r="O61" i="1" s="1"/>
  <c r="M62" i="1"/>
  <c r="O62" i="1" s="1"/>
  <c r="M63" i="1"/>
  <c r="O63" i="1" s="1"/>
  <c r="M64" i="1"/>
  <c r="O64" i="1" s="1"/>
  <c r="M65" i="1"/>
  <c r="O65" i="1" s="1"/>
  <c r="M66" i="1"/>
  <c r="M67" i="1"/>
  <c r="O67" i="1" s="1"/>
  <c r="M68" i="1"/>
  <c r="O68" i="1" s="1"/>
  <c r="M69" i="1"/>
  <c r="M70" i="1"/>
  <c r="O70" i="1" s="1"/>
  <c r="M71" i="1"/>
  <c r="O71" i="1" s="1"/>
  <c r="M72" i="1"/>
  <c r="O72" i="1" s="1"/>
  <c r="M73" i="1"/>
  <c r="O73" i="1" s="1"/>
  <c r="M74" i="1"/>
  <c r="M75" i="1"/>
  <c r="M76" i="1"/>
  <c r="O76" i="1" s="1"/>
  <c r="M77" i="1"/>
  <c r="O77" i="1" s="1"/>
  <c r="M78" i="1"/>
  <c r="O78" i="1" s="1"/>
  <c r="M79" i="1"/>
  <c r="O79" i="1" s="1"/>
  <c r="M80" i="1"/>
  <c r="O80" i="1" s="1"/>
  <c r="M81" i="1"/>
  <c r="O81" i="1" s="1"/>
  <c r="M82" i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M91" i="1"/>
  <c r="O91" i="1" s="1"/>
  <c r="M92" i="1"/>
  <c r="O92" i="1" s="1"/>
  <c r="M93" i="1"/>
  <c r="M94" i="1"/>
  <c r="O94" i="1" s="1"/>
  <c r="M95" i="1"/>
  <c r="O95" i="1" s="1"/>
  <c r="M96" i="1"/>
  <c r="O96" i="1" s="1"/>
  <c r="M97" i="1"/>
  <c r="O97" i="1" s="1"/>
  <c r="M98" i="1"/>
  <c r="M99" i="1"/>
  <c r="M100" i="1"/>
  <c r="O100" i="1" s="1"/>
  <c r="M101" i="1"/>
  <c r="O101" i="1" s="1"/>
  <c r="M102" i="1"/>
  <c r="O102" i="1" s="1"/>
  <c r="M103" i="1"/>
  <c r="O103" i="1" s="1"/>
  <c r="M104" i="1"/>
  <c r="M105" i="1"/>
  <c r="O105" i="1" s="1"/>
  <c r="M106" i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M113" i="1"/>
  <c r="O113" i="1" s="1"/>
  <c r="M114" i="1"/>
  <c r="M115" i="1"/>
  <c r="M116" i="1"/>
  <c r="O116" i="1" s="1"/>
  <c r="M117" i="1"/>
  <c r="O117" i="1" s="1"/>
  <c r="M118" i="1"/>
  <c r="O118" i="1" s="1"/>
  <c r="M119" i="1"/>
  <c r="O119" i="1" s="1"/>
  <c r="M120" i="1"/>
  <c r="M121" i="1"/>
  <c r="O121" i="1" s="1"/>
  <c r="M122" i="1"/>
  <c r="M123" i="1"/>
  <c r="O123" i="1" s="1"/>
  <c r="M124" i="1"/>
  <c r="O124" i="1" s="1"/>
  <c r="M125" i="1"/>
  <c r="M126" i="1"/>
  <c r="O126" i="1" s="1"/>
  <c r="M127" i="1"/>
  <c r="O127" i="1" s="1"/>
  <c r="M128" i="1"/>
  <c r="O128" i="1" s="1"/>
  <c r="M129" i="1"/>
  <c r="O129" i="1" s="1"/>
  <c r="M130" i="1"/>
  <c r="M131" i="1"/>
  <c r="O131" i="1" s="1"/>
  <c r="M132" i="1"/>
  <c r="O132" i="1" s="1"/>
  <c r="M133" i="1"/>
  <c r="O133" i="1" s="1"/>
  <c r="M134" i="1"/>
  <c r="O134" i="1" s="1"/>
  <c r="M135" i="1"/>
  <c r="M136" i="1"/>
  <c r="O136" i="1" s="1"/>
  <c r="M137" i="1"/>
  <c r="O137" i="1" s="1"/>
  <c r="M138" i="1"/>
  <c r="M139" i="1"/>
  <c r="O139" i="1" s="1"/>
  <c r="M140" i="1"/>
  <c r="O140" i="1" s="1"/>
  <c r="M141" i="1"/>
  <c r="O141" i="1" s="1"/>
  <c r="M142" i="1"/>
  <c r="O142" i="1" s="1"/>
  <c r="M143" i="1"/>
  <c r="M144" i="1"/>
  <c r="O144" i="1" s="1"/>
  <c r="M145" i="1"/>
  <c r="M146" i="1"/>
  <c r="M147" i="1"/>
  <c r="O147" i="1" s="1"/>
  <c r="M148" i="1"/>
  <c r="O148" i="1" s="1"/>
  <c r="M149" i="1"/>
  <c r="O149" i="1" s="1"/>
  <c r="M150" i="1"/>
  <c r="O150" i="1" s="1"/>
  <c r="M151" i="1"/>
  <c r="O151" i="1" s="1"/>
  <c r="M152" i="1"/>
  <c r="O152" i="1" s="1"/>
  <c r="M153" i="1"/>
  <c r="O153" i="1" s="1"/>
  <c r="M154" i="1"/>
  <c r="M155" i="1"/>
  <c r="O155" i="1" s="1"/>
  <c r="M156" i="1"/>
  <c r="O156" i="1" s="1"/>
  <c r="M157" i="1"/>
  <c r="O157" i="1" s="1"/>
  <c r="M158" i="1"/>
  <c r="M159" i="1"/>
  <c r="O159" i="1" s="1"/>
  <c r="M160" i="1"/>
  <c r="O160" i="1" s="1"/>
  <c r="M161" i="1"/>
  <c r="O161" i="1" s="1"/>
  <c r="M162" i="1"/>
  <c r="M163" i="1"/>
  <c r="O163" i="1" s="1"/>
  <c r="M164" i="1"/>
  <c r="O164" i="1" s="1"/>
  <c r="M165" i="1"/>
  <c r="O165" i="1" s="1"/>
  <c r="M166" i="1"/>
  <c r="O166" i="1" s="1"/>
  <c r="M167" i="1"/>
  <c r="O167" i="1" s="1"/>
  <c r="M168" i="1"/>
  <c r="O168" i="1" s="1"/>
  <c r="M169" i="1"/>
  <c r="O169" i="1" s="1"/>
  <c r="M170" i="1"/>
  <c r="M171" i="1"/>
  <c r="M172" i="1"/>
  <c r="M173" i="1"/>
  <c r="M174" i="1"/>
  <c r="O174" i="1" s="1"/>
  <c r="M175" i="1"/>
  <c r="O175" i="1" s="1"/>
  <c r="M176" i="1"/>
  <c r="O176" i="1" s="1"/>
  <c r="M177" i="1"/>
  <c r="O177" i="1" s="1"/>
  <c r="M178" i="1"/>
  <c r="M179" i="1"/>
  <c r="O179" i="1" s="1"/>
  <c r="M180" i="1"/>
  <c r="O180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M195" i="1"/>
  <c r="O195" i="1" s="1"/>
  <c r="M196" i="1"/>
  <c r="O196" i="1" s="1"/>
  <c r="M197" i="1"/>
  <c r="O197" i="1" s="1"/>
  <c r="M198" i="1"/>
  <c r="O198" i="1" s="1"/>
  <c r="M199" i="1"/>
  <c r="O199" i="1" s="1"/>
  <c r="M200" i="1"/>
  <c r="O200" i="1" s="1"/>
  <c r="M201" i="1"/>
  <c r="O201" i="1" s="1"/>
  <c r="M202" i="1"/>
  <c r="M203" i="1"/>
  <c r="O203" i="1" s="1"/>
  <c r="M204" i="1"/>
  <c r="O204" i="1" s="1"/>
  <c r="M205" i="1"/>
  <c r="O205" i="1" s="1"/>
  <c r="M206" i="1"/>
  <c r="O206" i="1" s="1"/>
  <c r="M207" i="1"/>
  <c r="O207" i="1" s="1"/>
  <c r="M208" i="1"/>
  <c r="O208" i="1" s="1"/>
  <c r="M209" i="1"/>
  <c r="O209" i="1" s="1"/>
  <c r="M210" i="1"/>
  <c r="M211" i="1"/>
  <c r="O211" i="1" s="1"/>
  <c r="M212" i="1"/>
  <c r="O212" i="1" s="1"/>
  <c r="M213" i="1"/>
  <c r="O213" i="1" s="1"/>
  <c r="M214" i="1"/>
  <c r="O214" i="1" s="1"/>
  <c r="M215" i="1"/>
  <c r="O215" i="1" s="1"/>
  <c r="M216" i="1"/>
  <c r="O216" i="1" s="1"/>
  <c r="M217" i="1"/>
  <c r="O217" i="1" s="1"/>
  <c r="M218" i="1"/>
  <c r="M219" i="1"/>
  <c r="O219" i="1" s="1"/>
  <c r="M220" i="1"/>
  <c r="O220" i="1" s="1"/>
  <c r="M221" i="1"/>
  <c r="O221" i="1" s="1"/>
  <c r="M222" i="1"/>
  <c r="O222" i="1" s="1"/>
  <c r="M223" i="1"/>
  <c r="O223" i="1" s="1"/>
  <c r="M224" i="1"/>
  <c r="O224" i="1" s="1"/>
  <c r="M225" i="1"/>
  <c r="O225" i="1" s="1"/>
  <c r="M226" i="1"/>
  <c r="M227" i="1"/>
  <c r="O227" i="1" s="1"/>
  <c r="M228" i="1"/>
  <c r="O228" i="1" s="1"/>
  <c r="M229" i="1"/>
  <c r="O229" i="1" s="1"/>
  <c r="M230" i="1"/>
  <c r="O230" i="1" s="1"/>
  <c r="M231" i="1"/>
  <c r="O231" i="1" s="1"/>
  <c r="M232" i="1"/>
  <c r="O232" i="1" s="1"/>
  <c r="M233" i="1"/>
  <c r="O233" i="1" s="1"/>
  <c r="M234" i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M243" i="1"/>
  <c r="M244" i="1"/>
  <c r="O244" i="1" s="1"/>
  <c r="M245" i="1"/>
  <c r="O245" i="1" s="1"/>
  <c r="M246" i="1"/>
  <c r="O246" i="1" s="1"/>
  <c r="M247" i="1"/>
  <c r="O247" i="1" s="1"/>
  <c r="M248" i="1"/>
  <c r="O248" i="1" s="1"/>
  <c r="M249" i="1"/>
  <c r="O249" i="1" s="1"/>
  <c r="M250" i="1"/>
  <c r="M251" i="1"/>
  <c r="O251" i="1" s="1"/>
  <c r="M252" i="1"/>
  <c r="O252" i="1" s="1"/>
  <c r="M253" i="1"/>
  <c r="O253" i="1" s="1"/>
  <c r="M254" i="1"/>
  <c r="O254" i="1" s="1"/>
  <c r="M255" i="1"/>
  <c r="O255" i="1" s="1"/>
  <c r="M256" i="1"/>
  <c r="O256" i="1" s="1"/>
  <c r="M257" i="1"/>
  <c r="O257" i="1" s="1"/>
  <c r="M258" i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M291" i="1"/>
  <c r="O291" i="1" s="1"/>
  <c r="M292" i="1"/>
  <c r="O292" i="1" s="1"/>
  <c r="M293" i="1"/>
  <c r="O293" i="1" s="1"/>
  <c r="M294" i="1"/>
  <c r="O294" i="1" s="1"/>
  <c r="M295" i="1"/>
  <c r="O295" i="1" s="1"/>
  <c r="M296" i="1"/>
  <c r="O296" i="1" s="1"/>
  <c r="M297" i="1"/>
  <c r="O297" i="1" s="1"/>
  <c r="M298" i="1"/>
  <c r="M299" i="1"/>
  <c r="O299" i="1" s="1"/>
  <c r="M300" i="1"/>
  <c r="O300" i="1" s="1"/>
  <c r="M301" i="1"/>
  <c r="O301" i="1" s="1"/>
  <c r="M302" i="1"/>
  <c r="O302" i="1" s="1"/>
  <c r="M303" i="1"/>
  <c r="O303" i="1" s="1"/>
  <c r="M304" i="1"/>
  <c r="O304" i="1" s="1"/>
  <c r="M305" i="1"/>
  <c r="M306" i="1"/>
  <c r="M307" i="1"/>
  <c r="O307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M323" i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M347" i="1"/>
  <c r="O347" i="1" s="1"/>
  <c r="M348" i="1"/>
  <c r="O348" i="1" s="1"/>
  <c r="M349" i="1"/>
  <c r="M350" i="1"/>
  <c r="M351" i="1"/>
  <c r="M352" i="1"/>
  <c r="O352" i="1" s="1"/>
  <c r="M353" i="1"/>
  <c r="O353" i="1" s="1"/>
  <c r="M354" i="1"/>
  <c r="M355" i="1"/>
  <c r="O355" i="1" s="1"/>
  <c r="M356" i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M363" i="1"/>
  <c r="O363" i="1" s="1"/>
  <c r="M364" i="1"/>
  <c r="O364" i="1" s="1"/>
  <c r="M365" i="1"/>
  <c r="O365" i="1" s="1"/>
  <c r="M366" i="1"/>
  <c r="M367" i="1"/>
  <c r="O367" i="1" s="1"/>
  <c r="M368" i="1"/>
  <c r="O368" i="1" s="1"/>
  <c r="M369" i="1"/>
  <c r="O369" i="1" s="1"/>
  <c r="M370" i="1"/>
  <c r="M371" i="1"/>
  <c r="M372" i="1"/>
  <c r="O372" i="1" s="1"/>
  <c r="M373" i="1"/>
  <c r="O373" i="1" s="1"/>
  <c r="M374" i="1"/>
  <c r="O374" i="1" s="1"/>
  <c r="M375" i="1"/>
  <c r="O375" i="1" s="1"/>
  <c r="M376" i="1"/>
  <c r="M377" i="1"/>
  <c r="O377" i="1" s="1"/>
  <c r="M378" i="1"/>
  <c r="M379" i="1"/>
  <c r="M380" i="1"/>
  <c r="M381" i="1"/>
  <c r="O381" i="1" s="1"/>
  <c r="M382" i="1"/>
  <c r="O382" i="1" s="1"/>
  <c r="M383" i="1"/>
  <c r="O383" i="1" s="1"/>
  <c r="M384" i="1"/>
  <c r="O384" i="1" s="1"/>
  <c r="M385" i="1"/>
  <c r="O385" i="1" s="1"/>
  <c r="M386" i="1"/>
  <c r="M387" i="1"/>
  <c r="O387" i="1" s="1"/>
  <c r="M388" i="1"/>
  <c r="O388" i="1" s="1"/>
  <c r="M389" i="1"/>
  <c r="O389" i="1" s="1"/>
  <c r="M390" i="1"/>
  <c r="O390" i="1" s="1"/>
  <c r="M391" i="1"/>
  <c r="M392" i="1"/>
  <c r="O392" i="1" s="1"/>
  <c r="M393" i="1"/>
  <c r="O393" i="1" s="1"/>
  <c r="M394" i="1"/>
  <c r="M395" i="1"/>
  <c r="O395" i="1" s="1"/>
  <c r="M396" i="1"/>
  <c r="O396" i="1" s="1"/>
  <c r="M397" i="1"/>
  <c r="M398" i="1"/>
  <c r="O398" i="1" s="1"/>
  <c r="M399" i="1"/>
  <c r="O399" i="1" s="1"/>
  <c r="M400" i="1"/>
  <c r="O400" i="1" s="1"/>
  <c r="M401" i="1"/>
  <c r="O401" i="1" s="1"/>
  <c r="M402" i="1"/>
  <c r="M403" i="1"/>
  <c r="O403" i="1" s="1"/>
  <c r="M404" i="1"/>
  <c r="O404" i="1" s="1"/>
  <c r="M405" i="1"/>
  <c r="O405" i="1" s="1"/>
  <c r="M406" i="1"/>
  <c r="O406" i="1" s="1"/>
  <c r="M407" i="1"/>
  <c r="M408" i="1"/>
  <c r="O408" i="1" s="1"/>
  <c r="M409" i="1"/>
  <c r="O409" i="1" s="1"/>
  <c r="M410" i="1"/>
  <c r="M411" i="1"/>
  <c r="O411" i="1" s="1"/>
  <c r="M412" i="1"/>
  <c r="O412" i="1" s="1"/>
  <c r="M413" i="1"/>
  <c r="O413" i="1" s="1"/>
  <c r="M414" i="1"/>
  <c r="M415" i="1"/>
  <c r="O415" i="1" s="1"/>
  <c r="M416" i="1"/>
  <c r="O416" i="1" s="1"/>
  <c r="M417" i="1"/>
  <c r="O417" i="1" s="1"/>
  <c r="M418" i="1"/>
  <c r="M419" i="1"/>
  <c r="O419" i="1" s="1"/>
  <c r="M420" i="1"/>
  <c r="O420" i="1" s="1"/>
  <c r="M421" i="1"/>
  <c r="M422" i="1"/>
  <c r="M423" i="1"/>
  <c r="O423" i="1" s="1"/>
  <c r="M424" i="1"/>
  <c r="O424" i="1" s="1"/>
  <c r="M425" i="1"/>
  <c r="M426" i="1"/>
  <c r="M427" i="1"/>
  <c r="O427" i="1" s="1"/>
  <c r="M428" i="1"/>
  <c r="O428" i="1" s="1"/>
  <c r="M429" i="1"/>
  <c r="M430" i="1"/>
  <c r="O430" i="1" s="1"/>
  <c r="M431" i="1"/>
  <c r="O431" i="1" s="1"/>
  <c r="M432" i="1"/>
  <c r="O432" i="1" s="1"/>
  <c r="M433" i="1"/>
  <c r="O433" i="1" s="1"/>
  <c r="M3" i="1"/>
  <c r="M4" i="1"/>
  <c r="O4" i="1" s="1"/>
  <c r="M5" i="1"/>
  <c r="M6" i="1"/>
  <c r="M7" i="1"/>
  <c r="O7" i="1" s="1"/>
  <c r="M8" i="1"/>
  <c r="O8" i="1" s="1"/>
  <c r="M9" i="1"/>
  <c r="M10" i="1"/>
  <c r="M11" i="1"/>
  <c r="O11" i="1" s="1"/>
  <c r="M12" i="1"/>
  <c r="O12" i="1" s="1"/>
  <c r="M13" i="1"/>
  <c r="O13" i="1" s="1"/>
  <c r="M14" i="1"/>
  <c r="O14" i="1" s="1"/>
  <c r="M15" i="1"/>
  <c r="M16" i="1"/>
  <c r="O16" i="1" s="1"/>
  <c r="M17" i="1"/>
  <c r="O17" i="1" s="1"/>
  <c r="M18" i="1"/>
  <c r="M19" i="1"/>
  <c r="O19" i="1" s="1"/>
  <c r="M20" i="1"/>
  <c r="M21" i="1"/>
  <c r="O21" i="1" s="1"/>
  <c r="M22" i="1"/>
  <c r="O22" i="1" s="1"/>
  <c r="M23" i="1"/>
  <c r="O23" i="1" s="1"/>
  <c r="M24" i="1"/>
  <c r="O24" i="1" s="1"/>
  <c r="M25" i="1"/>
  <c r="O25" i="1" s="1"/>
  <c r="M2" i="1"/>
  <c r="O2" i="1" s="1"/>
  <c r="K3" i="1"/>
  <c r="K4" i="1" s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2" i="1"/>
  <c r="K5" i="1" l="1"/>
  <c r="J9" i="1"/>
  <c r="J14" i="1"/>
  <c r="J21" i="1"/>
  <c r="J13" i="1"/>
  <c r="J20" i="1"/>
  <c r="J12" i="1"/>
  <c r="J19" i="1"/>
  <c r="J11" i="1"/>
  <c r="J18" i="1"/>
  <c r="J10" i="1"/>
  <c r="J17" i="1"/>
  <c r="J23" i="1"/>
  <c r="J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25B8BF-FD92-416F-8CD7-24C60D778F3C}" name="autoadatok" type="6" refreshedVersion="6" background="1" saveData="1">
    <textPr sourceFile="C:\Users\Messzi-Szabó Gábor\Desktop\Forrasok\3_Fogyasztas\autoadatok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<sst xmlns="http://schemas.openxmlformats.org/spreadsheetml/2006/main" count="454" uniqueCount="95">
  <si>
    <t>Dátum</t>
  </si>
  <si>
    <t>Távolság (km)</t>
  </si>
  <si>
    <t>Mennyiség (liter)</t>
  </si>
  <si>
    <t>Ár (Ft)</t>
  </si>
  <si>
    <t>Benzinkút azonosítója</t>
  </si>
  <si>
    <t>Benzinár (Ft/l)</t>
  </si>
  <si>
    <t>Fogyasztás (l/100km)</t>
  </si>
  <si>
    <t>N3</t>
  </si>
  <si>
    <t>Megtett távolság</t>
  </si>
  <si>
    <t>NA</t>
  </si>
  <si>
    <t>Összes benzin (liter)</t>
  </si>
  <si>
    <t>N12</t>
  </si>
  <si>
    <t>Átlagfogyasztás</t>
  </si>
  <si>
    <t>Benzinkút</t>
  </si>
  <si>
    <t>A1</t>
  </si>
  <si>
    <t>Év</t>
  </si>
  <si>
    <t>Benzin (l)</t>
  </si>
  <si>
    <t>A2</t>
  </si>
  <si>
    <t>O13</t>
  </si>
  <si>
    <t>S1</t>
  </si>
  <si>
    <t>N1</t>
  </si>
  <si>
    <t>E5</t>
  </si>
  <si>
    <t>O1</t>
  </si>
  <si>
    <t>A3</t>
  </si>
  <si>
    <t>M2</t>
  </si>
  <si>
    <t>G1</t>
  </si>
  <si>
    <t>S2</t>
  </si>
  <si>
    <t>S3</t>
  </si>
  <si>
    <t>M1</t>
  </si>
  <si>
    <t>M3</t>
  </si>
  <si>
    <t>O2</t>
  </si>
  <si>
    <t>E3</t>
  </si>
  <si>
    <t>S4</t>
  </si>
  <si>
    <t>S5</t>
  </si>
  <si>
    <t>O3</t>
  </si>
  <si>
    <t>E4</t>
  </si>
  <si>
    <t>O4</t>
  </si>
  <si>
    <t>E2</t>
  </si>
  <si>
    <t>M4</t>
  </si>
  <si>
    <t>O5</t>
  </si>
  <si>
    <t>E1</t>
  </si>
  <si>
    <t>J1</t>
  </si>
  <si>
    <t>T1</t>
  </si>
  <si>
    <t>M5</t>
  </si>
  <si>
    <t>M6</t>
  </si>
  <si>
    <t>M7</t>
  </si>
  <si>
    <t>J2</t>
  </si>
  <si>
    <t>E6</t>
  </si>
  <si>
    <t>M8</t>
  </si>
  <si>
    <t>E7</t>
  </si>
  <si>
    <t>E8</t>
  </si>
  <si>
    <t>O6</t>
  </si>
  <si>
    <t>O7</t>
  </si>
  <si>
    <t>O8</t>
  </si>
  <si>
    <t>O9</t>
  </si>
  <si>
    <t>M9</t>
  </si>
  <si>
    <t>E9</t>
  </si>
  <si>
    <t>G2</t>
  </si>
  <si>
    <t>G3</t>
  </si>
  <si>
    <t>G4</t>
  </si>
  <si>
    <t>M10</t>
  </si>
  <si>
    <t>J3</t>
  </si>
  <si>
    <t>G5</t>
  </si>
  <si>
    <t>G6</t>
  </si>
  <si>
    <t>B1</t>
  </si>
  <si>
    <t>M11</t>
  </si>
  <si>
    <t>G7</t>
  </si>
  <si>
    <t>G8</t>
  </si>
  <si>
    <t>O10</t>
  </si>
  <si>
    <t>O11</t>
  </si>
  <si>
    <t>N2</t>
  </si>
  <si>
    <t>G9</t>
  </si>
  <si>
    <t>G10</t>
  </si>
  <si>
    <t>G11</t>
  </si>
  <si>
    <t>S6</t>
  </si>
  <si>
    <t>L1</t>
  </si>
  <si>
    <t>D1</t>
  </si>
  <si>
    <t>L2</t>
  </si>
  <si>
    <t>G12</t>
  </si>
  <si>
    <t>O12</t>
  </si>
  <si>
    <t>P1</t>
  </si>
  <si>
    <t>P2</t>
  </si>
  <si>
    <t>P3</t>
  </si>
  <si>
    <t>V1</t>
  </si>
  <si>
    <t>V2</t>
  </si>
  <si>
    <t>S7</t>
  </si>
  <si>
    <t xml:space="preserve">K2: mennyit mentek összesen a kocsik? </t>
  </si>
  <si>
    <t>LEFT()</t>
  </si>
  <si>
    <t>7. task</t>
  </si>
  <si>
    <t>IF()</t>
  </si>
  <si>
    <t>N-nel kezdődő</t>
  </si>
  <si>
    <t>kutak száma</t>
  </si>
  <si>
    <t>N</t>
  </si>
  <si>
    <t>8. task</t>
  </si>
  <si>
    <t>YEAR()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</si>
</sst>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2" xfId="0" applyFont="1" applyFill="1" applyBorder="1"/>
    <xf numFmtId="0" fontId="0" fillId="0" borderId="1" xfId="0" applyBorder="1" applyAlignment="1">
      <alignment horizontal="center" vertical="center"/>
    </xf>
    <xf numFmtId="0" fontId="0" fillId="4" borderId="0" xfId="0" applyFill="1"/>
    <xf numFmtId="0" fontId="2" fillId="3" borderId="2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0" borderId="1" xfId="0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4" borderId="1" xfId="0" applyFill="1" applyBorder="1"/>
    <xf numFmtId="4" fontId="2" fillId="4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62441</xdr:colOff>
      <xdr:row>1</xdr:row>
      <xdr:rowOff>23494</xdr:rowOff>
    </xdr:from>
    <xdr:to>
      <xdr:col>35</xdr:col>
      <xdr:colOff>55663</xdr:colOff>
      <xdr:row>9</xdr:row>
      <xdr:rowOff>56856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C661E6-D588-4014-AE10-0D83D4D24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7858" y="213994"/>
          <a:ext cx="9814556" cy="1483279"/>
        </a:xfrm>
        <a:prstGeom prst="rect">
          <a:avLst/>
        </a:prstGeom>
      </xdr:spPr>
    </xdr:pic>
    <xdr:clientData/>
  </xdr:twoCellAnchor>
  <xdr:twoCellAnchor editAs="oneCell">
    <xdr:from>
      <xdr:col>19</xdr:col>
      <xdr:colOff>67310</xdr:colOff>
      <xdr:row>9</xdr:row>
      <xdr:rowOff>32808</xdr:rowOff>
    </xdr:from>
    <xdr:to>
      <xdr:col>35</xdr:col>
      <xdr:colOff>475859</xdr:colOff>
      <xdr:row>13</xdr:row>
      <xdr:rowOff>55734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1C6C9B-529A-471B-BCC4-E8163F580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02727" y="1673225"/>
          <a:ext cx="10229883" cy="742592"/>
        </a:xfrm>
        <a:prstGeom prst="rect">
          <a:avLst/>
        </a:prstGeom>
      </xdr:spPr>
    </xdr:pic>
    <xdr:clientData/>
  </xdr:twoCellAnchor>
  <xdr:twoCellAnchor editAs="oneCell">
    <xdr:from>
      <xdr:col>19</xdr:col>
      <xdr:colOff>63499</xdr:colOff>
      <xdr:row>12</xdr:row>
      <xdr:rowOff>151975</xdr:rowOff>
    </xdr:from>
    <xdr:to>
      <xdr:col>35</xdr:col>
      <xdr:colOff>320489</xdr:colOff>
      <xdr:row>17</xdr:row>
      <xdr:rowOff>172586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355387-925E-4686-842A-2EF8A39A9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98916" y="2332142"/>
          <a:ext cx="10085944" cy="908764"/>
        </a:xfrm>
        <a:prstGeom prst="rect">
          <a:avLst/>
        </a:prstGeom>
      </xdr:spPr>
    </xdr:pic>
    <xdr:clientData/>
  </xdr:twoCellAnchor>
  <xdr:twoCellAnchor editAs="oneCell">
    <xdr:from>
      <xdr:col>19</xdr:col>
      <xdr:colOff>75989</xdr:colOff>
      <xdr:row>19</xdr:row>
      <xdr:rowOff>176106</xdr:rowOff>
    </xdr:from>
    <xdr:to>
      <xdr:col>35</xdr:col>
      <xdr:colOff>321549</xdr:colOff>
      <xdr:row>23</xdr:row>
      <xdr:rowOff>92766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27C95F-EB85-45C7-8CB1-91188B81A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11406" y="3615689"/>
          <a:ext cx="10074514" cy="643947"/>
        </a:xfrm>
        <a:prstGeom prst="rect">
          <a:avLst/>
        </a:prstGeom>
      </xdr:spPr>
    </xdr:pic>
    <xdr:clientData/>
  </xdr:twoCellAnchor>
  <xdr:twoCellAnchor editAs="oneCell">
    <xdr:from>
      <xdr:col>19</xdr:col>
      <xdr:colOff>79799</xdr:colOff>
      <xdr:row>23</xdr:row>
      <xdr:rowOff>61594</xdr:rowOff>
    </xdr:from>
    <xdr:to>
      <xdr:col>35</xdr:col>
      <xdr:colOff>308211</xdr:colOff>
      <xdr:row>30</xdr:row>
      <xdr:rowOff>19578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72255EA-B08A-4650-BCC0-B50FFA268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15216" y="4220844"/>
          <a:ext cx="10049746" cy="1209781"/>
        </a:xfrm>
        <a:prstGeom prst="rect">
          <a:avLst/>
        </a:prstGeom>
      </xdr:spPr>
    </xdr:pic>
    <xdr:clientData/>
  </xdr:twoCellAnchor>
  <xdr:twoCellAnchor editAs="oneCell">
    <xdr:from>
      <xdr:col>19</xdr:col>
      <xdr:colOff>58631</xdr:colOff>
      <xdr:row>29</xdr:row>
      <xdr:rowOff>127000</xdr:rowOff>
    </xdr:from>
    <xdr:to>
      <xdr:col>35</xdr:col>
      <xdr:colOff>92719</xdr:colOff>
      <xdr:row>38</xdr:row>
      <xdr:rowOff>20451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3E513C7-3C91-4F19-8954-2EF7D52B3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94048" y="5365750"/>
          <a:ext cx="9863042" cy="1512701"/>
        </a:xfrm>
        <a:prstGeom prst="rect">
          <a:avLst/>
        </a:prstGeom>
      </xdr:spPr>
    </xdr:pic>
    <xdr:clientData/>
  </xdr:twoCellAnchor>
  <xdr:twoCellAnchor editAs="oneCell">
    <xdr:from>
      <xdr:col>19</xdr:col>
      <xdr:colOff>21166</xdr:colOff>
      <xdr:row>38</xdr:row>
      <xdr:rowOff>95250</xdr:rowOff>
    </xdr:from>
    <xdr:to>
      <xdr:col>35</xdr:col>
      <xdr:colOff>323880</xdr:colOff>
      <xdr:row>42</xdr:row>
      <xdr:rowOff>15718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076940-17AA-41A3-8CDF-C90F4D8C7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84249" y="6953250"/>
          <a:ext cx="10127858" cy="63632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utoadatok" connectionId="1" xr16:uid="{572E9882-6DC2-41A2-9BC9-74D29BCA706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1744-C71C-4C8A-AF13-D82C03E37358}">
  <dimension ref="A1:U433"/>
  <sheetViews>
    <sheetView tabSelected="1" zoomScale="90" zoomScaleNormal="90" workbookViewId="0">
      <selection activeCell="P10" sqref="P10"/>
    </sheetView>
  </sheetViews>
  <sheetFormatPr defaultRowHeight="14.4" x14ac:dyDescent="0.3"/>
  <cols>
    <col min="1" max="1" width="13.33203125" customWidth="1"/>
    <col min="2" max="2" width="12.88671875" bestFit="1" customWidth="1"/>
    <col min="3" max="3" width="16.109375" bestFit="1" customWidth="1"/>
    <col min="4" max="4" width="10.44140625" customWidth="1"/>
    <col min="5" max="5" width="20.109375" bestFit="1" customWidth="1"/>
    <col min="6" max="6" width="13" bestFit="1" customWidth="1"/>
    <col min="7" max="7" width="19.109375" customWidth="1"/>
    <col min="9" max="9" width="18.77734375" bestFit="1" customWidth="1"/>
    <col min="10" max="10" width="9.109375" bestFit="1" customWidth="1"/>
    <col min="11" max="11" width="12.33203125" bestFit="1" customWidth="1"/>
  </cols>
  <sheetData>
    <row r="1" spans="1:21" ht="15" thickBo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M1" s="11" t="s">
        <v>88</v>
      </c>
      <c r="N1" s="11"/>
      <c r="O1" s="11"/>
      <c r="Q1" s="17" t="s">
        <v>93</v>
      </c>
      <c r="R1" s="18"/>
      <c r="S1" s="18"/>
      <c r="T1" s="18"/>
      <c r="U1" s="18"/>
    </row>
    <row r="2" spans="1:21" ht="15" thickTop="1" x14ac:dyDescent="0.3">
      <c r="A2" s="2">
        <v>36347</v>
      </c>
      <c r="B2" s="3">
        <v>384.4</v>
      </c>
      <c r="C2" s="3">
        <v>26.6</v>
      </c>
      <c r="D2" s="4">
        <v>5024</v>
      </c>
      <c r="E2" s="3" t="s">
        <v>7</v>
      </c>
      <c r="F2" s="5">
        <f>ROUND(D2/C2,2)</f>
        <v>188.87</v>
      </c>
      <c r="G2" s="6">
        <f>(C2/B2)*100</f>
        <v>6.9198751300728416</v>
      </c>
      <c r="I2" s="7" t="s">
        <v>8</v>
      </c>
      <c r="J2" s="9"/>
      <c r="K2" s="20">
        <f>SUM(B2:B433)</f>
        <v>237539.29999999993</v>
      </c>
      <c r="M2" s="10" t="str">
        <f>LEFT(E2,1)&amp;"*"</f>
        <v>N*</v>
      </c>
      <c r="N2" t="s">
        <v>87</v>
      </c>
      <c r="O2" s="10" t="str">
        <f>IF(E2="NA","unknown",M2)</f>
        <v>N*</v>
      </c>
      <c r="P2" t="s">
        <v>89</v>
      </c>
      <c r="Q2" s="10">
        <f>YEAR(A2:A433)</f>
        <v>1999</v>
      </c>
      <c r="R2" t="s">
        <v>94</v>
      </c>
    </row>
    <row r="3" spans="1:21" x14ac:dyDescent="0.3">
      <c r="A3" s="2">
        <v>36355</v>
      </c>
      <c r="B3" s="3">
        <v>485.4</v>
      </c>
      <c r="C3" s="3">
        <v>31.9</v>
      </c>
      <c r="D3" s="4">
        <v>6023</v>
      </c>
      <c r="E3" s="3" t="s">
        <v>9</v>
      </c>
      <c r="F3" s="5">
        <f t="shared" ref="F3:F66" si="0">ROUND(D3/C3,2)</f>
        <v>188.81</v>
      </c>
      <c r="G3" s="6">
        <f t="shared" ref="G3:G66" si="1">(C3/B3)*100</f>
        <v>6.5718994643592916</v>
      </c>
      <c r="I3" s="7" t="s">
        <v>10</v>
      </c>
      <c r="J3" s="9"/>
      <c r="K3" s="20">
        <f>SUM(C2:C433)</f>
        <v>16709.099999999984</v>
      </c>
      <c r="M3" s="10" t="str">
        <f t="shared" ref="M3:M66" si="2">LEFT(E3,1)&amp;"*"</f>
        <v>N*</v>
      </c>
      <c r="O3" s="10" t="str">
        <f t="shared" ref="O3:O66" si="3">IF(E3="NA","unknown",M3)</f>
        <v>unknown</v>
      </c>
      <c r="Q3" s="10">
        <f t="shared" ref="Q3:Q66" si="4">YEAR(A3:A434)</f>
        <v>1999</v>
      </c>
    </row>
    <row r="4" spans="1:21" x14ac:dyDescent="0.3">
      <c r="A4" s="2">
        <v>36358</v>
      </c>
      <c r="B4" s="3">
        <v>497.9</v>
      </c>
      <c r="C4" s="3">
        <v>33.299999999999997</v>
      </c>
      <c r="D4" s="4">
        <v>6287</v>
      </c>
      <c r="E4" s="3" t="s">
        <v>11</v>
      </c>
      <c r="F4" s="5">
        <f t="shared" si="0"/>
        <v>188.8</v>
      </c>
      <c r="G4" s="6">
        <f t="shared" si="1"/>
        <v>6.6880899779072109</v>
      </c>
      <c r="I4" s="7" t="s">
        <v>12</v>
      </c>
      <c r="J4" s="9"/>
      <c r="K4" s="12">
        <f>(K3/K2)*100</f>
        <v>7.0342465436245654</v>
      </c>
      <c r="M4" s="10" t="str">
        <f t="shared" si="2"/>
        <v>N*</v>
      </c>
      <c r="O4" s="10" t="str">
        <f t="shared" si="3"/>
        <v>N*</v>
      </c>
      <c r="Q4" s="10">
        <f t="shared" si="4"/>
        <v>1999</v>
      </c>
    </row>
    <row r="5" spans="1:21" x14ac:dyDescent="0.3">
      <c r="A5" s="2">
        <v>36371</v>
      </c>
      <c r="B5" s="3">
        <v>632</v>
      </c>
      <c r="C5" s="3">
        <v>42.06</v>
      </c>
      <c r="D5" s="4">
        <v>7941</v>
      </c>
      <c r="E5" s="3" t="s">
        <v>9</v>
      </c>
      <c r="F5" s="5">
        <f t="shared" si="0"/>
        <v>188.8</v>
      </c>
      <c r="G5" s="6">
        <f t="shared" si="1"/>
        <v>6.6550632911392409</v>
      </c>
      <c r="I5" s="7" t="s">
        <v>13</v>
      </c>
      <c r="J5" s="14" t="s">
        <v>92</v>
      </c>
      <c r="K5" s="13">
        <f>COUNTIF(O2:O433,LEFT(J5,1)&amp;"*")</f>
        <v>5</v>
      </c>
      <c r="M5" s="10" t="str">
        <f t="shared" si="2"/>
        <v>N*</v>
      </c>
      <c r="O5" s="10" t="str">
        <f t="shared" si="3"/>
        <v>unknown</v>
      </c>
      <c r="Q5" s="10">
        <f t="shared" si="4"/>
        <v>1999</v>
      </c>
    </row>
    <row r="6" spans="1:21" x14ac:dyDescent="0.3">
      <c r="A6" s="2">
        <v>36372</v>
      </c>
      <c r="B6" s="3">
        <v>301.3</v>
      </c>
      <c r="C6" s="3">
        <v>17.11</v>
      </c>
      <c r="D6" s="4">
        <v>3231</v>
      </c>
      <c r="E6" s="3" t="s">
        <v>9</v>
      </c>
      <c r="F6" s="5">
        <f t="shared" si="0"/>
        <v>188.84</v>
      </c>
      <c r="G6" s="6">
        <f t="shared" si="1"/>
        <v>5.6787255227348155</v>
      </c>
      <c r="K6" t="s">
        <v>90</v>
      </c>
      <c r="M6" s="10" t="str">
        <f t="shared" si="2"/>
        <v>N*</v>
      </c>
      <c r="O6" s="10" t="str">
        <f t="shared" si="3"/>
        <v>unknown</v>
      </c>
      <c r="Q6" s="10">
        <f t="shared" si="4"/>
        <v>1999</v>
      </c>
    </row>
    <row r="7" spans="1:21" x14ac:dyDescent="0.3">
      <c r="A7" s="2">
        <v>36378</v>
      </c>
      <c r="B7" s="3">
        <v>553.29999999999995</v>
      </c>
      <c r="C7" s="3">
        <v>37.340000000000003</v>
      </c>
      <c r="D7" s="4">
        <v>7278</v>
      </c>
      <c r="E7" s="3" t="s">
        <v>14</v>
      </c>
      <c r="F7" s="5">
        <f t="shared" si="0"/>
        <v>194.91</v>
      </c>
      <c r="G7" s="6">
        <f t="shared" si="1"/>
        <v>6.7485993132116411</v>
      </c>
      <c r="K7" t="s">
        <v>91</v>
      </c>
      <c r="M7" s="10" t="str">
        <f t="shared" si="2"/>
        <v>A*</v>
      </c>
      <c r="O7" s="10" t="str">
        <f t="shared" si="3"/>
        <v>A*</v>
      </c>
      <c r="Q7" s="10">
        <f t="shared" si="4"/>
        <v>1999</v>
      </c>
    </row>
    <row r="8" spans="1:21" x14ac:dyDescent="0.3">
      <c r="A8" s="2">
        <v>36384</v>
      </c>
      <c r="B8" s="3">
        <v>244.7</v>
      </c>
      <c r="C8" s="3">
        <v>16.899999999999999</v>
      </c>
      <c r="D8" s="4">
        <v>3328</v>
      </c>
      <c r="E8" s="3" t="s">
        <v>14</v>
      </c>
      <c r="F8" s="5">
        <f t="shared" si="0"/>
        <v>196.92</v>
      </c>
      <c r="G8" s="6">
        <f t="shared" si="1"/>
        <v>6.9064160196158557</v>
      </c>
      <c r="I8" s="15" t="s">
        <v>15</v>
      </c>
      <c r="J8" s="15" t="s">
        <v>16</v>
      </c>
      <c r="M8" s="10" t="str">
        <f t="shared" si="2"/>
        <v>A*</v>
      </c>
      <c r="O8" s="10" t="str">
        <f t="shared" si="3"/>
        <v>A*</v>
      </c>
      <c r="Q8" s="10">
        <f t="shared" si="4"/>
        <v>1999</v>
      </c>
    </row>
    <row r="9" spans="1:21" x14ac:dyDescent="0.3">
      <c r="A9" s="2">
        <v>36392</v>
      </c>
      <c r="B9" s="3">
        <v>573</v>
      </c>
      <c r="C9" s="3">
        <v>38.159999999999997</v>
      </c>
      <c r="D9" s="4">
        <v>7628</v>
      </c>
      <c r="E9" s="3" t="s">
        <v>9</v>
      </c>
      <c r="F9" s="5">
        <f t="shared" si="0"/>
        <v>199.9</v>
      </c>
      <c r="G9" s="6">
        <f t="shared" si="1"/>
        <v>6.6596858638743459</v>
      </c>
      <c r="I9" s="16">
        <v>1999</v>
      </c>
      <c r="J9" s="19">
        <f>SUMIF($Q$2:$Q$433,I9,$C$2:$C$433)</f>
        <v>931.94999999999982</v>
      </c>
      <c r="M9" s="10" t="str">
        <f t="shared" si="2"/>
        <v>N*</v>
      </c>
      <c r="O9" s="10" t="str">
        <f t="shared" si="3"/>
        <v>unknown</v>
      </c>
      <c r="Q9" s="10">
        <f t="shared" si="4"/>
        <v>1999</v>
      </c>
    </row>
    <row r="10" spans="1:21" x14ac:dyDescent="0.3">
      <c r="A10" s="2">
        <v>36394</v>
      </c>
      <c r="B10" s="3">
        <v>451.1</v>
      </c>
      <c r="C10" s="3">
        <v>35.520000000000003</v>
      </c>
      <c r="D10" s="4">
        <v>7030</v>
      </c>
      <c r="E10" s="3" t="s">
        <v>9</v>
      </c>
      <c r="F10" s="5">
        <f t="shared" si="0"/>
        <v>197.92</v>
      </c>
      <c r="G10" s="6">
        <f t="shared" si="1"/>
        <v>7.8740855686100648</v>
      </c>
      <c r="I10" s="16">
        <v>2000</v>
      </c>
      <c r="J10" s="19">
        <f t="shared" ref="J10:J23" si="5">SUMIF($Q$2:$Q$433,I10,$C$2:$C$433)</f>
        <v>1802.3</v>
      </c>
      <c r="M10" s="10" t="str">
        <f t="shared" si="2"/>
        <v>N*</v>
      </c>
      <c r="O10" s="10" t="str">
        <f t="shared" si="3"/>
        <v>unknown</v>
      </c>
      <c r="Q10" s="10">
        <f t="shared" si="4"/>
        <v>1999</v>
      </c>
    </row>
    <row r="11" spans="1:21" x14ac:dyDescent="0.3">
      <c r="A11" s="2">
        <v>36402</v>
      </c>
      <c r="B11" s="3">
        <v>582.5</v>
      </c>
      <c r="C11" s="3">
        <v>41.48</v>
      </c>
      <c r="D11" s="4">
        <v>8292</v>
      </c>
      <c r="E11" s="3" t="s">
        <v>14</v>
      </c>
      <c r="F11" s="5">
        <f t="shared" si="0"/>
        <v>199.9</v>
      </c>
      <c r="G11" s="6">
        <f t="shared" si="1"/>
        <v>7.1210300429184539</v>
      </c>
      <c r="I11" s="16">
        <v>2001</v>
      </c>
      <c r="J11" s="19">
        <f t="shared" si="5"/>
        <v>1763.3399999999995</v>
      </c>
      <c r="M11" s="10" t="str">
        <f t="shared" si="2"/>
        <v>A*</v>
      </c>
      <c r="O11" s="10" t="str">
        <f t="shared" si="3"/>
        <v>A*</v>
      </c>
      <c r="Q11" s="10">
        <f t="shared" si="4"/>
        <v>1999</v>
      </c>
    </row>
    <row r="12" spans="1:21" x14ac:dyDescent="0.3">
      <c r="A12" s="2">
        <v>36411</v>
      </c>
      <c r="B12" s="3">
        <v>627.79999999999995</v>
      </c>
      <c r="C12" s="3">
        <v>43.17</v>
      </c>
      <c r="D12" s="4">
        <v>8457</v>
      </c>
      <c r="E12" s="3" t="s">
        <v>17</v>
      </c>
      <c r="F12" s="5">
        <f t="shared" si="0"/>
        <v>195.9</v>
      </c>
      <c r="G12" s="6">
        <f t="shared" si="1"/>
        <v>6.8763937559732407</v>
      </c>
      <c r="I12" s="16">
        <v>2002</v>
      </c>
      <c r="J12" s="19">
        <f t="shared" si="5"/>
        <v>1193.0599999999997</v>
      </c>
      <c r="M12" s="10" t="str">
        <f t="shared" si="2"/>
        <v>A*</v>
      </c>
      <c r="O12" s="10" t="str">
        <f t="shared" si="3"/>
        <v>A*</v>
      </c>
      <c r="Q12" s="10">
        <f t="shared" si="4"/>
        <v>1999</v>
      </c>
    </row>
    <row r="13" spans="1:21" x14ac:dyDescent="0.3">
      <c r="A13" s="2">
        <v>36421</v>
      </c>
      <c r="B13" s="3">
        <v>579.1</v>
      </c>
      <c r="C13" s="3">
        <v>40.64</v>
      </c>
      <c r="D13" s="4">
        <v>8002</v>
      </c>
      <c r="E13" s="3" t="s">
        <v>17</v>
      </c>
      <c r="F13" s="5">
        <f t="shared" si="0"/>
        <v>196.9</v>
      </c>
      <c r="G13" s="6">
        <f t="shared" si="1"/>
        <v>7.0177862199965464</v>
      </c>
      <c r="I13" s="16">
        <v>2003</v>
      </c>
      <c r="J13" s="19">
        <f t="shared" si="5"/>
        <v>428.16000000000008</v>
      </c>
      <c r="M13" s="10" t="str">
        <f t="shared" si="2"/>
        <v>A*</v>
      </c>
      <c r="O13" s="10" t="str">
        <f t="shared" si="3"/>
        <v>A*</v>
      </c>
      <c r="Q13" s="10">
        <f t="shared" si="4"/>
        <v>1999</v>
      </c>
    </row>
    <row r="14" spans="1:21" x14ac:dyDescent="0.3">
      <c r="A14" s="2">
        <v>36427</v>
      </c>
      <c r="B14" s="3">
        <v>542.6</v>
      </c>
      <c r="C14" s="3">
        <v>36.369999999999997</v>
      </c>
      <c r="D14" s="4">
        <v>7343</v>
      </c>
      <c r="E14" s="3" t="s">
        <v>14</v>
      </c>
      <c r="F14" s="5">
        <f t="shared" si="0"/>
        <v>201.9</v>
      </c>
      <c r="G14" s="6">
        <f t="shared" si="1"/>
        <v>6.7029119056395121</v>
      </c>
      <c r="I14" s="16">
        <v>2004</v>
      </c>
      <c r="J14" s="19">
        <f t="shared" si="5"/>
        <v>821.36</v>
      </c>
      <c r="M14" s="10" t="str">
        <f t="shared" si="2"/>
        <v>A*</v>
      </c>
      <c r="O14" s="10" t="str">
        <f t="shared" si="3"/>
        <v>A*</v>
      </c>
      <c r="Q14" s="10">
        <f t="shared" si="4"/>
        <v>1999</v>
      </c>
    </row>
    <row r="15" spans="1:21" x14ac:dyDescent="0.3">
      <c r="A15" s="2">
        <v>36435</v>
      </c>
      <c r="B15" s="3">
        <v>538</v>
      </c>
      <c r="C15" s="3">
        <v>37.28</v>
      </c>
      <c r="D15" s="4">
        <v>7564</v>
      </c>
      <c r="E15" s="3" t="s">
        <v>9</v>
      </c>
      <c r="F15" s="5">
        <f t="shared" si="0"/>
        <v>202.9</v>
      </c>
      <c r="G15" s="6">
        <f t="shared" si="1"/>
        <v>6.9293680297397771</v>
      </c>
      <c r="I15" s="16">
        <v>2005</v>
      </c>
      <c r="J15" s="19">
        <f t="shared" si="5"/>
        <v>1394.5200000000002</v>
      </c>
      <c r="M15" s="10" t="str">
        <f t="shared" si="2"/>
        <v>N*</v>
      </c>
      <c r="O15" s="10" t="str">
        <f t="shared" si="3"/>
        <v>unknown</v>
      </c>
      <c r="Q15" s="10">
        <f t="shared" si="4"/>
        <v>1999</v>
      </c>
    </row>
    <row r="16" spans="1:21" x14ac:dyDescent="0.3">
      <c r="A16" s="2">
        <v>36443</v>
      </c>
      <c r="B16" s="3">
        <v>507</v>
      </c>
      <c r="C16" s="3">
        <v>37.799999999999997</v>
      </c>
      <c r="D16" s="4">
        <v>7670</v>
      </c>
      <c r="E16" s="3" t="s">
        <v>18</v>
      </c>
      <c r="F16" s="5">
        <f t="shared" si="0"/>
        <v>202.91</v>
      </c>
      <c r="G16" s="6">
        <f t="shared" si="1"/>
        <v>7.4556213017751478</v>
      </c>
      <c r="I16" s="16">
        <v>2006</v>
      </c>
      <c r="J16" s="19">
        <f t="shared" si="5"/>
        <v>1340.81</v>
      </c>
      <c r="M16" s="10" t="str">
        <f t="shared" si="2"/>
        <v>O*</v>
      </c>
      <c r="O16" s="10" t="str">
        <f t="shared" si="3"/>
        <v>O*</v>
      </c>
      <c r="Q16" s="10">
        <f t="shared" si="4"/>
        <v>1999</v>
      </c>
    </row>
    <row r="17" spans="1:21" x14ac:dyDescent="0.3">
      <c r="A17" s="2">
        <v>36448</v>
      </c>
      <c r="B17" s="3">
        <v>534.29999999999995</v>
      </c>
      <c r="C17" s="3">
        <v>36.54</v>
      </c>
      <c r="D17" s="4">
        <v>7341</v>
      </c>
      <c r="E17" s="3" t="s">
        <v>14</v>
      </c>
      <c r="F17" s="5">
        <f t="shared" si="0"/>
        <v>200.9</v>
      </c>
      <c r="G17" s="6">
        <f t="shared" si="1"/>
        <v>6.8388545760808537</v>
      </c>
      <c r="I17" s="16">
        <v>2007</v>
      </c>
      <c r="J17" s="19">
        <f t="shared" si="5"/>
        <v>1299.96</v>
      </c>
      <c r="M17" s="10" t="str">
        <f t="shared" si="2"/>
        <v>A*</v>
      </c>
      <c r="O17" s="10" t="str">
        <f t="shared" si="3"/>
        <v>A*</v>
      </c>
      <c r="Q17" s="10">
        <f t="shared" si="4"/>
        <v>1999</v>
      </c>
    </row>
    <row r="18" spans="1:21" x14ac:dyDescent="0.3">
      <c r="A18" s="2">
        <v>36456</v>
      </c>
      <c r="B18" s="3">
        <v>445.7</v>
      </c>
      <c r="C18" s="3">
        <v>32.380000000000003</v>
      </c>
      <c r="D18" s="4">
        <v>6505</v>
      </c>
      <c r="E18" s="3" t="s">
        <v>9</v>
      </c>
      <c r="F18" s="5">
        <f t="shared" si="0"/>
        <v>200.9</v>
      </c>
      <c r="G18" s="6">
        <f t="shared" si="1"/>
        <v>7.2649764415526148</v>
      </c>
      <c r="I18" s="16">
        <v>2008</v>
      </c>
      <c r="J18" s="19">
        <f t="shared" si="5"/>
        <v>1423.07</v>
      </c>
      <c r="M18" s="10" t="str">
        <f t="shared" si="2"/>
        <v>N*</v>
      </c>
      <c r="O18" s="10" t="str">
        <f t="shared" si="3"/>
        <v>unknown</v>
      </c>
      <c r="Q18" s="10">
        <f t="shared" si="4"/>
        <v>1999</v>
      </c>
    </row>
    <row r="19" spans="1:21" x14ac:dyDescent="0.3">
      <c r="A19" s="2">
        <v>36461</v>
      </c>
      <c r="B19" s="3">
        <v>531.79999999999995</v>
      </c>
      <c r="C19" s="3">
        <v>42.02</v>
      </c>
      <c r="D19" s="4">
        <v>8274</v>
      </c>
      <c r="E19" s="3" t="s">
        <v>17</v>
      </c>
      <c r="F19" s="5">
        <f t="shared" si="0"/>
        <v>196.91</v>
      </c>
      <c r="G19" s="6">
        <f t="shared" si="1"/>
        <v>7.901466716810833</v>
      </c>
      <c r="I19" s="16">
        <v>2009</v>
      </c>
      <c r="J19" s="19">
        <f t="shared" si="5"/>
        <v>978.3900000000001</v>
      </c>
      <c r="M19" s="10" t="str">
        <f t="shared" si="2"/>
        <v>A*</v>
      </c>
      <c r="O19" s="10" t="str">
        <f t="shared" si="3"/>
        <v>A*</v>
      </c>
      <c r="Q19" s="10">
        <f t="shared" si="4"/>
        <v>1999</v>
      </c>
      <c r="T19" s="1" t="s">
        <v>86</v>
      </c>
    </row>
    <row r="20" spans="1:21" x14ac:dyDescent="0.3">
      <c r="A20" s="2">
        <v>36470</v>
      </c>
      <c r="B20" s="3">
        <v>543.1</v>
      </c>
      <c r="C20" s="3">
        <v>40.020000000000003</v>
      </c>
      <c r="D20" s="4">
        <v>7920</v>
      </c>
      <c r="E20" s="3" t="s">
        <v>9</v>
      </c>
      <c r="F20" s="5">
        <f t="shared" si="0"/>
        <v>197.9</v>
      </c>
      <c r="G20" s="6">
        <f t="shared" si="1"/>
        <v>7.3688086908488311</v>
      </c>
      <c r="I20" s="16">
        <v>2010</v>
      </c>
      <c r="J20" s="19">
        <f t="shared" si="5"/>
        <v>470.07</v>
      </c>
      <c r="M20" s="10" t="str">
        <f t="shared" si="2"/>
        <v>N*</v>
      </c>
      <c r="N20" s="1"/>
      <c r="O20" s="10" t="str">
        <f t="shared" si="3"/>
        <v>unknown</v>
      </c>
      <c r="P20" s="1"/>
      <c r="Q20" s="10">
        <f t="shared" si="4"/>
        <v>1999</v>
      </c>
      <c r="T20" s="1"/>
      <c r="U20" s="1"/>
    </row>
    <row r="21" spans="1:21" x14ac:dyDescent="0.3">
      <c r="A21" s="2">
        <v>36476</v>
      </c>
      <c r="B21" s="3">
        <v>559</v>
      </c>
      <c r="C21" s="3">
        <v>43.66</v>
      </c>
      <c r="D21" s="4">
        <v>8706</v>
      </c>
      <c r="E21" s="3" t="s">
        <v>14</v>
      </c>
      <c r="F21" s="5">
        <f t="shared" si="0"/>
        <v>199.4</v>
      </c>
      <c r="G21" s="6">
        <f t="shared" si="1"/>
        <v>7.810375670840787</v>
      </c>
      <c r="I21" s="16">
        <v>2011</v>
      </c>
      <c r="J21" s="19">
        <f t="shared" si="5"/>
        <v>966.58</v>
      </c>
      <c r="M21" s="10" t="str">
        <f t="shared" si="2"/>
        <v>A*</v>
      </c>
      <c r="O21" s="10" t="str">
        <f t="shared" si="3"/>
        <v>A*</v>
      </c>
      <c r="Q21" s="10">
        <f t="shared" si="4"/>
        <v>1999</v>
      </c>
    </row>
    <row r="22" spans="1:21" x14ac:dyDescent="0.3">
      <c r="A22" s="2">
        <v>36486</v>
      </c>
      <c r="B22" s="3">
        <v>375.5</v>
      </c>
      <c r="C22" s="3">
        <v>30.56</v>
      </c>
      <c r="D22" s="4">
        <v>6140</v>
      </c>
      <c r="E22" s="3" t="s">
        <v>17</v>
      </c>
      <c r="F22" s="5">
        <f t="shared" si="0"/>
        <v>200.92</v>
      </c>
      <c r="G22" s="6">
        <f t="shared" si="1"/>
        <v>8.1384820239680433</v>
      </c>
      <c r="I22" s="16">
        <v>2012</v>
      </c>
      <c r="J22" s="19">
        <f>SUMIF($Q$2:$Q$433,I22,$C$2:$C$433)</f>
        <v>1196.32</v>
      </c>
      <c r="M22" s="10" t="str">
        <f t="shared" si="2"/>
        <v>A*</v>
      </c>
      <c r="O22" s="10" t="str">
        <f t="shared" si="3"/>
        <v>A*</v>
      </c>
      <c r="Q22" s="10">
        <f t="shared" si="4"/>
        <v>1999</v>
      </c>
    </row>
    <row r="23" spans="1:21" x14ac:dyDescent="0.3">
      <c r="A23" s="2">
        <v>36494</v>
      </c>
      <c r="B23" s="3">
        <v>438.3</v>
      </c>
      <c r="C23" s="3">
        <v>34.79</v>
      </c>
      <c r="D23" s="4">
        <v>7059</v>
      </c>
      <c r="E23" s="3" t="s">
        <v>17</v>
      </c>
      <c r="F23" s="5">
        <f t="shared" si="0"/>
        <v>202.9</v>
      </c>
      <c r="G23" s="6">
        <f t="shared" si="1"/>
        <v>7.9374857403604837</v>
      </c>
      <c r="I23" s="16">
        <v>2013</v>
      </c>
      <c r="J23" s="19">
        <f t="shared" si="5"/>
        <v>699.21</v>
      </c>
      <c r="M23" s="10" t="str">
        <f t="shared" si="2"/>
        <v>A*</v>
      </c>
      <c r="O23" s="10" t="str">
        <f t="shared" si="3"/>
        <v>A*</v>
      </c>
      <c r="Q23" s="10">
        <f t="shared" si="4"/>
        <v>1999</v>
      </c>
    </row>
    <row r="24" spans="1:21" x14ac:dyDescent="0.3">
      <c r="A24" s="2">
        <v>36499</v>
      </c>
      <c r="B24" s="3">
        <v>452.3</v>
      </c>
      <c r="C24" s="3">
        <v>34.090000000000003</v>
      </c>
      <c r="D24" s="4">
        <v>7019</v>
      </c>
      <c r="E24" s="3" t="s">
        <v>18</v>
      </c>
      <c r="F24" s="5">
        <f t="shared" si="0"/>
        <v>205.9</v>
      </c>
      <c r="G24" s="6">
        <f t="shared" si="1"/>
        <v>7.5370329427371221</v>
      </c>
      <c r="M24" s="10" t="str">
        <f t="shared" si="2"/>
        <v>O*</v>
      </c>
      <c r="O24" s="10" t="str">
        <f t="shared" si="3"/>
        <v>O*</v>
      </c>
      <c r="Q24" s="10">
        <f t="shared" si="4"/>
        <v>1999</v>
      </c>
    </row>
    <row r="25" spans="1:21" x14ac:dyDescent="0.3">
      <c r="A25" s="2">
        <v>36510</v>
      </c>
      <c r="B25" s="3">
        <v>528.9</v>
      </c>
      <c r="C25" s="3">
        <v>38.01</v>
      </c>
      <c r="D25" s="4">
        <v>7788</v>
      </c>
      <c r="E25" s="3" t="s">
        <v>17</v>
      </c>
      <c r="F25" s="5">
        <f t="shared" si="0"/>
        <v>204.89</v>
      </c>
      <c r="G25" s="6">
        <f t="shared" si="1"/>
        <v>7.1866137266023822</v>
      </c>
      <c r="M25" s="10" t="str">
        <f t="shared" si="2"/>
        <v>A*</v>
      </c>
      <c r="O25" s="10" t="str">
        <f t="shared" si="3"/>
        <v>A*</v>
      </c>
      <c r="Q25" s="10">
        <f t="shared" si="4"/>
        <v>1999</v>
      </c>
    </row>
    <row r="26" spans="1:21" x14ac:dyDescent="0.3">
      <c r="A26" s="2">
        <v>36513</v>
      </c>
      <c r="B26" s="3">
        <v>564</v>
      </c>
      <c r="C26" s="3">
        <v>44.25</v>
      </c>
      <c r="D26" s="4">
        <v>9598</v>
      </c>
      <c r="E26" s="3" t="s">
        <v>19</v>
      </c>
      <c r="F26" s="5">
        <f t="shared" si="0"/>
        <v>216.9</v>
      </c>
      <c r="G26" s="6">
        <f t="shared" si="1"/>
        <v>7.8457446808510634</v>
      </c>
      <c r="M26" s="10" t="str">
        <f t="shared" si="2"/>
        <v>S*</v>
      </c>
      <c r="O26" s="10" t="str">
        <f t="shared" si="3"/>
        <v>S*</v>
      </c>
      <c r="Q26" s="10">
        <f t="shared" si="4"/>
        <v>1999</v>
      </c>
    </row>
    <row r="27" spans="1:21" x14ac:dyDescent="0.3">
      <c r="A27" s="2">
        <v>36522</v>
      </c>
      <c r="B27" s="3">
        <v>554.4</v>
      </c>
      <c r="C27" s="3">
        <v>40</v>
      </c>
      <c r="D27" s="4">
        <v>8276</v>
      </c>
      <c r="E27" s="3" t="s">
        <v>9</v>
      </c>
      <c r="F27" s="5">
        <f t="shared" si="0"/>
        <v>206.9</v>
      </c>
      <c r="G27" s="6">
        <f t="shared" si="1"/>
        <v>7.2150072150072155</v>
      </c>
      <c r="M27" s="10" t="str">
        <f t="shared" si="2"/>
        <v>N*</v>
      </c>
      <c r="O27" s="10" t="str">
        <f t="shared" si="3"/>
        <v>unknown</v>
      </c>
      <c r="Q27" s="10">
        <f t="shared" si="4"/>
        <v>1999</v>
      </c>
    </row>
    <row r="28" spans="1:21" x14ac:dyDescent="0.3">
      <c r="A28" s="2">
        <v>36532</v>
      </c>
      <c r="B28" s="3">
        <v>548.70000000000005</v>
      </c>
      <c r="C28" s="3">
        <v>41.48</v>
      </c>
      <c r="D28" s="4">
        <v>8707</v>
      </c>
      <c r="E28" s="3" t="s">
        <v>17</v>
      </c>
      <c r="F28" s="5">
        <f t="shared" si="0"/>
        <v>209.91</v>
      </c>
      <c r="G28" s="6">
        <f t="shared" si="1"/>
        <v>7.5596865318024413</v>
      </c>
      <c r="M28" s="10" t="str">
        <f t="shared" si="2"/>
        <v>A*</v>
      </c>
      <c r="O28" s="10" t="str">
        <f t="shared" si="3"/>
        <v>A*</v>
      </c>
      <c r="Q28" s="10">
        <f t="shared" si="4"/>
        <v>2000</v>
      </c>
    </row>
    <row r="29" spans="1:21" x14ac:dyDescent="0.3">
      <c r="A29" s="2">
        <v>36541</v>
      </c>
      <c r="B29" s="3">
        <v>471.3</v>
      </c>
      <c r="C29" s="3">
        <v>36.22</v>
      </c>
      <c r="D29" s="4">
        <v>7530</v>
      </c>
      <c r="E29" s="3" t="s">
        <v>9</v>
      </c>
      <c r="F29" s="5">
        <f t="shared" si="0"/>
        <v>207.9</v>
      </c>
      <c r="G29" s="6">
        <f t="shared" si="1"/>
        <v>7.6851262465520893</v>
      </c>
      <c r="M29" s="10" t="str">
        <f t="shared" si="2"/>
        <v>N*</v>
      </c>
      <c r="O29" s="10" t="str">
        <f t="shared" si="3"/>
        <v>unknown</v>
      </c>
      <c r="Q29" s="10">
        <f t="shared" si="4"/>
        <v>2000</v>
      </c>
    </row>
    <row r="30" spans="1:21" x14ac:dyDescent="0.3">
      <c r="A30" s="2">
        <v>36548</v>
      </c>
      <c r="B30" s="3">
        <v>513.70000000000005</v>
      </c>
      <c r="C30" s="3">
        <v>37.15</v>
      </c>
      <c r="D30" s="4">
        <v>7835</v>
      </c>
      <c r="E30" s="3" t="s">
        <v>9</v>
      </c>
      <c r="F30" s="5">
        <f t="shared" si="0"/>
        <v>210.9</v>
      </c>
      <c r="G30" s="6">
        <f t="shared" si="1"/>
        <v>7.2318473817403142</v>
      </c>
      <c r="M30" s="10" t="str">
        <f t="shared" si="2"/>
        <v>N*</v>
      </c>
      <c r="O30" s="10" t="str">
        <f t="shared" si="3"/>
        <v>unknown</v>
      </c>
      <c r="Q30" s="10">
        <f t="shared" si="4"/>
        <v>2000</v>
      </c>
    </row>
    <row r="31" spans="1:21" x14ac:dyDescent="0.3">
      <c r="A31" s="2">
        <v>36557</v>
      </c>
      <c r="B31" s="3">
        <v>536</v>
      </c>
      <c r="C31" s="3">
        <v>37.92</v>
      </c>
      <c r="D31" s="4">
        <v>7997</v>
      </c>
      <c r="E31" s="3" t="s">
        <v>17</v>
      </c>
      <c r="F31" s="5">
        <f t="shared" si="0"/>
        <v>210.89</v>
      </c>
      <c r="G31" s="6">
        <f t="shared" si="1"/>
        <v>7.0746268656716422</v>
      </c>
      <c r="M31" s="10" t="str">
        <f t="shared" si="2"/>
        <v>A*</v>
      </c>
      <c r="O31" s="10" t="str">
        <f t="shared" si="3"/>
        <v>A*</v>
      </c>
      <c r="Q31" s="10">
        <f t="shared" si="4"/>
        <v>2000</v>
      </c>
    </row>
    <row r="32" spans="1:21" x14ac:dyDescent="0.3">
      <c r="A32" s="2">
        <v>36566</v>
      </c>
      <c r="B32" s="3">
        <v>583</v>
      </c>
      <c r="C32" s="3">
        <v>43.19</v>
      </c>
      <c r="D32" s="4">
        <v>9109</v>
      </c>
      <c r="E32" s="3" t="s">
        <v>14</v>
      </c>
      <c r="F32" s="5">
        <f t="shared" si="0"/>
        <v>210.91</v>
      </c>
      <c r="G32" s="6">
        <f t="shared" si="1"/>
        <v>7.4082332761578034</v>
      </c>
      <c r="M32" s="10" t="str">
        <f t="shared" si="2"/>
        <v>A*</v>
      </c>
      <c r="O32" s="10" t="str">
        <f t="shared" si="3"/>
        <v>A*</v>
      </c>
      <c r="Q32" s="10">
        <f t="shared" si="4"/>
        <v>2000</v>
      </c>
    </row>
    <row r="33" spans="1:17" x14ac:dyDescent="0.3">
      <c r="A33" s="2">
        <v>36575</v>
      </c>
      <c r="B33" s="3">
        <v>572.4</v>
      </c>
      <c r="C33" s="3">
        <v>40.409999999999997</v>
      </c>
      <c r="D33" s="4">
        <v>8765</v>
      </c>
      <c r="E33" s="3" t="s">
        <v>14</v>
      </c>
      <c r="F33" s="5">
        <f t="shared" si="0"/>
        <v>216.9</v>
      </c>
      <c r="G33" s="6">
        <f t="shared" si="1"/>
        <v>7.0597484276729556</v>
      </c>
      <c r="M33" s="10" t="str">
        <f t="shared" si="2"/>
        <v>A*</v>
      </c>
      <c r="O33" s="10" t="str">
        <f t="shared" si="3"/>
        <v>A*</v>
      </c>
      <c r="Q33" s="10">
        <f t="shared" si="4"/>
        <v>2000</v>
      </c>
    </row>
    <row r="34" spans="1:17" x14ac:dyDescent="0.3">
      <c r="A34" s="2">
        <v>36587</v>
      </c>
      <c r="B34" s="3">
        <v>549.4</v>
      </c>
      <c r="C34" s="3">
        <v>39.03</v>
      </c>
      <c r="D34" s="4">
        <v>8700</v>
      </c>
      <c r="E34" s="3" t="s">
        <v>18</v>
      </c>
      <c r="F34" s="5">
        <f t="shared" si="0"/>
        <v>222.91</v>
      </c>
      <c r="G34" s="6">
        <f t="shared" si="1"/>
        <v>7.1041135784492182</v>
      </c>
      <c r="M34" s="10" t="str">
        <f t="shared" si="2"/>
        <v>O*</v>
      </c>
      <c r="O34" s="10" t="str">
        <f t="shared" si="3"/>
        <v>O*</v>
      </c>
      <c r="Q34" s="10">
        <f t="shared" si="4"/>
        <v>2000</v>
      </c>
    </row>
    <row r="35" spans="1:17" x14ac:dyDescent="0.3">
      <c r="A35" s="2">
        <v>36594</v>
      </c>
      <c r="B35" s="3">
        <v>589</v>
      </c>
      <c r="C35" s="3">
        <v>40.909999999999997</v>
      </c>
      <c r="D35" s="4">
        <v>9201</v>
      </c>
      <c r="E35" s="3" t="s">
        <v>17</v>
      </c>
      <c r="F35" s="5">
        <f t="shared" si="0"/>
        <v>224.91</v>
      </c>
      <c r="G35" s="6">
        <f t="shared" si="1"/>
        <v>6.9456706281833602</v>
      </c>
      <c r="M35" s="10" t="str">
        <f t="shared" si="2"/>
        <v>A*</v>
      </c>
      <c r="O35" s="10" t="str">
        <f t="shared" si="3"/>
        <v>A*</v>
      </c>
      <c r="Q35" s="10">
        <f t="shared" si="4"/>
        <v>2000</v>
      </c>
    </row>
    <row r="36" spans="1:17" x14ac:dyDescent="0.3">
      <c r="A36" s="2">
        <v>36600</v>
      </c>
      <c r="B36" s="3">
        <v>405</v>
      </c>
      <c r="C36" s="3">
        <v>28.62</v>
      </c>
      <c r="D36" s="4">
        <v>6551</v>
      </c>
      <c r="E36" s="3" t="s">
        <v>17</v>
      </c>
      <c r="F36" s="5">
        <f t="shared" si="0"/>
        <v>228.9</v>
      </c>
      <c r="G36" s="6">
        <f t="shared" si="1"/>
        <v>7.0666666666666673</v>
      </c>
      <c r="M36" s="10" t="str">
        <f t="shared" si="2"/>
        <v>A*</v>
      </c>
      <c r="O36" s="10" t="str">
        <f t="shared" si="3"/>
        <v>A*</v>
      </c>
      <c r="Q36" s="10">
        <f t="shared" si="4"/>
        <v>2000</v>
      </c>
    </row>
    <row r="37" spans="1:17" x14ac:dyDescent="0.3">
      <c r="A37" s="2">
        <v>36608</v>
      </c>
      <c r="B37" s="3">
        <v>535</v>
      </c>
      <c r="C37" s="3">
        <v>38.46</v>
      </c>
      <c r="D37" s="4">
        <v>8803</v>
      </c>
      <c r="E37" s="3" t="s">
        <v>14</v>
      </c>
      <c r="F37" s="5">
        <f t="shared" si="0"/>
        <v>228.89</v>
      </c>
      <c r="G37" s="6">
        <f t="shared" si="1"/>
        <v>7.188785046728972</v>
      </c>
      <c r="M37" s="10" t="str">
        <f t="shared" si="2"/>
        <v>A*</v>
      </c>
      <c r="O37" s="10" t="str">
        <f t="shared" si="3"/>
        <v>A*</v>
      </c>
      <c r="Q37" s="10">
        <f t="shared" si="4"/>
        <v>2000</v>
      </c>
    </row>
    <row r="38" spans="1:17" x14ac:dyDescent="0.3">
      <c r="A38" s="2">
        <v>36619</v>
      </c>
      <c r="B38" s="3">
        <v>558</v>
      </c>
      <c r="C38" s="3">
        <v>38.96</v>
      </c>
      <c r="D38" s="4">
        <v>8879</v>
      </c>
      <c r="E38" s="3" t="s">
        <v>17</v>
      </c>
      <c r="F38" s="5">
        <f t="shared" si="0"/>
        <v>227.9</v>
      </c>
      <c r="G38" s="6">
        <f t="shared" si="1"/>
        <v>6.9820788530465956</v>
      </c>
      <c r="M38" s="10" t="str">
        <f t="shared" si="2"/>
        <v>A*</v>
      </c>
      <c r="O38" s="10" t="str">
        <f t="shared" si="3"/>
        <v>A*</v>
      </c>
      <c r="Q38" s="10">
        <f t="shared" si="4"/>
        <v>2000</v>
      </c>
    </row>
    <row r="39" spans="1:17" x14ac:dyDescent="0.3">
      <c r="A39" s="2">
        <v>36629</v>
      </c>
      <c r="B39" s="3">
        <v>603</v>
      </c>
      <c r="C39" s="3">
        <v>45.15</v>
      </c>
      <c r="D39" s="4">
        <v>10290</v>
      </c>
      <c r="E39" s="3" t="s">
        <v>17</v>
      </c>
      <c r="F39" s="5">
        <f t="shared" si="0"/>
        <v>227.91</v>
      </c>
      <c r="G39" s="6">
        <f t="shared" si="1"/>
        <v>7.4875621890547261</v>
      </c>
      <c r="M39" s="10" t="str">
        <f t="shared" si="2"/>
        <v>A*</v>
      </c>
      <c r="O39" s="10" t="str">
        <f t="shared" si="3"/>
        <v>A*</v>
      </c>
      <c r="Q39" s="10">
        <f t="shared" si="4"/>
        <v>2000</v>
      </c>
    </row>
    <row r="40" spans="1:17" x14ac:dyDescent="0.3">
      <c r="A40" s="2">
        <v>36635</v>
      </c>
      <c r="B40" s="3">
        <v>495</v>
      </c>
      <c r="C40" s="3">
        <v>36.96</v>
      </c>
      <c r="D40" s="4">
        <v>8349</v>
      </c>
      <c r="E40" s="3" t="s">
        <v>14</v>
      </c>
      <c r="F40" s="5">
        <f t="shared" si="0"/>
        <v>225.89</v>
      </c>
      <c r="G40" s="6">
        <f t="shared" si="1"/>
        <v>7.4666666666666677</v>
      </c>
      <c r="M40" s="10" t="str">
        <f t="shared" si="2"/>
        <v>A*</v>
      </c>
      <c r="O40" s="10" t="str">
        <f t="shared" si="3"/>
        <v>A*</v>
      </c>
      <c r="Q40" s="10">
        <f t="shared" si="4"/>
        <v>2000</v>
      </c>
    </row>
    <row r="41" spans="1:17" x14ac:dyDescent="0.3">
      <c r="A41" s="2">
        <v>36646</v>
      </c>
      <c r="B41" s="3">
        <v>613</v>
      </c>
      <c r="C41" s="3">
        <v>40.700000000000003</v>
      </c>
      <c r="D41" s="4">
        <v>9153</v>
      </c>
      <c r="E41" s="3" t="s">
        <v>17</v>
      </c>
      <c r="F41" s="5">
        <f t="shared" si="0"/>
        <v>224.89</v>
      </c>
      <c r="G41" s="6">
        <f t="shared" si="1"/>
        <v>6.6394779771615013</v>
      </c>
      <c r="M41" s="10" t="str">
        <f t="shared" si="2"/>
        <v>A*</v>
      </c>
      <c r="O41" s="10" t="str">
        <f t="shared" si="3"/>
        <v>A*</v>
      </c>
      <c r="Q41" s="10">
        <f t="shared" si="4"/>
        <v>2000</v>
      </c>
    </row>
    <row r="42" spans="1:17" x14ac:dyDescent="0.3">
      <c r="A42" s="2">
        <v>36651</v>
      </c>
      <c r="B42" s="3">
        <v>452</v>
      </c>
      <c r="C42" s="3">
        <v>29.63</v>
      </c>
      <c r="D42" s="4">
        <v>6812</v>
      </c>
      <c r="E42" s="3" t="s">
        <v>18</v>
      </c>
      <c r="F42" s="5">
        <f t="shared" si="0"/>
        <v>229.9</v>
      </c>
      <c r="G42" s="6">
        <f t="shared" si="1"/>
        <v>6.5553097345132745</v>
      </c>
      <c r="M42" s="10" t="str">
        <f t="shared" si="2"/>
        <v>O*</v>
      </c>
      <c r="O42" s="10" t="str">
        <f t="shared" si="3"/>
        <v>O*</v>
      </c>
      <c r="Q42" s="10">
        <f t="shared" si="4"/>
        <v>2000</v>
      </c>
    </row>
    <row r="43" spans="1:17" x14ac:dyDescent="0.3">
      <c r="A43" s="2">
        <v>36652</v>
      </c>
      <c r="B43" s="3">
        <v>397.1</v>
      </c>
      <c r="C43" s="3">
        <v>29.59</v>
      </c>
      <c r="D43" s="4">
        <v>6803</v>
      </c>
      <c r="E43" s="3" t="s">
        <v>9</v>
      </c>
      <c r="F43" s="5">
        <f t="shared" si="0"/>
        <v>229.91</v>
      </c>
      <c r="G43" s="6">
        <f t="shared" si="1"/>
        <v>7.4515235457063707</v>
      </c>
      <c r="M43" s="10" t="str">
        <f t="shared" si="2"/>
        <v>N*</v>
      </c>
      <c r="O43" s="10" t="str">
        <f t="shared" si="3"/>
        <v>unknown</v>
      </c>
      <c r="Q43" s="10">
        <f t="shared" si="4"/>
        <v>2000</v>
      </c>
    </row>
    <row r="44" spans="1:17" x14ac:dyDescent="0.3">
      <c r="A44" s="2">
        <v>36655</v>
      </c>
      <c r="B44" s="3">
        <v>554</v>
      </c>
      <c r="C44" s="3">
        <v>34.89</v>
      </c>
      <c r="D44" s="4">
        <v>8021</v>
      </c>
      <c r="E44" s="3" t="s">
        <v>14</v>
      </c>
      <c r="F44" s="5">
        <f t="shared" si="0"/>
        <v>229.89</v>
      </c>
      <c r="G44" s="6">
        <f t="shared" si="1"/>
        <v>6.2978339350180503</v>
      </c>
      <c r="M44" s="10" t="str">
        <f t="shared" si="2"/>
        <v>A*</v>
      </c>
      <c r="O44" s="10" t="str">
        <f t="shared" si="3"/>
        <v>A*</v>
      </c>
      <c r="Q44" s="10">
        <f t="shared" si="4"/>
        <v>2000</v>
      </c>
    </row>
    <row r="45" spans="1:17" x14ac:dyDescent="0.3">
      <c r="A45" s="2">
        <v>36662</v>
      </c>
      <c r="B45" s="3">
        <v>583</v>
      </c>
      <c r="C45" s="3">
        <v>38.409999999999997</v>
      </c>
      <c r="D45" s="4">
        <v>8984</v>
      </c>
      <c r="E45" s="3" t="s">
        <v>14</v>
      </c>
      <c r="F45" s="5">
        <f t="shared" si="0"/>
        <v>233.9</v>
      </c>
      <c r="G45" s="6">
        <f t="shared" si="1"/>
        <v>6.5883361921097769</v>
      </c>
      <c r="M45" s="10" t="str">
        <f t="shared" si="2"/>
        <v>A*</v>
      </c>
      <c r="O45" s="10" t="str">
        <f t="shared" si="3"/>
        <v>A*</v>
      </c>
      <c r="Q45" s="10">
        <f t="shared" si="4"/>
        <v>2000</v>
      </c>
    </row>
    <row r="46" spans="1:17" x14ac:dyDescent="0.3">
      <c r="A46" s="2">
        <v>36672</v>
      </c>
      <c r="B46" s="3">
        <v>592</v>
      </c>
      <c r="C46" s="3">
        <v>41.64</v>
      </c>
      <c r="D46" s="4">
        <v>9865</v>
      </c>
      <c r="E46" s="3" t="s">
        <v>14</v>
      </c>
      <c r="F46" s="5">
        <f t="shared" si="0"/>
        <v>236.91</v>
      </c>
      <c r="G46" s="6">
        <f t="shared" si="1"/>
        <v>7.0337837837837842</v>
      </c>
      <c r="M46" s="10" t="str">
        <f t="shared" si="2"/>
        <v>A*</v>
      </c>
      <c r="O46" s="10" t="str">
        <f t="shared" si="3"/>
        <v>A*</v>
      </c>
      <c r="Q46" s="10">
        <f t="shared" si="4"/>
        <v>2000</v>
      </c>
    </row>
    <row r="47" spans="1:17" x14ac:dyDescent="0.3">
      <c r="A47" s="2">
        <v>36695</v>
      </c>
      <c r="B47" s="3">
        <v>557</v>
      </c>
      <c r="C47" s="3">
        <v>40.35</v>
      </c>
      <c r="D47" s="4">
        <v>9680</v>
      </c>
      <c r="E47" s="3" t="s">
        <v>18</v>
      </c>
      <c r="F47" s="5">
        <f t="shared" si="0"/>
        <v>239.9</v>
      </c>
      <c r="G47" s="6">
        <f t="shared" si="1"/>
        <v>7.2441651705565535</v>
      </c>
      <c r="M47" s="10" t="str">
        <f t="shared" si="2"/>
        <v>O*</v>
      </c>
      <c r="O47" s="10" t="str">
        <f t="shared" si="3"/>
        <v>O*</v>
      </c>
      <c r="Q47" s="10">
        <f t="shared" si="4"/>
        <v>2000</v>
      </c>
    </row>
    <row r="48" spans="1:17" x14ac:dyDescent="0.3">
      <c r="A48" s="2">
        <v>36701</v>
      </c>
      <c r="B48" s="3">
        <v>419</v>
      </c>
      <c r="C48" s="3">
        <v>28.37</v>
      </c>
      <c r="D48" s="4">
        <v>6834</v>
      </c>
      <c r="E48" s="3" t="s">
        <v>9</v>
      </c>
      <c r="F48" s="5">
        <f t="shared" si="0"/>
        <v>240.89</v>
      </c>
      <c r="G48" s="6">
        <f t="shared" si="1"/>
        <v>6.7708830548926011</v>
      </c>
      <c r="M48" s="10" t="str">
        <f t="shared" si="2"/>
        <v>N*</v>
      </c>
      <c r="O48" s="10" t="str">
        <f t="shared" si="3"/>
        <v>unknown</v>
      </c>
      <c r="Q48" s="10">
        <f t="shared" si="4"/>
        <v>2000</v>
      </c>
    </row>
    <row r="49" spans="1:17" x14ac:dyDescent="0.3">
      <c r="A49" s="2">
        <v>36708</v>
      </c>
      <c r="B49" s="3">
        <v>521</v>
      </c>
      <c r="C49" s="3">
        <v>33.950000000000003</v>
      </c>
      <c r="D49" s="4">
        <v>8250</v>
      </c>
      <c r="E49" s="3" t="s">
        <v>20</v>
      </c>
      <c r="F49" s="5">
        <f t="shared" si="0"/>
        <v>243</v>
      </c>
      <c r="G49" s="6">
        <f t="shared" si="1"/>
        <v>6.5163147792706333</v>
      </c>
      <c r="M49" s="10" t="str">
        <f t="shared" si="2"/>
        <v>N*</v>
      </c>
      <c r="O49" s="10" t="str">
        <f t="shared" si="3"/>
        <v>N*</v>
      </c>
      <c r="Q49" s="10">
        <f t="shared" si="4"/>
        <v>2000</v>
      </c>
    </row>
    <row r="50" spans="1:17" x14ac:dyDescent="0.3">
      <c r="A50" s="2">
        <v>36710</v>
      </c>
      <c r="B50" s="3">
        <v>655</v>
      </c>
      <c r="C50" s="3">
        <v>38.950000000000003</v>
      </c>
      <c r="D50" s="4">
        <v>9305</v>
      </c>
      <c r="E50" s="3" t="s">
        <v>17</v>
      </c>
      <c r="F50" s="5">
        <f t="shared" si="0"/>
        <v>238.9</v>
      </c>
      <c r="G50" s="6">
        <f t="shared" si="1"/>
        <v>5.9465648854961835</v>
      </c>
      <c r="M50" s="10" t="str">
        <f t="shared" si="2"/>
        <v>A*</v>
      </c>
      <c r="O50" s="10" t="str">
        <f t="shared" si="3"/>
        <v>A*</v>
      </c>
      <c r="Q50" s="10">
        <f t="shared" si="4"/>
        <v>2000</v>
      </c>
    </row>
    <row r="51" spans="1:17" x14ac:dyDescent="0.3">
      <c r="A51" s="2">
        <v>36723</v>
      </c>
      <c r="B51" s="3">
        <v>557</v>
      </c>
      <c r="C51" s="3">
        <v>35.340000000000003</v>
      </c>
      <c r="D51" s="4">
        <v>8499</v>
      </c>
      <c r="E51" s="3" t="s">
        <v>9</v>
      </c>
      <c r="F51" s="5">
        <f t="shared" si="0"/>
        <v>240.49</v>
      </c>
      <c r="G51" s="6">
        <f t="shared" si="1"/>
        <v>6.3447037701974862</v>
      </c>
      <c r="M51" s="10" t="str">
        <f t="shared" si="2"/>
        <v>N*</v>
      </c>
      <c r="O51" s="10" t="str">
        <f t="shared" si="3"/>
        <v>unknown</v>
      </c>
      <c r="Q51" s="10">
        <f t="shared" si="4"/>
        <v>2000</v>
      </c>
    </row>
    <row r="52" spans="1:17" x14ac:dyDescent="0.3">
      <c r="A52" s="2">
        <v>36730</v>
      </c>
      <c r="B52" s="3">
        <v>566</v>
      </c>
      <c r="C52" s="3">
        <v>37.46</v>
      </c>
      <c r="D52" s="4">
        <v>9009</v>
      </c>
      <c r="E52" s="3" t="s">
        <v>9</v>
      </c>
      <c r="F52" s="5">
        <f t="shared" si="0"/>
        <v>240.5</v>
      </c>
      <c r="G52" s="6">
        <f t="shared" si="1"/>
        <v>6.6183745583038869</v>
      </c>
      <c r="M52" s="10" t="str">
        <f t="shared" si="2"/>
        <v>N*</v>
      </c>
      <c r="O52" s="10" t="str">
        <f t="shared" si="3"/>
        <v>unknown</v>
      </c>
      <c r="Q52" s="10">
        <f t="shared" si="4"/>
        <v>2000</v>
      </c>
    </row>
    <row r="53" spans="1:17" x14ac:dyDescent="0.3">
      <c r="A53" s="2">
        <v>36739</v>
      </c>
      <c r="B53" s="3">
        <v>463</v>
      </c>
      <c r="C53" s="3">
        <v>30.11</v>
      </c>
      <c r="D53" s="4">
        <v>7163</v>
      </c>
      <c r="E53" s="3" t="s">
        <v>14</v>
      </c>
      <c r="F53" s="5">
        <f t="shared" si="0"/>
        <v>237.89</v>
      </c>
      <c r="G53" s="6">
        <f t="shared" si="1"/>
        <v>6.5032397408207352</v>
      </c>
      <c r="M53" s="10" t="str">
        <f t="shared" si="2"/>
        <v>A*</v>
      </c>
      <c r="O53" s="10" t="str">
        <f t="shared" si="3"/>
        <v>A*</v>
      </c>
      <c r="Q53" s="10">
        <f t="shared" si="4"/>
        <v>2000</v>
      </c>
    </row>
    <row r="54" spans="1:17" x14ac:dyDescent="0.3">
      <c r="A54" s="2">
        <v>36753</v>
      </c>
      <c r="B54" s="3">
        <v>610</v>
      </c>
      <c r="C54" s="3">
        <v>41.44</v>
      </c>
      <c r="D54" s="4">
        <v>9817</v>
      </c>
      <c r="E54" s="3" t="s">
        <v>17</v>
      </c>
      <c r="F54" s="5">
        <f t="shared" si="0"/>
        <v>236.9</v>
      </c>
      <c r="G54" s="6">
        <f t="shared" si="1"/>
        <v>6.7934426229508196</v>
      </c>
      <c r="M54" s="10" t="str">
        <f t="shared" si="2"/>
        <v>A*</v>
      </c>
      <c r="O54" s="10" t="str">
        <f t="shared" si="3"/>
        <v>A*</v>
      </c>
      <c r="Q54" s="10">
        <f t="shared" si="4"/>
        <v>2000</v>
      </c>
    </row>
    <row r="55" spans="1:17" x14ac:dyDescent="0.3">
      <c r="A55" s="2">
        <v>36758</v>
      </c>
      <c r="B55" s="3">
        <v>570</v>
      </c>
      <c r="C55" s="3">
        <v>38.82</v>
      </c>
      <c r="D55" s="4">
        <v>9274</v>
      </c>
      <c r="E55" s="3" t="s">
        <v>9</v>
      </c>
      <c r="F55" s="5">
        <f t="shared" si="0"/>
        <v>238.9</v>
      </c>
      <c r="G55" s="6">
        <f t="shared" si="1"/>
        <v>6.810526315789474</v>
      </c>
      <c r="M55" s="10" t="str">
        <f t="shared" si="2"/>
        <v>N*</v>
      </c>
      <c r="O55" s="10" t="str">
        <f t="shared" si="3"/>
        <v>unknown</v>
      </c>
      <c r="Q55" s="10">
        <f t="shared" si="4"/>
        <v>2000</v>
      </c>
    </row>
    <row r="56" spans="1:17" x14ac:dyDescent="0.3">
      <c r="A56" s="2">
        <v>36763</v>
      </c>
      <c r="B56" s="3">
        <v>552</v>
      </c>
      <c r="C56" s="3">
        <v>35.200000000000003</v>
      </c>
      <c r="D56" s="4">
        <v>8374</v>
      </c>
      <c r="E56" s="3" t="s">
        <v>14</v>
      </c>
      <c r="F56" s="5">
        <f t="shared" si="0"/>
        <v>237.9</v>
      </c>
      <c r="G56" s="6">
        <f t="shared" si="1"/>
        <v>6.3768115942028993</v>
      </c>
      <c r="M56" s="10" t="str">
        <f t="shared" si="2"/>
        <v>A*</v>
      </c>
      <c r="O56" s="10" t="str">
        <f t="shared" si="3"/>
        <v>A*</v>
      </c>
      <c r="Q56" s="10">
        <f t="shared" si="4"/>
        <v>2000</v>
      </c>
    </row>
    <row r="57" spans="1:17" x14ac:dyDescent="0.3">
      <c r="A57" s="2">
        <v>36770</v>
      </c>
      <c r="B57" s="3">
        <v>553</v>
      </c>
      <c r="C57" s="3">
        <v>44.05</v>
      </c>
      <c r="D57" s="4">
        <v>10480</v>
      </c>
      <c r="E57" s="3" t="s">
        <v>14</v>
      </c>
      <c r="F57" s="5">
        <f t="shared" si="0"/>
        <v>237.91</v>
      </c>
      <c r="G57" s="6">
        <f t="shared" si="1"/>
        <v>7.9656419529837246</v>
      </c>
      <c r="M57" s="10" t="str">
        <f t="shared" si="2"/>
        <v>A*</v>
      </c>
      <c r="O57" s="10" t="str">
        <f t="shared" si="3"/>
        <v>A*</v>
      </c>
      <c r="Q57" s="10">
        <f t="shared" si="4"/>
        <v>2000</v>
      </c>
    </row>
    <row r="58" spans="1:17" x14ac:dyDescent="0.3">
      <c r="A58" s="2">
        <v>36775</v>
      </c>
      <c r="B58" s="3">
        <v>404</v>
      </c>
      <c r="C58" s="3">
        <v>29</v>
      </c>
      <c r="D58" s="4">
        <v>6943</v>
      </c>
      <c r="E58" s="3" t="s">
        <v>9</v>
      </c>
      <c r="F58" s="5">
        <f t="shared" si="0"/>
        <v>239.41</v>
      </c>
      <c r="G58" s="6">
        <f t="shared" si="1"/>
        <v>7.1782178217821775</v>
      </c>
      <c r="M58" s="10" t="str">
        <f t="shared" si="2"/>
        <v>N*</v>
      </c>
      <c r="O58" s="10" t="str">
        <f t="shared" si="3"/>
        <v>unknown</v>
      </c>
      <c r="Q58" s="10">
        <f t="shared" si="4"/>
        <v>2000</v>
      </c>
    </row>
    <row r="59" spans="1:17" x14ac:dyDescent="0.3">
      <c r="A59" s="2">
        <v>36775</v>
      </c>
      <c r="B59" s="3">
        <v>567</v>
      </c>
      <c r="C59" s="3">
        <v>40.71</v>
      </c>
      <c r="D59" s="4">
        <v>12041</v>
      </c>
      <c r="E59" s="3" t="s">
        <v>21</v>
      </c>
      <c r="F59" s="5">
        <f t="shared" si="0"/>
        <v>295.77</v>
      </c>
      <c r="G59" s="6">
        <f t="shared" si="1"/>
        <v>7.1798941798941804</v>
      </c>
      <c r="M59" s="10" t="str">
        <f t="shared" si="2"/>
        <v>E*</v>
      </c>
      <c r="O59" s="10" t="str">
        <f t="shared" si="3"/>
        <v>E*</v>
      </c>
      <c r="Q59" s="10">
        <f t="shared" si="4"/>
        <v>2000</v>
      </c>
    </row>
    <row r="60" spans="1:17" x14ac:dyDescent="0.3">
      <c r="A60" s="2">
        <v>36777</v>
      </c>
      <c r="B60" s="3">
        <v>533</v>
      </c>
      <c r="C60" s="3">
        <v>36.39</v>
      </c>
      <c r="D60" s="4">
        <v>10664</v>
      </c>
      <c r="E60" s="3" t="s">
        <v>9</v>
      </c>
      <c r="F60" s="5">
        <f t="shared" si="0"/>
        <v>293.05</v>
      </c>
      <c r="G60" s="6">
        <f t="shared" si="1"/>
        <v>6.8273921200750474</v>
      </c>
      <c r="M60" s="10" t="str">
        <f t="shared" si="2"/>
        <v>N*</v>
      </c>
      <c r="O60" s="10" t="str">
        <f t="shared" si="3"/>
        <v>unknown</v>
      </c>
      <c r="Q60" s="10">
        <f t="shared" si="4"/>
        <v>2000</v>
      </c>
    </row>
    <row r="61" spans="1:17" x14ac:dyDescent="0.3">
      <c r="A61" s="2">
        <v>36778</v>
      </c>
      <c r="B61" s="3">
        <v>588</v>
      </c>
      <c r="C61" s="3">
        <v>44.08</v>
      </c>
      <c r="D61" s="4">
        <v>11674</v>
      </c>
      <c r="E61" s="3" t="s">
        <v>22</v>
      </c>
      <c r="F61" s="5">
        <f t="shared" si="0"/>
        <v>264.83999999999997</v>
      </c>
      <c r="G61" s="6">
        <f t="shared" si="1"/>
        <v>7.4965986394557813</v>
      </c>
      <c r="M61" s="10" t="str">
        <f t="shared" si="2"/>
        <v>O*</v>
      </c>
      <c r="O61" s="10" t="str">
        <f t="shared" si="3"/>
        <v>O*</v>
      </c>
      <c r="Q61" s="10">
        <f t="shared" si="4"/>
        <v>2000</v>
      </c>
    </row>
    <row r="62" spans="1:17" x14ac:dyDescent="0.3">
      <c r="A62" s="2">
        <v>36781</v>
      </c>
      <c r="B62" s="3">
        <v>573</v>
      </c>
      <c r="C62" s="3">
        <v>38.93</v>
      </c>
      <c r="D62" s="4">
        <v>9261</v>
      </c>
      <c r="E62" s="3" t="s">
        <v>14</v>
      </c>
      <c r="F62" s="5">
        <f t="shared" si="0"/>
        <v>237.89</v>
      </c>
      <c r="G62" s="6">
        <f t="shared" si="1"/>
        <v>6.7940663176265268</v>
      </c>
      <c r="M62" s="10" t="str">
        <f t="shared" si="2"/>
        <v>A*</v>
      </c>
      <c r="O62" s="10" t="str">
        <f t="shared" si="3"/>
        <v>A*</v>
      </c>
      <c r="Q62" s="10">
        <f t="shared" si="4"/>
        <v>2000</v>
      </c>
    </row>
    <row r="63" spans="1:17" x14ac:dyDescent="0.3">
      <c r="A63" s="2">
        <v>36792</v>
      </c>
      <c r="B63" s="3">
        <v>487</v>
      </c>
      <c r="C63" s="3">
        <v>32.49</v>
      </c>
      <c r="D63" s="4">
        <v>7924</v>
      </c>
      <c r="E63" s="3" t="s">
        <v>14</v>
      </c>
      <c r="F63" s="5">
        <f t="shared" si="0"/>
        <v>243.89</v>
      </c>
      <c r="G63" s="6">
        <f t="shared" si="1"/>
        <v>6.6714579055441483</v>
      </c>
      <c r="M63" s="10" t="str">
        <f t="shared" si="2"/>
        <v>A*</v>
      </c>
      <c r="O63" s="10" t="str">
        <f t="shared" si="3"/>
        <v>A*</v>
      </c>
      <c r="Q63" s="10">
        <f t="shared" si="4"/>
        <v>2000</v>
      </c>
    </row>
    <row r="64" spans="1:17" x14ac:dyDescent="0.3">
      <c r="A64" s="2">
        <v>36795</v>
      </c>
      <c r="B64" s="3">
        <v>490</v>
      </c>
      <c r="C64" s="3">
        <v>39.26</v>
      </c>
      <c r="D64" s="4">
        <v>9576</v>
      </c>
      <c r="E64" s="3" t="s">
        <v>14</v>
      </c>
      <c r="F64" s="5">
        <f t="shared" si="0"/>
        <v>243.91</v>
      </c>
      <c r="G64" s="6">
        <f t="shared" si="1"/>
        <v>8.0122448979591834</v>
      </c>
      <c r="M64" s="10" t="str">
        <f t="shared" si="2"/>
        <v>A*</v>
      </c>
      <c r="O64" s="10" t="str">
        <f t="shared" si="3"/>
        <v>A*</v>
      </c>
      <c r="Q64" s="10">
        <f t="shared" si="4"/>
        <v>2000</v>
      </c>
    </row>
    <row r="65" spans="1:17" x14ac:dyDescent="0.3">
      <c r="A65" s="2">
        <v>36803</v>
      </c>
      <c r="B65" s="3">
        <v>526</v>
      </c>
      <c r="C65" s="3">
        <v>36.479999999999997</v>
      </c>
      <c r="D65" s="4">
        <v>8861</v>
      </c>
      <c r="E65" s="3" t="s">
        <v>17</v>
      </c>
      <c r="F65" s="5">
        <f t="shared" si="0"/>
        <v>242.9</v>
      </c>
      <c r="G65" s="6">
        <f t="shared" si="1"/>
        <v>6.9353612167300378</v>
      </c>
      <c r="M65" s="10" t="str">
        <f t="shared" si="2"/>
        <v>A*</v>
      </c>
      <c r="O65" s="10" t="str">
        <f t="shared" si="3"/>
        <v>A*</v>
      </c>
      <c r="Q65" s="10">
        <f t="shared" si="4"/>
        <v>2000</v>
      </c>
    </row>
    <row r="66" spans="1:17" x14ac:dyDescent="0.3">
      <c r="A66" s="2">
        <v>36814</v>
      </c>
      <c r="B66" s="3">
        <v>491</v>
      </c>
      <c r="C66" s="3">
        <v>34.840000000000003</v>
      </c>
      <c r="D66" s="4">
        <v>8497</v>
      </c>
      <c r="E66" s="3" t="s">
        <v>17</v>
      </c>
      <c r="F66" s="5">
        <f t="shared" si="0"/>
        <v>243.89</v>
      </c>
      <c r="G66" s="6">
        <f t="shared" si="1"/>
        <v>7.0957230142566203</v>
      </c>
      <c r="M66" s="10" t="str">
        <f t="shared" si="2"/>
        <v>A*</v>
      </c>
      <c r="O66" s="10" t="str">
        <f t="shared" si="3"/>
        <v>A*</v>
      </c>
      <c r="Q66" s="10">
        <f t="shared" si="4"/>
        <v>2000</v>
      </c>
    </row>
    <row r="67" spans="1:17" x14ac:dyDescent="0.3">
      <c r="A67" s="2">
        <v>36824</v>
      </c>
      <c r="B67" s="3">
        <v>540</v>
      </c>
      <c r="C67" s="3">
        <v>37.83</v>
      </c>
      <c r="D67" s="4">
        <v>9227</v>
      </c>
      <c r="E67" s="3" t="s">
        <v>17</v>
      </c>
      <c r="F67" s="5">
        <f t="shared" ref="F67:F130" si="6">ROUND(D67/C67,2)</f>
        <v>243.91</v>
      </c>
      <c r="G67" s="6">
        <f t="shared" ref="G67:G130" si="7">(C67/B67)*100</f>
        <v>7.0055555555555555</v>
      </c>
      <c r="M67" s="10" t="str">
        <f t="shared" ref="M67:M130" si="8">LEFT(E67,1)&amp;"*"</f>
        <v>A*</v>
      </c>
      <c r="O67" s="10" t="str">
        <f t="shared" ref="O67:O130" si="9">IF(E67="NA","unknown",M67)</f>
        <v>A*</v>
      </c>
      <c r="Q67" s="10">
        <f t="shared" ref="Q67:Q130" si="10">YEAR(A67:A498)</f>
        <v>2000</v>
      </c>
    </row>
    <row r="68" spans="1:17" x14ac:dyDescent="0.3">
      <c r="A68" s="2">
        <v>36830</v>
      </c>
      <c r="B68" s="3">
        <v>573</v>
      </c>
      <c r="C68" s="3">
        <v>39.200000000000003</v>
      </c>
      <c r="D68" s="4">
        <v>9561</v>
      </c>
      <c r="E68" s="3" t="s">
        <v>14</v>
      </c>
      <c r="F68" s="5">
        <f t="shared" si="6"/>
        <v>243.9</v>
      </c>
      <c r="G68" s="6">
        <f t="shared" si="7"/>
        <v>6.8411867364746959</v>
      </c>
      <c r="M68" s="10" t="str">
        <f t="shared" si="8"/>
        <v>A*</v>
      </c>
      <c r="O68" s="10" t="str">
        <f t="shared" si="9"/>
        <v>A*</v>
      </c>
      <c r="Q68" s="10">
        <f t="shared" si="10"/>
        <v>2000</v>
      </c>
    </row>
    <row r="69" spans="1:17" x14ac:dyDescent="0.3">
      <c r="A69" s="2">
        <v>36842</v>
      </c>
      <c r="B69" s="3">
        <v>544</v>
      </c>
      <c r="C69" s="3">
        <v>36.81</v>
      </c>
      <c r="D69" s="4">
        <v>9052</v>
      </c>
      <c r="E69" s="3" t="s">
        <v>9</v>
      </c>
      <c r="F69" s="5">
        <f t="shared" si="6"/>
        <v>245.91</v>
      </c>
      <c r="G69" s="6">
        <f t="shared" si="7"/>
        <v>6.7665441176470598</v>
      </c>
      <c r="M69" s="10" t="str">
        <f t="shared" si="8"/>
        <v>N*</v>
      </c>
      <c r="O69" s="10" t="str">
        <f t="shared" si="9"/>
        <v>unknown</v>
      </c>
      <c r="Q69" s="10">
        <f t="shared" si="10"/>
        <v>2000</v>
      </c>
    </row>
    <row r="70" spans="1:17" x14ac:dyDescent="0.3">
      <c r="A70" s="2">
        <v>36851</v>
      </c>
      <c r="B70" s="3">
        <v>561</v>
      </c>
      <c r="C70" s="3">
        <v>42.8</v>
      </c>
      <c r="D70" s="4">
        <v>10182</v>
      </c>
      <c r="E70" s="3" t="s">
        <v>14</v>
      </c>
      <c r="F70" s="5">
        <f t="shared" si="6"/>
        <v>237.9</v>
      </c>
      <c r="G70" s="6">
        <f t="shared" si="7"/>
        <v>7.6292335115864525</v>
      </c>
      <c r="M70" s="10" t="str">
        <f t="shared" si="8"/>
        <v>A*</v>
      </c>
      <c r="O70" s="10" t="str">
        <f t="shared" si="9"/>
        <v>A*</v>
      </c>
      <c r="Q70" s="10">
        <f t="shared" si="10"/>
        <v>2000</v>
      </c>
    </row>
    <row r="71" spans="1:17" x14ac:dyDescent="0.3">
      <c r="A71" s="2">
        <v>36861</v>
      </c>
      <c r="B71" s="3">
        <v>550</v>
      </c>
      <c r="C71" s="3">
        <v>40.15</v>
      </c>
      <c r="D71" s="4">
        <v>9552</v>
      </c>
      <c r="E71" s="3" t="s">
        <v>14</v>
      </c>
      <c r="F71" s="5">
        <f t="shared" si="6"/>
        <v>237.91</v>
      </c>
      <c r="G71" s="6">
        <f t="shared" si="7"/>
        <v>7.3</v>
      </c>
      <c r="M71" s="10" t="str">
        <f t="shared" si="8"/>
        <v>A*</v>
      </c>
      <c r="O71" s="10" t="str">
        <f t="shared" si="9"/>
        <v>A*</v>
      </c>
      <c r="Q71" s="10">
        <f t="shared" si="10"/>
        <v>2000</v>
      </c>
    </row>
    <row r="72" spans="1:17" x14ac:dyDescent="0.3">
      <c r="A72" s="2">
        <v>36868</v>
      </c>
      <c r="B72" s="3">
        <v>543</v>
      </c>
      <c r="C72" s="3">
        <v>41.13</v>
      </c>
      <c r="D72" s="4">
        <v>9785</v>
      </c>
      <c r="E72" s="3" t="s">
        <v>14</v>
      </c>
      <c r="F72" s="5">
        <f t="shared" si="6"/>
        <v>237.9</v>
      </c>
      <c r="G72" s="6">
        <f t="shared" si="7"/>
        <v>7.5745856353591172</v>
      </c>
      <c r="M72" s="10" t="str">
        <f t="shared" si="8"/>
        <v>A*</v>
      </c>
      <c r="O72" s="10" t="str">
        <f t="shared" si="9"/>
        <v>A*</v>
      </c>
      <c r="Q72" s="10">
        <f t="shared" si="10"/>
        <v>2000</v>
      </c>
    </row>
    <row r="73" spans="1:17" x14ac:dyDescent="0.3">
      <c r="A73" s="2">
        <v>36877</v>
      </c>
      <c r="B73" s="3">
        <v>540</v>
      </c>
      <c r="C73" s="3">
        <v>39.17</v>
      </c>
      <c r="D73" s="4">
        <v>8770</v>
      </c>
      <c r="E73" s="3" t="s">
        <v>14</v>
      </c>
      <c r="F73" s="5">
        <f t="shared" si="6"/>
        <v>223.9</v>
      </c>
      <c r="G73" s="6">
        <f t="shared" si="7"/>
        <v>7.253703703703704</v>
      </c>
      <c r="M73" s="10" t="str">
        <f t="shared" si="8"/>
        <v>A*</v>
      </c>
      <c r="O73" s="10" t="str">
        <f t="shared" si="9"/>
        <v>A*</v>
      </c>
      <c r="Q73" s="10">
        <f t="shared" si="10"/>
        <v>2000</v>
      </c>
    </row>
    <row r="74" spans="1:17" x14ac:dyDescent="0.3">
      <c r="A74" s="2">
        <v>36883</v>
      </c>
      <c r="B74" s="3">
        <v>400</v>
      </c>
      <c r="C74" s="3">
        <v>29.34</v>
      </c>
      <c r="D74" s="4">
        <v>6540</v>
      </c>
      <c r="E74" s="3" t="s">
        <v>9</v>
      </c>
      <c r="F74" s="5">
        <f t="shared" si="6"/>
        <v>222.9</v>
      </c>
      <c r="G74" s="6">
        <f t="shared" si="7"/>
        <v>7.335</v>
      </c>
      <c r="M74" s="10" t="str">
        <f t="shared" si="8"/>
        <v>N*</v>
      </c>
      <c r="O74" s="10" t="str">
        <f t="shared" si="9"/>
        <v>unknown</v>
      </c>
      <c r="Q74" s="10">
        <f t="shared" si="10"/>
        <v>2000</v>
      </c>
    </row>
    <row r="75" spans="1:17" x14ac:dyDescent="0.3">
      <c r="A75" s="2">
        <v>36890</v>
      </c>
      <c r="B75" s="3">
        <v>638</v>
      </c>
      <c r="C75" s="3">
        <v>40.33</v>
      </c>
      <c r="D75" s="4">
        <v>8772</v>
      </c>
      <c r="E75" s="3" t="s">
        <v>9</v>
      </c>
      <c r="F75" s="5">
        <f t="shared" si="6"/>
        <v>217.51</v>
      </c>
      <c r="G75" s="6">
        <f t="shared" si="7"/>
        <v>6.3213166144200628</v>
      </c>
      <c r="M75" s="10" t="str">
        <f t="shared" si="8"/>
        <v>N*</v>
      </c>
      <c r="O75" s="10" t="str">
        <f t="shared" si="9"/>
        <v>unknown</v>
      </c>
      <c r="Q75" s="10">
        <f t="shared" si="10"/>
        <v>2000</v>
      </c>
    </row>
    <row r="76" spans="1:17" x14ac:dyDescent="0.3">
      <c r="A76" s="2">
        <v>36899</v>
      </c>
      <c r="B76" s="3">
        <v>492</v>
      </c>
      <c r="C76" s="3">
        <v>36.130000000000003</v>
      </c>
      <c r="D76" s="4">
        <v>7837</v>
      </c>
      <c r="E76" s="3" t="s">
        <v>14</v>
      </c>
      <c r="F76" s="5">
        <f t="shared" si="6"/>
        <v>216.91</v>
      </c>
      <c r="G76" s="6">
        <f t="shared" si="7"/>
        <v>7.3434959349593498</v>
      </c>
      <c r="M76" s="10" t="str">
        <f t="shared" si="8"/>
        <v>A*</v>
      </c>
      <c r="O76" s="10" t="str">
        <f t="shared" si="9"/>
        <v>A*</v>
      </c>
      <c r="Q76" s="10">
        <f t="shared" si="10"/>
        <v>2001</v>
      </c>
    </row>
    <row r="77" spans="1:17" x14ac:dyDescent="0.3">
      <c r="A77" s="2">
        <v>36908</v>
      </c>
      <c r="B77" s="3">
        <v>564</v>
      </c>
      <c r="C77" s="3">
        <v>40.76</v>
      </c>
      <c r="D77" s="4">
        <v>8800</v>
      </c>
      <c r="E77" s="3" t="s">
        <v>14</v>
      </c>
      <c r="F77" s="5">
        <f t="shared" si="6"/>
        <v>215.9</v>
      </c>
      <c r="G77" s="6">
        <f t="shared" si="7"/>
        <v>7.2269503546099294</v>
      </c>
      <c r="M77" s="10" t="str">
        <f t="shared" si="8"/>
        <v>A*</v>
      </c>
      <c r="O77" s="10" t="str">
        <f t="shared" si="9"/>
        <v>A*</v>
      </c>
      <c r="Q77" s="10">
        <f t="shared" si="10"/>
        <v>2001</v>
      </c>
    </row>
    <row r="78" spans="1:17" x14ac:dyDescent="0.3">
      <c r="A78" s="2">
        <v>36916</v>
      </c>
      <c r="B78" s="3">
        <v>534</v>
      </c>
      <c r="C78" s="3">
        <v>38.729999999999997</v>
      </c>
      <c r="D78" s="4">
        <v>8555</v>
      </c>
      <c r="E78" s="3" t="s">
        <v>14</v>
      </c>
      <c r="F78" s="5">
        <f t="shared" si="6"/>
        <v>220.89</v>
      </c>
      <c r="G78" s="6">
        <f t="shared" si="7"/>
        <v>7.2528089887640439</v>
      </c>
      <c r="M78" s="10" t="str">
        <f t="shared" si="8"/>
        <v>A*</v>
      </c>
      <c r="O78" s="10" t="str">
        <f t="shared" si="9"/>
        <v>A*</v>
      </c>
      <c r="Q78" s="10">
        <f t="shared" si="10"/>
        <v>2001</v>
      </c>
    </row>
    <row r="79" spans="1:17" x14ac:dyDescent="0.3">
      <c r="A79" s="2">
        <v>36921</v>
      </c>
      <c r="B79" s="3">
        <v>546</v>
      </c>
      <c r="C79" s="3">
        <v>43.14</v>
      </c>
      <c r="D79" s="4">
        <v>9530</v>
      </c>
      <c r="E79" s="3" t="s">
        <v>14</v>
      </c>
      <c r="F79" s="5">
        <f t="shared" si="6"/>
        <v>220.91</v>
      </c>
      <c r="G79" s="6">
        <f t="shared" si="7"/>
        <v>7.9010989010989015</v>
      </c>
      <c r="M79" s="10" t="str">
        <f t="shared" si="8"/>
        <v>A*</v>
      </c>
      <c r="O79" s="10" t="str">
        <f t="shared" si="9"/>
        <v>A*</v>
      </c>
      <c r="Q79" s="10">
        <f t="shared" si="10"/>
        <v>2001</v>
      </c>
    </row>
    <row r="80" spans="1:17" x14ac:dyDescent="0.3">
      <c r="A80" s="2">
        <v>36930</v>
      </c>
      <c r="B80" s="3">
        <v>532</v>
      </c>
      <c r="C80" s="3">
        <v>39.75</v>
      </c>
      <c r="D80" s="4">
        <v>8980</v>
      </c>
      <c r="E80" s="3" t="s">
        <v>17</v>
      </c>
      <c r="F80" s="5">
        <f t="shared" si="6"/>
        <v>225.91</v>
      </c>
      <c r="G80" s="6">
        <f t="shared" si="7"/>
        <v>7.4718045112781963</v>
      </c>
      <c r="M80" s="10" t="str">
        <f t="shared" si="8"/>
        <v>A*</v>
      </c>
      <c r="O80" s="10" t="str">
        <f t="shared" si="9"/>
        <v>A*</v>
      </c>
      <c r="Q80" s="10">
        <f t="shared" si="10"/>
        <v>2001</v>
      </c>
    </row>
    <row r="81" spans="1:17" x14ac:dyDescent="0.3">
      <c r="A81" s="2">
        <v>36937</v>
      </c>
      <c r="B81" s="3">
        <v>592</v>
      </c>
      <c r="C81" s="3">
        <v>39.979999999999997</v>
      </c>
      <c r="D81" s="4">
        <v>9415</v>
      </c>
      <c r="E81" s="3" t="s">
        <v>23</v>
      </c>
      <c r="F81" s="5">
        <f t="shared" si="6"/>
        <v>235.49</v>
      </c>
      <c r="G81" s="6">
        <f t="shared" si="7"/>
        <v>6.7533783783783772</v>
      </c>
      <c r="M81" s="10" t="str">
        <f t="shared" si="8"/>
        <v>A*</v>
      </c>
      <c r="O81" s="10" t="str">
        <f t="shared" si="9"/>
        <v>A*</v>
      </c>
      <c r="Q81" s="10">
        <f t="shared" si="10"/>
        <v>2001</v>
      </c>
    </row>
    <row r="82" spans="1:17" x14ac:dyDescent="0.3">
      <c r="A82" s="2">
        <v>36945</v>
      </c>
      <c r="B82" s="3">
        <v>646</v>
      </c>
      <c r="C82" s="3">
        <v>42.6</v>
      </c>
      <c r="D82" s="4">
        <v>9879</v>
      </c>
      <c r="E82" s="3" t="s">
        <v>17</v>
      </c>
      <c r="F82" s="5">
        <f t="shared" si="6"/>
        <v>231.9</v>
      </c>
      <c r="G82" s="6">
        <f t="shared" si="7"/>
        <v>6.5944272445820431</v>
      </c>
      <c r="M82" s="10" t="str">
        <f t="shared" si="8"/>
        <v>A*</v>
      </c>
      <c r="O82" s="10" t="str">
        <f t="shared" si="9"/>
        <v>A*</v>
      </c>
      <c r="Q82" s="10">
        <f t="shared" si="10"/>
        <v>2001</v>
      </c>
    </row>
    <row r="83" spans="1:17" x14ac:dyDescent="0.3">
      <c r="A83" s="2">
        <v>36953</v>
      </c>
      <c r="B83" s="3">
        <v>587</v>
      </c>
      <c r="C83" s="3">
        <v>41.54</v>
      </c>
      <c r="D83" s="4">
        <v>9633</v>
      </c>
      <c r="E83" s="3" t="s">
        <v>17</v>
      </c>
      <c r="F83" s="5">
        <f t="shared" si="6"/>
        <v>231.9</v>
      </c>
      <c r="G83" s="6">
        <f t="shared" si="7"/>
        <v>7.0766609880749582</v>
      </c>
      <c r="M83" s="10" t="str">
        <f t="shared" si="8"/>
        <v>A*</v>
      </c>
      <c r="O83" s="10" t="str">
        <f t="shared" si="9"/>
        <v>A*</v>
      </c>
      <c r="Q83" s="10">
        <f t="shared" si="10"/>
        <v>2001</v>
      </c>
    </row>
    <row r="84" spans="1:17" x14ac:dyDescent="0.3">
      <c r="A84" s="2">
        <v>36960</v>
      </c>
      <c r="B84" s="3">
        <v>497</v>
      </c>
      <c r="C84" s="3">
        <v>32.950000000000003</v>
      </c>
      <c r="D84" s="4">
        <v>7608</v>
      </c>
      <c r="E84" s="3" t="s">
        <v>17</v>
      </c>
      <c r="F84" s="5">
        <f t="shared" si="6"/>
        <v>230.9</v>
      </c>
      <c r="G84" s="6">
        <f t="shared" si="7"/>
        <v>6.6297786720321934</v>
      </c>
      <c r="M84" s="10" t="str">
        <f t="shared" si="8"/>
        <v>A*</v>
      </c>
      <c r="O84" s="10" t="str">
        <f t="shared" si="9"/>
        <v>A*</v>
      </c>
      <c r="Q84" s="10">
        <f t="shared" si="10"/>
        <v>2001</v>
      </c>
    </row>
    <row r="85" spans="1:17" x14ac:dyDescent="0.3">
      <c r="A85" s="2">
        <v>36971</v>
      </c>
      <c r="B85" s="3">
        <v>553</v>
      </c>
      <c r="C85" s="3">
        <v>40.950000000000003</v>
      </c>
      <c r="D85" s="4">
        <v>9210</v>
      </c>
      <c r="E85" s="3" t="s">
        <v>14</v>
      </c>
      <c r="F85" s="5">
        <f t="shared" si="6"/>
        <v>224.91</v>
      </c>
      <c r="G85" s="6">
        <f t="shared" si="7"/>
        <v>7.4050632911392409</v>
      </c>
      <c r="M85" s="10" t="str">
        <f t="shared" si="8"/>
        <v>A*</v>
      </c>
      <c r="O85" s="10" t="str">
        <f t="shared" si="9"/>
        <v>A*</v>
      </c>
      <c r="Q85" s="10">
        <f t="shared" si="10"/>
        <v>2001</v>
      </c>
    </row>
    <row r="86" spans="1:17" x14ac:dyDescent="0.3">
      <c r="A86" s="2">
        <v>36975</v>
      </c>
      <c r="B86" s="3">
        <v>555</v>
      </c>
      <c r="C86" s="3">
        <v>36.04</v>
      </c>
      <c r="D86" s="4">
        <v>8105</v>
      </c>
      <c r="E86" s="3" t="s">
        <v>18</v>
      </c>
      <c r="F86" s="5">
        <f t="shared" si="6"/>
        <v>224.89</v>
      </c>
      <c r="G86" s="6">
        <f t="shared" si="7"/>
        <v>6.4936936936936931</v>
      </c>
      <c r="M86" s="10" t="str">
        <f t="shared" si="8"/>
        <v>O*</v>
      </c>
      <c r="O86" s="10" t="str">
        <f t="shared" si="9"/>
        <v>O*</v>
      </c>
      <c r="Q86" s="10">
        <f t="shared" si="10"/>
        <v>2001</v>
      </c>
    </row>
    <row r="87" spans="1:17" x14ac:dyDescent="0.3">
      <c r="A87" s="2">
        <v>36984</v>
      </c>
      <c r="B87" s="3">
        <v>585</v>
      </c>
      <c r="C87" s="3">
        <v>40.26</v>
      </c>
      <c r="D87" s="4">
        <v>9175</v>
      </c>
      <c r="E87" s="3" t="s">
        <v>18</v>
      </c>
      <c r="F87" s="5">
        <f t="shared" si="6"/>
        <v>227.89</v>
      </c>
      <c r="G87" s="6">
        <f t="shared" si="7"/>
        <v>6.8820512820512807</v>
      </c>
      <c r="M87" s="10" t="str">
        <f t="shared" si="8"/>
        <v>O*</v>
      </c>
      <c r="O87" s="10" t="str">
        <f t="shared" si="9"/>
        <v>O*</v>
      </c>
      <c r="Q87" s="10">
        <f t="shared" si="10"/>
        <v>2001</v>
      </c>
    </row>
    <row r="88" spans="1:17" x14ac:dyDescent="0.3">
      <c r="A88" s="2">
        <v>36992</v>
      </c>
      <c r="B88" s="3">
        <v>588</v>
      </c>
      <c r="C88" s="3">
        <v>42.08</v>
      </c>
      <c r="D88" s="4">
        <v>10053</v>
      </c>
      <c r="E88" s="3" t="s">
        <v>14</v>
      </c>
      <c r="F88" s="5">
        <f t="shared" si="6"/>
        <v>238.9</v>
      </c>
      <c r="G88" s="6">
        <f t="shared" si="7"/>
        <v>7.1564625850340136</v>
      </c>
      <c r="M88" s="10" t="str">
        <f t="shared" si="8"/>
        <v>A*</v>
      </c>
      <c r="O88" s="10" t="str">
        <f t="shared" si="9"/>
        <v>A*</v>
      </c>
      <c r="Q88" s="10">
        <f t="shared" si="10"/>
        <v>2001</v>
      </c>
    </row>
    <row r="89" spans="1:17" x14ac:dyDescent="0.3">
      <c r="A89" s="2">
        <v>36999</v>
      </c>
      <c r="B89" s="3">
        <v>451</v>
      </c>
      <c r="C89" s="3">
        <v>31.55</v>
      </c>
      <c r="D89" s="4">
        <v>7537</v>
      </c>
      <c r="E89" s="3" t="s">
        <v>14</v>
      </c>
      <c r="F89" s="5">
        <f t="shared" si="6"/>
        <v>238.89</v>
      </c>
      <c r="G89" s="6">
        <f t="shared" si="7"/>
        <v>6.995565410199557</v>
      </c>
      <c r="M89" s="10" t="str">
        <f t="shared" si="8"/>
        <v>A*</v>
      </c>
      <c r="O89" s="10" t="str">
        <f t="shared" si="9"/>
        <v>A*</v>
      </c>
      <c r="Q89" s="10">
        <f t="shared" si="10"/>
        <v>2001</v>
      </c>
    </row>
    <row r="90" spans="1:17" x14ac:dyDescent="0.3">
      <c r="A90" s="2">
        <v>37007</v>
      </c>
      <c r="B90" s="3">
        <v>535</v>
      </c>
      <c r="C90" s="3">
        <v>38.44</v>
      </c>
      <c r="D90" s="4">
        <v>9376</v>
      </c>
      <c r="E90" s="3" t="s">
        <v>14</v>
      </c>
      <c r="F90" s="5">
        <f t="shared" si="6"/>
        <v>243.91</v>
      </c>
      <c r="G90" s="6">
        <f t="shared" si="7"/>
        <v>7.1850467289719626</v>
      </c>
      <c r="M90" s="10" t="str">
        <f t="shared" si="8"/>
        <v>A*</v>
      </c>
      <c r="O90" s="10" t="str">
        <f t="shared" si="9"/>
        <v>A*</v>
      </c>
      <c r="Q90" s="10">
        <f t="shared" si="10"/>
        <v>2001</v>
      </c>
    </row>
    <row r="91" spans="1:17" x14ac:dyDescent="0.3">
      <c r="A91" s="2">
        <v>37020</v>
      </c>
      <c r="B91" s="3">
        <v>599</v>
      </c>
      <c r="C91" s="3">
        <v>42.02</v>
      </c>
      <c r="D91" s="4">
        <v>10333</v>
      </c>
      <c r="E91" s="3" t="s">
        <v>14</v>
      </c>
      <c r="F91" s="5">
        <f t="shared" si="6"/>
        <v>245.91</v>
      </c>
      <c r="G91" s="6">
        <f t="shared" si="7"/>
        <v>7.0150250417362283</v>
      </c>
      <c r="M91" s="10" t="str">
        <f t="shared" si="8"/>
        <v>A*</v>
      </c>
      <c r="O91" s="10" t="str">
        <f t="shared" si="9"/>
        <v>A*</v>
      </c>
      <c r="Q91" s="10">
        <f t="shared" si="10"/>
        <v>2001</v>
      </c>
    </row>
    <row r="92" spans="1:17" x14ac:dyDescent="0.3">
      <c r="A92" s="2">
        <v>37028</v>
      </c>
      <c r="B92" s="3">
        <v>545</v>
      </c>
      <c r="C92" s="3">
        <v>37.200000000000003</v>
      </c>
      <c r="D92" s="4">
        <v>9222</v>
      </c>
      <c r="E92" s="3" t="s">
        <v>14</v>
      </c>
      <c r="F92" s="5">
        <f t="shared" si="6"/>
        <v>247.9</v>
      </c>
      <c r="G92" s="6">
        <f t="shared" si="7"/>
        <v>6.8256880733944962</v>
      </c>
      <c r="M92" s="10" t="str">
        <f t="shared" si="8"/>
        <v>A*</v>
      </c>
      <c r="O92" s="10" t="str">
        <f t="shared" si="9"/>
        <v>A*</v>
      </c>
      <c r="Q92" s="10">
        <f t="shared" si="10"/>
        <v>2001</v>
      </c>
    </row>
    <row r="93" spans="1:17" x14ac:dyDescent="0.3">
      <c r="A93" s="2">
        <v>37039</v>
      </c>
      <c r="B93" s="3">
        <v>607</v>
      </c>
      <c r="C93" s="3">
        <v>42.35</v>
      </c>
      <c r="D93" s="4">
        <v>10499</v>
      </c>
      <c r="E93" s="3" t="s">
        <v>9</v>
      </c>
      <c r="F93" s="5">
        <f t="shared" si="6"/>
        <v>247.91</v>
      </c>
      <c r="G93" s="6">
        <f t="shared" si="7"/>
        <v>6.9769357495881383</v>
      </c>
      <c r="M93" s="10" t="str">
        <f t="shared" si="8"/>
        <v>N*</v>
      </c>
      <c r="O93" s="10" t="str">
        <f t="shared" si="9"/>
        <v>unknown</v>
      </c>
      <c r="Q93" s="10">
        <f t="shared" si="10"/>
        <v>2001</v>
      </c>
    </row>
    <row r="94" spans="1:17" x14ac:dyDescent="0.3">
      <c r="A94" s="2">
        <v>37050</v>
      </c>
      <c r="B94" s="3">
        <v>542</v>
      </c>
      <c r="C94" s="3">
        <v>37.880000000000003</v>
      </c>
      <c r="D94" s="4">
        <v>9163</v>
      </c>
      <c r="E94" s="3" t="s">
        <v>17</v>
      </c>
      <c r="F94" s="5">
        <f t="shared" si="6"/>
        <v>241.9</v>
      </c>
      <c r="G94" s="6">
        <f t="shared" si="7"/>
        <v>6.9889298892988938</v>
      </c>
      <c r="M94" s="10" t="str">
        <f t="shared" si="8"/>
        <v>A*</v>
      </c>
      <c r="O94" s="10" t="str">
        <f t="shared" si="9"/>
        <v>A*</v>
      </c>
      <c r="Q94" s="10">
        <f t="shared" si="10"/>
        <v>2001</v>
      </c>
    </row>
    <row r="95" spans="1:17" x14ac:dyDescent="0.3">
      <c r="A95" s="2">
        <v>37056</v>
      </c>
      <c r="B95" s="3">
        <v>499</v>
      </c>
      <c r="C95" s="3">
        <v>35.450000000000003</v>
      </c>
      <c r="D95" s="4">
        <v>8469</v>
      </c>
      <c r="E95" s="3" t="s">
        <v>17</v>
      </c>
      <c r="F95" s="5">
        <f t="shared" si="6"/>
        <v>238.9</v>
      </c>
      <c r="G95" s="6">
        <f t="shared" si="7"/>
        <v>7.1042084168336679</v>
      </c>
      <c r="M95" s="10" t="str">
        <f t="shared" si="8"/>
        <v>A*</v>
      </c>
      <c r="O95" s="10" t="str">
        <f t="shared" si="9"/>
        <v>A*</v>
      </c>
      <c r="Q95" s="10">
        <f t="shared" si="10"/>
        <v>2001</v>
      </c>
    </row>
    <row r="96" spans="1:17" x14ac:dyDescent="0.3">
      <c r="A96" s="2">
        <v>37070</v>
      </c>
      <c r="B96" s="3">
        <v>433</v>
      </c>
      <c r="C96" s="3">
        <v>29.1</v>
      </c>
      <c r="D96" s="4">
        <v>6603</v>
      </c>
      <c r="E96" s="3" t="s">
        <v>14</v>
      </c>
      <c r="F96" s="5">
        <f t="shared" si="6"/>
        <v>226.91</v>
      </c>
      <c r="G96" s="6">
        <f t="shared" si="7"/>
        <v>6.7205542725173224</v>
      </c>
      <c r="M96" s="10" t="str">
        <f t="shared" si="8"/>
        <v>A*</v>
      </c>
      <c r="O96" s="10" t="str">
        <f t="shared" si="9"/>
        <v>A*</v>
      </c>
      <c r="Q96" s="10">
        <f t="shared" si="10"/>
        <v>2001</v>
      </c>
    </row>
    <row r="97" spans="1:17" x14ac:dyDescent="0.3">
      <c r="A97" s="2">
        <v>37076</v>
      </c>
      <c r="B97" s="3">
        <v>607</v>
      </c>
      <c r="C97" s="3">
        <v>36.76</v>
      </c>
      <c r="D97" s="4">
        <v>8194</v>
      </c>
      <c r="E97" s="3" t="s">
        <v>14</v>
      </c>
      <c r="F97" s="5">
        <f t="shared" si="6"/>
        <v>222.91</v>
      </c>
      <c r="G97" s="6">
        <f t="shared" si="7"/>
        <v>6.0560131795716634</v>
      </c>
      <c r="M97" s="10" t="str">
        <f t="shared" si="8"/>
        <v>A*</v>
      </c>
      <c r="O97" s="10" t="str">
        <f t="shared" si="9"/>
        <v>A*</v>
      </c>
      <c r="Q97" s="10">
        <f t="shared" si="10"/>
        <v>2001</v>
      </c>
    </row>
    <row r="98" spans="1:17" x14ac:dyDescent="0.3">
      <c r="A98" s="2">
        <v>37082</v>
      </c>
      <c r="B98" s="3">
        <v>643</v>
      </c>
      <c r="C98" s="3">
        <v>40</v>
      </c>
      <c r="D98" s="4">
        <v>8916</v>
      </c>
      <c r="E98" s="3" t="s">
        <v>14</v>
      </c>
      <c r="F98" s="5">
        <f t="shared" si="6"/>
        <v>222.9</v>
      </c>
      <c r="G98" s="6">
        <f t="shared" si="7"/>
        <v>6.2208398133748055</v>
      </c>
      <c r="M98" s="10" t="str">
        <f t="shared" si="8"/>
        <v>A*</v>
      </c>
      <c r="O98" s="10" t="str">
        <f t="shared" si="9"/>
        <v>A*</v>
      </c>
      <c r="Q98" s="10">
        <f t="shared" si="10"/>
        <v>2001</v>
      </c>
    </row>
    <row r="99" spans="1:17" x14ac:dyDescent="0.3">
      <c r="A99" s="2">
        <v>37086</v>
      </c>
      <c r="B99" s="3">
        <v>495</v>
      </c>
      <c r="C99" s="3">
        <v>31.96</v>
      </c>
      <c r="D99" s="4">
        <v>7156</v>
      </c>
      <c r="E99" s="3" t="s">
        <v>9</v>
      </c>
      <c r="F99" s="5">
        <f t="shared" si="6"/>
        <v>223.9</v>
      </c>
      <c r="G99" s="6">
        <f t="shared" si="7"/>
        <v>6.4565656565656564</v>
      </c>
      <c r="M99" s="10" t="str">
        <f t="shared" si="8"/>
        <v>N*</v>
      </c>
      <c r="O99" s="10" t="str">
        <f t="shared" si="9"/>
        <v>unknown</v>
      </c>
      <c r="Q99" s="10">
        <f t="shared" si="10"/>
        <v>2001</v>
      </c>
    </row>
    <row r="100" spans="1:17" x14ac:dyDescent="0.3">
      <c r="A100" s="2">
        <v>37094</v>
      </c>
      <c r="B100" s="3">
        <v>553</v>
      </c>
      <c r="C100" s="3">
        <v>36.54</v>
      </c>
      <c r="D100" s="4">
        <v>8218</v>
      </c>
      <c r="E100" s="3" t="s">
        <v>24</v>
      </c>
      <c r="F100" s="5">
        <f t="shared" si="6"/>
        <v>224.9</v>
      </c>
      <c r="G100" s="6">
        <f t="shared" si="7"/>
        <v>6.6075949367088604</v>
      </c>
      <c r="M100" s="10" t="str">
        <f t="shared" si="8"/>
        <v>M*</v>
      </c>
      <c r="O100" s="10" t="str">
        <f t="shared" si="9"/>
        <v>M*</v>
      </c>
      <c r="Q100" s="10">
        <f t="shared" si="10"/>
        <v>2001</v>
      </c>
    </row>
    <row r="101" spans="1:17" x14ac:dyDescent="0.3">
      <c r="A101" s="2">
        <v>37102</v>
      </c>
      <c r="B101" s="3">
        <v>567</v>
      </c>
      <c r="C101" s="3">
        <v>35.6</v>
      </c>
      <c r="D101" s="4">
        <v>7793</v>
      </c>
      <c r="E101" s="3" t="s">
        <v>17</v>
      </c>
      <c r="F101" s="5">
        <f t="shared" si="6"/>
        <v>218.9</v>
      </c>
      <c r="G101" s="6">
        <f t="shared" si="7"/>
        <v>6.2786596119929454</v>
      </c>
      <c r="M101" s="10" t="str">
        <f t="shared" si="8"/>
        <v>A*</v>
      </c>
      <c r="O101" s="10" t="str">
        <f t="shared" si="9"/>
        <v>A*</v>
      </c>
      <c r="Q101" s="10">
        <f t="shared" si="10"/>
        <v>2001</v>
      </c>
    </row>
    <row r="102" spans="1:17" x14ac:dyDescent="0.3">
      <c r="A102" s="2">
        <v>37110</v>
      </c>
      <c r="B102" s="3">
        <v>441</v>
      </c>
      <c r="C102" s="3">
        <v>27.31</v>
      </c>
      <c r="D102" s="4">
        <v>6060</v>
      </c>
      <c r="E102" s="3" t="s">
        <v>14</v>
      </c>
      <c r="F102" s="5">
        <f t="shared" si="6"/>
        <v>221.9</v>
      </c>
      <c r="G102" s="6">
        <f t="shared" si="7"/>
        <v>6.1927437641723353</v>
      </c>
      <c r="M102" s="10" t="str">
        <f t="shared" si="8"/>
        <v>A*</v>
      </c>
      <c r="O102" s="10" t="str">
        <f t="shared" si="9"/>
        <v>A*</v>
      </c>
      <c r="Q102" s="10">
        <f t="shared" si="10"/>
        <v>2001</v>
      </c>
    </row>
    <row r="103" spans="1:17" x14ac:dyDescent="0.3">
      <c r="A103" s="2">
        <v>37114</v>
      </c>
      <c r="B103" s="3">
        <v>525</v>
      </c>
      <c r="C103" s="3">
        <v>33.799999999999997</v>
      </c>
      <c r="D103" s="4">
        <v>7534</v>
      </c>
      <c r="E103" s="3" t="s">
        <v>18</v>
      </c>
      <c r="F103" s="5">
        <f t="shared" si="6"/>
        <v>222.9</v>
      </c>
      <c r="G103" s="6">
        <f t="shared" si="7"/>
        <v>6.4380952380952374</v>
      </c>
      <c r="M103" s="10" t="str">
        <f t="shared" si="8"/>
        <v>O*</v>
      </c>
      <c r="O103" s="10" t="str">
        <f t="shared" si="9"/>
        <v>O*</v>
      </c>
      <c r="Q103" s="10">
        <f t="shared" si="10"/>
        <v>2001</v>
      </c>
    </row>
    <row r="104" spans="1:17" x14ac:dyDescent="0.3">
      <c r="A104" s="2">
        <v>37123</v>
      </c>
      <c r="B104" s="3">
        <v>588</v>
      </c>
      <c r="C104" s="3">
        <v>32.78</v>
      </c>
      <c r="D104" s="4">
        <v>7372</v>
      </c>
      <c r="E104" s="3" t="s">
        <v>9</v>
      </c>
      <c r="F104" s="5">
        <f t="shared" si="6"/>
        <v>224.89</v>
      </c>
      <c r="G104" s="6">
        <f t="shared" si="7"/>
        <v>5.574829931972789</v>
      </c>
      <c r="M104" s="10" t="str">
        <f t="shared" si="8"/>
        <v>N*</v>
      </c>
      <c r="O104" s="10" t="str">
        <f t="shared" si="9"/>
        <v>unknown</v>
      </c>
      <c r="Q104" s="10">
        <f t="shared" si="10"/>
        <v>2001</v>
      </c>
    </row>
    <row r="105" spans="1:17" x14ac:dyDescent="0.3">
      <c r="A105" s="2">
        <v>37130</v>
      </c>
      <c r="B105" s="3">
        <v>542</v>
      </c>
      <c r="C105" s="3">
        <v>35.270000000000003</v>
      </c>
      <c r="D105" s="4">
        <v>7862</v>
      </c>
      <c r="E105" s="3" t="s">
        <v>17</v>
      </c>
      <c r="F105" s="5">
        <f t="shared" si="6"/>
        <v>222.91</v>
      </c>
      <c r="G105" s="6">
        <f t="shared" si="7"/>
        <v>6.5073800738007392</v>
      </c>
      <c r="M105" s="10" t="str">
        <f t="shared" si="8"/>
        <v>A*</v>
      </c>
      <c r="O105" s="10" t="str">
        <f t="shared" si="9"/>
        <v>A*</v>
      </c>
      <c r="Q105" s="10">
        <f t="shared" si="10"/>
        <v>2001</v>
      </c>
    </row>
    <row r="106" spans="1:17" x14ac:dyDescent="0.3">
      <c r="A106" s="2">
        <v>37138</v>
      </c>
      <c r="B106" s="3">
        <v>589</v>
      </c>
      <c r="C106" s="3">
        <v>39.74</v>
      </c>
      <c r="D106" s="4">
        <v>8898</v>
      </c>
      <c r="E106" s="3" t="s">
        <v>17</v>
      </c>
      <c r="F106" s="5">
        <f t="shared" si="6"/>
        <v>223.91</v>
      </c>
      <c r="G106" s="6">
        <f t="shared" si="7"/>
        <v>6.7470288624787784</v>
      </c>
      <c r="M106" s="10" t="str">
        <f t="shared" si="8"/>
        <v>A*</v>
      </c>
      <c r="O106" s="10" t="str">
        <f t="shared" si="9"/>
        <v>A*</v>
      </c>
      <c r="Q106" s="10">
        <f t="shared" si="10"/>
        <v>2001</v>
      </c>
    </row>
    <row r="107" spans="1:17" x14ac:dyDescent="0.3">
      <c r="A107" s="2">
        <v>37146</v>
      </c>
      <c r="B107" s="3">
        <v>506</v>
      </c>
      <c r="C107" s="3">
        <v>37.26</v>
      </c>
      <c r="D107" s="4">
        <v>8529</v>
      </c>
      <c r="E107" s="3" t="s">
        <v>17</v>
      </c>
      <c r="F107" s="5">
        <f t="shared" si="6"/>
        <v>228.9</v>
      </c>
      <c r="G107" s="6">
        <f t="shared" si="7"/>
        <v>7.3636363636363642</v>
      </c>
      <c r="M107" s="10" t="str">
        <f t="shared" si="8"/>
        <v>A*</v>
      </c>
      <c r="O107" s="10" t="str">
        <f t="shared" si="9"/>
        <v>A*</v>
      </c>
      <c r="Q107" s="10">
        <f t="shared" si="10"/>
        <v>2001</v>
      </c>
    </row>
    <row r="108" spans="1:17" x14ac:dyDescent="0.3">
      <c r="A108" s="2">
        <v>37152</v>
      </c>
      <c r="B108" s="3">
        <v>474</v>
      </c>
      <c r="C108" s="3">
        <v>31.97</v>
      </c>
      <c r="D108" s="4">
        <v>7350</v>
      </c>
      <c r="E108" s="3" t="s">
        <v>14</v>
      </c>
      <c r="F108" s="5">
        <f t="shared" si="6"/>
        <v>229.9</v>
      </c>
      <c r="G108" s="6">
        <f t="shared" si="7"/>
        <v>6.7447257383966246</v>
      </c>
      <c r="M108" s="10" t="str">
        <f t="shared" si="8"/>
        <v>A*</v>
      </c>
      <c r="O108" s="10" t="str">
        <f t="shared" si="9"/>
        <v>A*</v>
      </c>
      <c r="Q108" s="10">
        <f t="shared" si="10"/>
        <v>2001</v>
      </c>
    </row>
    <row r="109" spans="1:17" x14ac:dyDescent="0.3">
      <c r="A109" s="2">
        <v>37159</v>
      </c>
      <c r="B109" s="3">
        <v>501</v>
      </c>
      <c r="C109" s="3">
        <v>36.979999999999997</v>
      </c>
      <c r="D109" s="4">
        <v>8465</v>
      </c>
      <c r="E109" s="3" t="s">
        <v>14</v>
      </c>
      <c r="F109" s="5">
        <f t="shared" si="6"/>
        <v>228.91</v>
      </c>
      <c r="G109" s="6">
        <f t="shared" si="7"/>
        <v>7.381237524950099</v>
      </c>
      <c r="M109" s="10" t="str">
        <f t="shared" si="8"/>
        <v>A*</v>
      </c>
      <c r="O109" s="10" t="str">
        <f t="shared" si="9"/>
        <v>A*</v>
      </c>
      <c r="Q109" s="10">
        <f t="shared" si="10"/>
        <v>2001</v>
      </c>
    </row>
    <row r="110" spans="1:17" x14ac:dyDescent="0.3">
      <c r="A110" s="2">
        <v>37168</v>
      </c>
      <c r="B110" s="3">
        <v>576</v>
      </c>
      <c r="C110" s="3">
        <v>39.11</v>
      </c>
      <c r="D110" s="4">
        <v>8600</v>
      </c>
      <c r="E110" s="3" t="s">
        <v>14</v>
      </c>
      <c r="F110" s="5">
        <f t="shared" si="6"/>
        <v>219.89</v>
      </c>
      <c r="G110" s="6">
        <f t="shared" si="7"/>
        <v>6.7899305555555554</v>
      </c>
      <c r="M110" s="10" t="str">
        <f t="shared" si="8"/>
        <v>A*</v>
      </c>
      <c r="O110" s="10" t="str">
        <f t="shared" si="9"/>
        <v>A*</v>
      </c>
      <c r="Q110" s="10">
        <f t="shared" si="10"/>
        <v>2001</v>
      </c>
    </row>
    <row r="111" spans="1:17" x14ac:dyDescent="0.3">
      <c r="A111" s="2">
        <v>37169</v>
      </c>
      <c r="B111" s="3">
        <v>399</v>
      </c>
      <c r="C111" s="3">
        <v>26.82</v>
      </c>
      <c r="D111" s="4">
        <v>5874</v>
      </c>
      <c r="E111" s="3" t="s">
        <v>25</v>
      </c>
      <c r="F111" s="5">
        <f t="shared" si="6"/>
        <v>219.02</v>
      </c>
      <c r="G111" s="6">
        <f t="shared" si="7"/>
        <v>6.7218045112781954</v>
      </c>
      <c r="M111" s="10" t="str">
        <f t="shared" si="8"/>
        <v>G*</v>
      </c>
      <c r="O111" s="10" t="str">
        <f t="shared" si="9"/>
        <v>G*</v>
      </c>
      <c r="Q111" s="10">
        <f t="shared" si="10"/>
        <v>2001</v>
      </c>
    </row>
    <row r="112" spans="1:17" x14ac:dyDescent="0.3">
      <c r="A112" s="2">
        <v>37170</v>
      </c>
      <c r="B112" s="3">
        <v>431</v>
      </c>
      <c r="C112" s="3">
        <v>30.04</v>
      </c>
      <c r="D112" s="4">
        <v>7118</v>
      </c>
      <c r="E112" s="3" t="s">
        <v>9</v>
      </c>
      <c r="F112" s="5">
        <f t="shared" si="6"/>
        <v>236.95</v>
      </c>
      <c r="G112" s="6">
        <f t="shared" si="7"/>
        <v>6.9698375870069604</v>
      </c>
      <c r="M112" s="10" t="str">
        <f t="shared" si="8"/>
        <v>N*</v>
      </c>
      <c r="O112" s="10" t="str">
        <f t="shared" si="9"/>
        <v>unknown</v>
      </c>
      <c r="Q112" s="10">
        <f t="shared" si="10"/>
        <v>2001</v>
      </c>
    </row>
    <row r="113" spans="1:17" x14ac:dyDescent="0.3">
      <c r="A113" s="2">
        <v>37177</v>
      </c>
      <c r="B113" s="3">
        <v>695</v>
      </c>
      <c r="C113" s="3">
        <v>42.52</v>
      </c>
      <c r="D113" s="4">
        <v>9180</v>
      </c>
      <c r="E113" s="3" t="s">
        <v>17</v>
      </c>
      <c r="F113" s="5">
        <f t="shared" si="6"/>
        <v>215.9</v>
      </c>
      <c r="G113" s="6">
        <f t="shared" si="7"/>
        <v>6.1179856115107922</v>
      </c>
      <c r="M113" s="10" t="str">
        <f t="shared" si="8"/>
        <v>A*</v>
      </c>
      <c r="O113" s="10" t="str">
        <f t="shared" si="9"/>
        <v>A*</v>
      </c>
      <c r="Q113" s="10">
        <f t="shared" si="10"/>
        <v>2001</v>
      </c>
    </row>
    <row r="114" spans="1:17" x14ac:dyDescent="0.3">
      <c r="A114" s="2">
        <v>37187</v>
      </c>
      <c r="B114" s="3">
        <v>623</v>
      </c>
      <c r="C114" s="3">
        <v>42.09</v>
      </c>
      <c r="D114" s="4">
        <v>8793</v>
      </c>
      <c r="E114" s="3" t="s">
        <v>17</v>
      </c>
      <c r="F114" s="5">
        <f t="shared" si="6"/>
        <v>208.91</v>
      </c>
      <c r="G114" s="6">
        <f t="shared" si="7"/>
        <v>6.7560192616372401</v>
      </c>
      <c r="M114" s="10" t="str">
        <f t="shared" si="8"/>
        <v>A*</v>
      </c>
      <c r="O114" s="10" t="str">
        <f t="shared" si="9"/>
        <v>A*</v>
      </c>
      <c r="Q114" s="10">
        <f t="shared" si="10"/>
        <v>2001</v>
      </c>
    </row>
    <row r="115" spans="1:17" x14ac:dyDescent="0.3">
      <c r="A115" s="2">
        <v>37192</v>
      </c>
      <c r="B115" s="3">
        <v>561</v>
      </c>
      <c r="C115" s="3">
        <v>38.979999999999997</v>
      </c>
      <c r="D115" s="4">
        <v>8260</v>
      </c>
      <c r="E115" s="3" t="s">
        <v>9</v>
      </c>
      <c r="F115" s="5">
        <f t="shared" si="6"/>
        <v>211.9</v>
      </c>
      <c r="G115" s="6">
        <f t="shared" si="7"/>
        <v>6.9483065953654179</v>
      </c>
      <c r="M115" s="10" t="str">
        <f t="shared" si="8"/>
        <v>N*</v>
      </c>
      <c r="O115" s="10" t="str">
        <f t="shared" si="9"/>
        <v>unknown</v>
      </c>
      <c r="Q115" s="10">
        <f t="shared" si="10"/>
        <v>2001</v>
      </c>
    </row>
    <row r="116" spans="1:17" x14ac:dyDescent="0.3">
      <c r="A116" s="2">
        <v>37204</v>
      </c>
      <c r="B116" s="3">
        <v>566</v>
      </c>
      <c r="C116" s="3">
        <v>42.73</v>
      </c>
      <c r="D116" s="4">
        <v>8798</v>
      </c>
      <c r="E116" s="3" t="s">
        <v>14</v>
      </c>
      <c r="F116" s="5">
        <f t="shared" si="6"/>
        <v>205.9</v>
      </c>
      <c r="G116" s="6">
        <f t="shared" si="7"/>
        <v>7.5494699646643095</v>
      </c>
      <c r="M116" s="10" t="str">
        <f t="shared" si="8"/>
        <v>A*</v>
      </c>
      <c r="O116" s="10" t="str">
        <f t="shared" si="9"/>
        <v>A*</v>
      </c>
      <c r="Q116" s="10">
        <f t="shared" si="10"/>
        <v>2001</v>
      </c>
    </row>
    <row r="117" spans="1:17" x14ac:dyDescent="0.3">
      <c r="A117" s="2">
        <v>37214</v>
      </c>
      <c r="B117" s="3">
        <v>460</v>
      </c>
      <c r="C117" s="3">
        <v>36.35</v>
      </c>
      <c r="D117" s="4">
        <v>7448</v>
      </c>
      <c r="E117" s="3" t="s">
        <v>17</v>
      </c>
      <c r="F117" s="5">
        <f t="shared" si="6"/>
        <v>204.9</v>
      </c>
      <c r="G117" s="6">
        <f t="shared" si="7"/>
        <v>7.9021739130434785</v>
      </c>
      <c r="M117" s="10" t="str">
        <f t="shared" si="8"/>
        <v>A*</v>
      </c>
      <c r="O117" s="10" t="str">
        <f t="shared" si="9"/>
        <v>A*</v>
      </c>
      <c r="Q117" s="10">
        <f t="shared" si="10"/>
        <v>2001</v>
      </c>
    </row>
    <row r="118" spans="1:17" x14ac:dyDescent="0.3">
      <c r="A118" s="2">
        <v>37221</v>
      </c>
      <c r="B118" s="3">
        <v>508</v>
      </c>
      <c r="C118" s="3">
        <v>38.11</v>
      </c>
      <c r="D118" s="4">
        <v>7694</v>
      </c>
      <c r="E118" s="3" t="s">
        <v>17</v>
      </c>
      <c r="F118" s="5">
        <f t="shared" si="6"/>
        <v>201.89</v>
      </c>
      <c r="G118" s="6">
        <f t="shared" si="7"/>
        <v>7.5019685039370083</v>
      </c>
      <c r="M118" s="10" t="str">
        <f t="shared" si="8"/>
        <v>A*</v>
      </c>
      <c r="O118" s="10" t="str">
        <f t="shared" si="9"/>
        <v>A*</v>
      </c>
      <c r="Q118" s="10">
        <f t="shared" si="10"/>
        <v>2001</v>
      </c>
    </row>
    <row r="119" spans="1:17" x14ac:dyDescent="0.3">
      <c r="A119" s="2">
        <v>37229</v>
      </c>
      <c r="B119" s="3">
        <v>497</v>
      </c>
      <c r="C119" s="3">
        <v>39.24</v>
      </c>
      <c r="D119" s="4">
        <v>7883</v>
      </c>
      <c r="E119" s="3" t="s">
        <v>17</v>
      </c>
      <c r="F119" s="5">
        <f t="shared" si="6"/>
        <v>200.89</v>
      </c>
      <c r="G119" s="6">
        <f t="shared" si="7"/>
        <v>7.8953722334004022</v>
      </c>
      <c r="M119" s="10" t="str">
        <f t="shared" si="8"/>
        <v>A*</v>
      </c>
      <c r="O119" s="10" t="str">
        <f t="shared" si="9"/>
        <v>A*</v>
      </c>
      <c r="Q119" s="10">
        <f t="shared" si="10"/>
        <v>2001</v>
      </c>
    </row>
    <row r="120" spans="1:17" x14ac:dyDescent="0.3">
      <c r="A120" s="2">
        <v>37236</v>
      </c>
      <c r="B120" s="3">
        <v>541</v>
      </c>
      <c r="C120" s="3">
        <v>41.01</v>
      </c>
      <c r="D120" s="4">
        <v>8280</v>
      </c>
      <c r="E120" s="3" t="s">
        <v>9</v>
      </c>
      <c r="F120" s="5">
        <f t="shared" si="6"/>
        <v>201.9</v>
      </c>
      <c r="G120" s="6">
        <f t="shared" si="7"/>
        <v>7.5804066543438076</v>
      </c>
      <c r="M120" s="10" t="str">
        <f t="shared" si="8"/>
        <v>N*</v>
      </c>
      <c r="O120" s="10" t="str">
        <f t="shared" si="9"/>
        <v>unknown</v>
      </c>
      <c r="Q120" s="10">
        <f t="shared" si="10"/>
        <v>2001</v>
      </c>
    </row>
    <row r="121" spans="1:17" x14ac:dyDescent="0.3">
      <c r="A121" s="2">
        <v>37242</v>
      </c>
      <c r="B121" s="3">
        <v>551</v>
      </c>
      <c r="C121" s="3">
        <v>41.98</v>
      </c>
      <c r="D121" s="4">
        <v>8476</v>
      </c>
      <c r="E121" s="3" t="s">
        <v>14</v>
      </c>
      <c r="F121" s="5">
        <f t="shared" si="6"/>
        <v>201.91</v>
      </c>
      <c r="G121" s="6">
        <f t="shared" si="7"/>
        <v>7.6188747731397459</v>
      </c>
      <c r="M121" s="10" t="str">
        <f t="shared" si="8"/>
        <v>A*</v>
      </c>
      <c r="O121" s="10" t="str">
        <f t="shared" si="9"/>
        <v>A*</v>
      </c>
      <c r="Q121" s="10">
        <f t="shared" si="10"/>
        <v>2001</v>
      </c>
    </row>
    <row r="122" spans="1:17" x14ac:dyDescent="0.3">
      <c r="A122" s="2">
        <v>37250</v>
      </c>
      <c r="B122" s="3">
        <v>512</v>
      </c>
      <c r="C122" s="3">
        <v>39.49</v>
      </c>
      <c r="D122" s="4">
        <v>7894</v>
      </c>
      <c r="E122" s="3" t="s">
        <v>9</v>
      </c>
      <c r="F122" s="5">
        <f t="shared" si="6"/>
        <v>199.9</v>
      </c>
      <c r="G122" s="6">
        <f t="shared" si="7"/>
        <v>7.712890625</v>
      </c>
      <c r="M122" s="10" t="str">
        <f t="shared" si="8"/>
        <v>N*</v>
      </c>
      <c r="O122" s="10" t="str">
        <f t="shared" si="9"/>
        <v>unknown</v>
      </c>
      <c r="Q122" s="10">
        <f t="shared" si="10"/>
        <v>2001</v>
      </c>
    </row>
    <row r="123" spans="1:17" x14ac:dyDescent="0.3">
      <c r="A123" s="2">
        <v>37264</v>
      </c>
      <c r="B123" s="3">
        <v>579</v>
      </c>
      <c r="C123" s="3">
        <v>44.72</v>
      </c>
      <c r="D123" s="4">
        <v>8940</v>
      </c>
      <c r="E123" s="3" t="s">
        <v>14</v>
      </c>
      <c r="F123" s="5">
        <f t="shared" si="6"/>
        <v>199.91</v>
      </c>
      <c r="G123" s="6">
        <f t="shared" si="7"/>
        <v>7.723661485319516</v>
      </c>
      <c r="M123" s="10" t="str">
        <f t="shared" si="8"/>
        <v>A*</v>
      </c>
      <c r="O123" s="10" t="str">
        <f t="shared" si="9"/>
        <v>A*</v>
      </c>
      <c r="Q123" s="10">
        <f t="shared" si="10"/>
        <v>2002</v>
      </c>
    </row>
    <row r="124" spans="1:17" x14ac:dyDescent="0.3">
      <c r="A124" s="2">
        <v>37273</v>
      </c>
      <c r="B124" s="3">
        <v>556</v>
      </c>
      <c r="C124" s="3">
        <v>41.83</v>
      </c>
      <c r="D124" s="4">
        <v>8487</v>
      </c>
      <c r="E124" s="3" t="s">
        <v>26</v>
      </c>
      <c r="F124" s="5">
        <f t="shared" si="6"/>
        <v>202.89</v>
      </c>
      <c r="G124" s="6">
        <f t="shared" si="7"/>
        <v>7.523381294964028</v>
      </c>
      <c r="M124" s="10" t="str">
        <f t="shared" si="8"/>
        <v>S*</v>
      </c>
      <c r="O124" s="10" t="str">
        <f t="shared" si="9"/>
        <v>S*</v>
      </c>
      <c r="Q124" s="10">
        <f t="shared" si="10"/>
        <v>2002</v>
      </c>
    </row>
    <row r="125" spans="1:17" x14ac:dyDescent="0.3">
      <c r="A125" s="2">
        <v>37283</v>
      </c>
      <c r="B125" s="3">
        <v>433</v>
      </c>
      <c r="C125" s="3">
        <v>31.5</v>
      </c>
      <c r="D125" s="4">
        <v>6486</v>
      </c>
      <c r="E125" s="3" t="s">
        <v>9</v>
      </c>
      <c r="F125" s="5">
        <f t="shared" si="6"/>
        <v>205.9</v>
      </c>
      <c r="G125" s="6">
        <f t="shared" si="7"/>
        <v>7.274826789838337</v>
      </c>
      <c r="M125" s="10" t="str">
        <f t="shared" si="8"/>
        <v>N*</v>
      </c>
      <c r="O125" s="10" t="str">
        <f t="shared" si="9"/>
        <v>unknown</v>
      </c>
      <c r="Q125" s="10">
        <f t="shared" si="10"/>
        <v>2002</v>
      </c>
    </row>
    <row r="126" spans="1:17" x14ac:dyDescent="0.3">
      <c r="A126" s="2">
        <v>37294</v>
      </c>
      <c r="B126" s="3">
        <v>562</v>
      </c>
      <c r="C126" s="3">
        <v>42.07</v>
      </c>
      <c r="D126" s="4">
        <v>8662</v>
      </c>
      <c r="E126" s="3" t="s">
        <v>14</v>
      </c>
      <c r="F126" s="5">
        <f t="shared" si="6"/>
        <v>205.89</v>
      </c>
      <c r="G126" s="6">
        <f t="shared" si="7"/>
        <v>7.4857651245551606</v>
      </c>
      <c r="M126" s="10" t="str">
        <f t="shared" si="8"/>
        <v>A*</v>
      </c>
      <c r="O126" s="10" t="str">
        <f t="shared" si="9"/>
        <v>A*</v>
      </c>
      <c r="Q126" s="10">
        <f t="shared" si="10"/>
        <v>2002</v>
      </c>
    </row>
    <row r="127" spans="1:17" x14ac:dyDescent="0.3">
      <c r="A127" s="2">
        <v>37302</v>
      </c>
      <c r="B127" s="3">
        <v>491</v>
      </c>
      <c r="C127" s="3">
        <v>36.090000000000003</v>
      </c>
      <c r="D127" s="4">
        <v>7431</v>
      </c>
      <c r="E127" s="3" t="s">
        <v>14</v>
      </c>
      <c r="F127" s="5">
        <f t="shared" si="6"/>
        <v>205.9</v>
      </c>
      <c r="G127" s="6">
        <f t="shared" si="7"/>
        <v>7.3503054989816716</v>
      </c>
      <c r="M127" s="10" t="str">
        <f t="shared" si="8"/>
        <v>A*</v>
      </c>
      <c r="O127" s="10" t="str">
        <f t="shared" si="9"/>
        <v>A*</v>
      </c>
      <c r="Q127" s="10">
        <f t="shared" si="10"/>
        <v>2002</v>
      </c>
    </row>
    <row r="128" spans="1:17" x14ac:dyDescent="0.3">
      <c r="A128" s="2">
        <v>37310</v>
      </c>
      <c r="B128" s="3">
        <v>546</v>
      </c>
      <c r="C128" s="3">
        <v>38.43</v>
      </c>
      <c r="D128" s="4">
        <v>7874</v>
      </c>
      <c r="E128" s="3" t="s">
        <v>17</v>
      </c>
      <c r="F128" s="5">
        <f t="shared" si="6"/>
        <v>204.89</v>
      </c>
      <c r="G128" s="6">
        <f t="shared" si="7"/>
        <v>7.0384615384615383</v>
      </c>
      <c r="M128" s="10" t="str">
        <f t="shared" si="8"/>
        <v>A*</v>
      </c>
      <c r="O128" s="10" t="str">
        <f t="shared" si="9"/>
        <v>A*</v>
      </c>
      <c r="Q128" s="10">
        <f t="shared" si="10"/>
        <v>2002</v>
      </c>
    </row>
    <row r="129" spans="1:17" x14ac:dyDescent="0.3">
      <c r="A129" s="2">
        <v>37313</v>
      </c>
      <c r="B129" s="3">
        <v>683</v>
      </c>
      <c r="C129" s="3">
        <v>43.16</v>
      </c>
      <c r="D129" s="4">
        <v>9016</v>
      </c>
      <c r="E129" s="3" t="s">
        <v>27</v>
      </c>
      <c r="F129" s="5">
        <f t="shared" si="6"/>
        <v>208.9</v>
      </c>
      <c r="G129" s="6">
        <f t="shared" si="7"/>
        <v>6.3191800878477293</v>
      </c>
      <c r="M129" s="10" t="str">
        <f t="shared" si="8"/>
        <v>S*</v>
      </c>
      <c r="O129" s="10" t="str">
        <f t="shared" si="9"/>
        <v>S*</v>
      </c>
      <c r="Q129" s="10">
        <f t="shared" si="10"/>
        <v>2002</v>
      </c>
    </row>
    <row r="130" spans="1:17" x14ac:dyDescent="0.3">
      <c r="A130" s="2">
        <v>37327</v>
      </c>
      <c r="B130" s="3">
        <v>504</v>
      </c>
      <c r="C130" s="3">
        <v>38.07</v>
      </c>
      <c r="D130" s="4">
        <v>7991</v>
      </c>
      <c r="E130" s="3" t="s">
        <v>14</v>
      </c>
      <c r="F130" s="5">
        <f t="shared" si="6"/>
        <v>209.9</v>
      </c>
      <c r="G130" s="6">
        <f t="shared" si="7"/>
        <v>7.5535714285714288</v>
      </c>
      <c r="M130" s="10" t="str">
        <f t="shared" si="8"/>
        <v>A*</v>
      </c>
      <c r="O130" s="10" t="str">
        <f t="shared" si="9"/>
        <v>A*</v>
      </c>
      <c r="Q130" s="10">
        <f t="shared" si="10"/>
        <v>2002</v>
      </c>
    </row>
    <row r="131" spans="1:17" x14ac:dyDescent="0.3">
      <c r="A131" s="2">
        <v>37339</v>
      </c>
      <c r="B131" s="3">
        <v>533</v>
      </c>
      <c r="C131" s="3">
        <v>40.74</v>
      </c>
      <c r="D131" s="4">
        <v>8837</v>
      </c>
      <c r="E131" s="3" t="s">
        <v>14</v>
      </c>
      <c r="F131" s="5">
        <f t="shared" ref="F131:F194" si="11">ROUND(D131/C131,2)</f>
        <v>216.91</v>
      </c>
      <c r="G131" s="6">
        <f t="shared" ref="G131:G194" si="12">(C131/B131)*100</f>
        <v>7.6435272045028144</v>
      </c>
      <c r="M131" s="10" t="str">
        <f t="shared" ref="M131:M194" si="13">LEFT(E131,1)&amp;"*"</f>
        <v>A*</v>
      </c>
      <c r="O131" s="10" t="str">
        <f t="shared" ref="O131:O194" si="14">IF(E131="NA","unknown",M131)</f>
        <v>A*</v>
      </c>
      <c r="Q131" s="10">
        <f t="shared" ref="Q131:Q194" si="15">YEAR(A131:A562)</f>
        <v>2002</v>
      </c>
    </row>
    <row r="132" spans="1:17" x14ac:dyDescent="0.3">
      <c r="A132" s="2">
        <v>37351</v>
      </c>
      <c r="B132" s="3">
        <v>620</v>
      </c>
      <c r="C132" s="3">
        <v>44.41</v>
      </c>
      <c r="D132" s="4">
        <v>9721</v>
      </c>
      <c r="E132" s="3" t="s">
        <v>14</v>
      </c>
      <c r="F132" s="5">
        <f t="shared" si="11"/>
        <v>218.89</v>
      </c>
      <c r="G132" s="6">
        <f t="shared" si="12"/>
        <v>7.1629032258064509</v>
      </c>
      <c r="M132" s="10" t="str">
        <f t="shared" si="13"/>
        <v>A*</v>
      </c>
      <c r="O132" s="10" t="str">
        <f t="shared" si="14"/>
        <v>A*</v>
      </c>
      <c r="Q132" s="10">
        <f t="shared" si="15"/>
        <v>2002</v>
      </c>
    </row>
    <row r="133" spans="1:17" x14ac:dyDescent="0.3">
      <c r="A133" s="2">
        <v>37363</v>
      </c>
      <c r="B133" s="3">
        <v>541</v>
      </c>
      <c r="C133" s="3">
        <v>40.39</v>
      </c>
      <c r="D133" s="4">
        <v>8963</v>
      </c>
      <c r="E133" s="3" t="s">
        <v>14</v>
      </c>
      <c r="F133" s="5">
        <f t="shared" si="11"/>
        <v>221.91</v>
      </c>
      <c r="G133" s="6">
        <f t="shared" si="12"/>
        <v>7.4658040665434386</v>
      </c>
      <c r="M133" s="10" t="str">
        <f t="shared" si="13"/>
        <v>A*</v>
      </c>
      <c r="O133" s="10" t="str">
        <f t="shared" si="14"/>
        <v>A*</v>
      </c>
      <c r="Q133" s="10">
        <f t="shared" si="15"/>
        <v>2002</v>
      </c>
    </row>
    <row r="134" spans="1:17" x14ac:dyDescent="0.3">
      <c r="A134" s="2">
        <v>37373</v>
      </c>
      <c r="B134" s="3">
        <v>532</v>
      </c>
      <c r="C134" s="3">
        <v>36.909999999999997</v>
      </c>
      <c r="D134" s="4">
        <v>8190</v>
      </c>
      <c r="E134" s="3" t="s">
        <v>28</v>
      </c>
      <c r="F134" s="5">
        <f t="shared" si="11"/>
        <v>221.89</v>
      </c>
      <c r="G134" s="6">
        <f t="shared" si="12"/>
        <v>6.9379699248120295</v>
      </c>
      <c r="M134" s="10" t="str">
        <f t="shared" si="13"/>
        <v>M*</v>
      </c>
      <c r="O134" s="10" t="str">
        <f t="shared" si="14"/>
        <v>M*</v>
      </c>
      <c r="Q134" s="10">
        <f t="shared" si="15"/>
        <v>2002</v>
      </c>
    </row>
    <row r="135" spans="1:17" x14ac:dyDescent="0.3">
      <c r="A135" s="2">
        <v>37383</v>
      </c>
      <c r="B135" s="3">
        <v>511</v>
      </c>
      <c r="C135" s="3">
        <v>34.94</v>
      </c>
      <c r="D135" s="4">
        <v>7718</v>
      </c>
      <c r="E135" s="3" t="s">
        <v>9</v>
      </c>
      <c r="F135" s="5">
        <f t="shared" si="11"/>
        <v>220.89</v>
      </c>
      <c r="G135" s="6">
        <f t="shared" si="12"/>
        <v>6.8375733855185903</v>
      </c>
      <c r="M135" s="10" t="str">
        <f t="shared" si="13"/>
        <v>N*</v>
      </c>
      <c r="O135" s="10" t="str">
        <f t="shared" si="14"/>
        <v>unknown</v>
      </c>
      <c r="Q135" s="10">
        <f t="shared" si="15"/>
        <v>2002</v>
      </c>
    </row>
    <row r="136" spans="1:17" x14ac:dyDescent="0.3">
      <c r="A136" s="2">
        <v>37392</v>
      </c>
      <c r="B136" s="3">
        <v>586</v>
      </c>
      <c r="C136" s="3">
        <v>39.68</v>
      </c>
      <c r="D136" s="4">
        <v>8805</v>
      </c>
      <c r="E136" s="3" t="s">
        <v>14</v>
      </c>
      <c r="F136" s="5">
        <f t="shared" si="11"/>
        <v>221.9</v>
      </c>
      <c r="G136" s="6">
        <f t="shared" si="12"/>
        <v>6.7713310580204773</v>
      </c>
      <c r="M136" s="10" t="str">
        <f t="shared" si="13"/>
        <v>A*</v>
      </c>
      <c r="O136" s="10" t="str">
        <f t="shared" si="14"/>
        <v>A*</v>
      </c>
      <c r="Q136" s="10">
        <f t="shared" si="15"/>
        <v>2002</v>
      </c>
    </row>
    <row r="137" spans="1:17" x14ac:dyDescent="0.3">
      <c r="A137" s="2">
        <v>37404</v>
      </c>
      <c r="B137" s="3">
        <v>583</v>
      </c>
      <c r="C137" s="3">
        <v>41.61</v>
      </c>
      <c r="D137" s="4">
        <v>9233</v>
      </c>
      <c r="E137" s="3" t="s">
        <v>14</v>
      </c>
      <c r="F137" s="5">
        <f t="shared" si="11"/>
        <v>221.89</v>
      </c>
      <c r="G137" s="6">
        <f t="shared" si="12"/>
        <v>7.1372212692967407</v>
      </c>
      <c r="M137" s="10" t="str">
        <f t="shared" si="13"/>
        <v>A*</v>
      </c>
      <c r="O137" s="10" t="str">
        <f t="shared" si="14"/>
        <v>A*</v>
      </c>
      <c r="Q137" s="10">
        <f t="shared" si="15"/>
        <v>2002</v>
      </c>
    </row>
    <row r="138" spans="1:17" x14ac:dyDescent="0.3">
      <c r="A138" s="2">
        <v>37410</v>
      </c>
      <c r="B138" s="3">
        <v>484</v>
      </c>
      <c r="C138" s="3">
        <v>35.17</v>
      </c>
      <c r="D138" s="4">
        <v>7699</v>
      </c>
      <c r="E138" s="3" t="s">
        <v>17</v>
      </c>
      <c r="F138" s="5">
        <f t="shared" si="11"/>
        <v>218.91</v>
      </c>
      <c r="G138" s="6">
        <f t="shared" si="12"/>
        <v>7.2665289256198351</v>
      </c>
      <c r="M138" s="10" t="str">
        <f t="shared" si="13"/>
        <v>A*</v>
      </c>
      <c r="O138" s="10" t="str">
        <f t="shared" si="14"/>
        <v>A*</v>
      </c>
      <c r="Q138" s="10">
        <f t="shared" si="15"/>
        <v>2002</v>
      </c>
    </row>
    <row r="139" spans="1:17" x14ac:dyDescent="0.3">
      <c r="A139" s="2">
        <v>37420</v>
      </c>
      <c r="B139" s="3">
        <v>573</v>
      </c>
      <c r="C139" s="3">
        <v>39.42</v>
      </c>
      <c r="D139" s="4">
        <v>8511</v>
      </c>
      <c r="E139" s="3" t="s">
        <v>18</v>
      </c>
      <c r="F139" s="5">
        <f t="shared" si="11"/>
        <v>215.91</v>
      </c>
      <c r="G139" s="6">
        <f t="shared" si="12"/>
        <v>6.8795811518324603</v>
      </c>
      <c r="M139" s="10" t="str">
        <f t="shared" si="13"/>
        <v>O*</v>
      </c>
      <c r="O139" s="10" t="str">
        <f t="shared" si="14"/>
        <v>O*</v>
      </c>
      <c r="Q139" s="10">
        <f t="shared" si="15"/>
        <v>2002</v>
      </c>
    </row>
    <row r="140" spans="1:17" x14ac:dyDescent="0.3">
      <c r="A140" s="2">
        <v>37432</v>
      </c>
      <c r="B140" s="3">
        <v>597</v>
      </c>
      <c r="C140" s="3">
        <v>40.35</v>
      </c>
      <c r="D140" s="4">
        <v>8792</v>
      </c>
      <c r="E140" s="3" t="s">
        <v>14</v>
      </c>
      <c r="F140" s="5">
        <f t="shared" si="11"/>
        <v>217.89</v>
      </c>
      <c r="G140" s="6">
        <f t="shared" si="12"/>
        <v>6.7587939698492461</v>
      </c>
      <c r="M140" s="10" t="str">
        <f t="shared" si="13"/>
        <v>A*</v>
      </c>
      <c r="O140" s="10" t="str">
        <f t="shared" si="14"/>
        <v>A*</v>
      </c>
      <c r="Q140" s="10">
        <f t="shared" si="15"/>
        <v>2002</v>
      </c>
    </row>
    <row r="141" spans="1:17" x14ac:dyDescent="0.3">
      <c r="A141" s="2">
        <v>37442</v>
      </c>
      <c r="B141" s="3">
        <v>525</v>
      </c>
      <c r="C141" s="3">
        <v>38.229999999999997</v>
      </c>
      <c r="D141" s="4">
        <v>8674</v>
      </c>
      <c r="E141" s="3" t="s">
        <v>14</v>
      </c>
      <c r="F141" s="5">
        <f t="shared" si="11"/>
        <v>226.89</v>
      </c>
      <c r="G141" s="6">
        <f t="shared" si="12"/>
        <v>7.2819047619047614</v>
      </c>
      <c r="M141" s="10" t="str">
        <f t="shared" si="13"/>
        <v>A*</v>
      </c>
      <c r="O141" s="10" t="str">
        <f t="shared" si="14"/>
        <v>A*</v>
      </c>
      <c r="Q141" s="10">
        <f t="shared" si="15"/>
        <v>2002</v>
      </c>
    </row>
    <row r="142" spans="1:17" x14ac:dyDescent="0.3">
      <c r="A142" s="2">
        <v>37450</v>
      </c>
      <c r="B142" s="3">
        <v>523</v>
      </c>
      <c r="C142" s="3">
        <v>33.35</v>
      </c>
      <c r="D142" s="4">
        <v>7701</v>
      </c>
      <c r="E142" s="3" t="s">
        <v>29</v>
      </c>
      <c r="F142" s="5">
        <f t="shared" si="11"/>
        <v>230.91</v>
      </c>
      <c r="G142" s="6">
        <f t="shared" si="12"/>
        <v>6.3766730401529639</v>
      </c>
      <c r="M142" s="10" t="str">
        <f t="shared" si="13"/>
        <v>M*</v>
      </c>
      <c r="O142" s="10" t="str">
        <f t="shared" si="14"/>
        <v>M*</v>
      </c>
      <c r="Q142" s="10">
        <f t="shared" si="15"/>
        <v>2002</v>
      </c>
    </row>
    <row r="143" spans="1:17" x14ac:dyDescent="0.3">
      <c r="A143" s="2">
        <v>37458</v>
      </c>
      <c r="B143" s="3">
        <v>540</v>
      </c>
      <c r="C143" s="3">
        <v>36.97</v>
      </c>
      <c r="D143" s="4">
        <v>8573</v>
      </c>
      <c r="E143" s="3" t="s">
        <v>9</v>
      </c>
      <c r="F143" s="5">
        <f t="shared" si="11"/>
        <v>231.89</v>
      </c>
      <c r="G143" s="6">
        <f t="shared" si="12"/>
        <v>6.8462962962962965</v>
      </c>
      <c r="M143" s="10" t="str">
        <f t="shared" si="13"/>
        <v>N*</v>
      </c>
      <c r="O143" s="10" t="str">
        <f t="shared" si="14"/>
        <v>unknown</v>
      </c>
      <c r="Q143" s="10">
        <f t="shared" si="15"/>
        <v>2002</v>
      </c>
    </row>
    <row r="144" spans="1:17" x14ac:dyDescent="0.3">
      <c r="A144" s="2">
        <v>37468</v>
      </c>
      <c r="B144" s="3">
        <v>586</v>
      </c>
      <c r="C144" s="3">
        <v>38.9</v>
      </c>
      <c r="D144" s="4">
        <v>8982</v>
      </c>
      <c r="E144" s="3" t="s">
        <v>14</v>
      </c>
      <c r="F144" s="5">
        <f t="shared" si="11"/>
        <v>230.9</v>
      </c>
      <c r="G144" s="6">
        <f t="shared" si="12"/>
        <v>6.6382252559726957</v>
      </c>
      <c r="M144" s="10" t="str">
        <f t="shared" si="13"/>
        <v>A*</v>
      </c>
      <c r="O144" s="10" t="str">
        <f t="shared" si="14"/>
        <v>A*</v>
      </c>
      <c r="Q144" s="10">
        <f t="shared" si="15"/>
        <v>2002</v>
      </c>
    </row>
    <row r="145" spans="1:17" x14ac:dyDescent="0.3">
      <c r="A145" s="2">
        <v>37479</v>
      </c>
      <c r="B145" s="3">
        <v>469</v>
      </c>
      <c r="C145" s="3">
        <v>31.04</v>
      </c>
      <c r="D145" s="4">
        <v>7260</v>
      </c>
      <c r="E145" s="3" t="s">
        <v>9</v>
      </c>
      <c r="F145" s="5">
        <f t="shared" si="11"/>
        <v>233.89</v>
      </c>
      <c r="G145" s="6">
        <f t="shared" si="12"/>
        <v>6.6183368869936032</v>
      </c>
      <c r="M145" s="10" t="str">
        <f t="shared" si="13"/>
        <v>N*</v>
      </c>
      <c r="O145" s="10" t="str">
        <f t="shared" si="14"/>
        <v>unknown</v>
      </c>
      <c r="Q145" s="10">
        <f t="shared" si="15"/>
        <v>2002</v>
      </c>
    </row>
    <row r="146" spans="1:17" x14ac:dyDescent="0.3">
      <c r="A146" s="2">
        <v>37487</v>
      </c>
      <c r="B146" s="3">
        <v>521</v>
      </c>
      <c r="C146" s="3">
        <v>32.99</v>
      </c>
      <c r="D146" s="4">
        <v>7716</v>
      </c>
      <c r="E146" s="3" t="s">
        <v>9</v>
      </c>
      <c r="F146" s="5">
        <f t="shared" si="11"/>
        <v>233.89</v>
      </c>
      <c r="G146" s="6">
        <f t="shared" si="12"/>
        <v>6.3320537428023034</v>
      </c>
      <c r="M146" s="10" t="str">
        <f t="shared" si="13"/>
        <v>N*</v>
      </c>
      <c r="O146" s="10" t="str">
        <f t="shared" si="14"/>
        <v>unknown</v>
      </c>
      <c r="Q146" s="10">
        <f t="shared" si="15"/>
        <v>2002</v>
      </c>
    </row>
    <row r="147" spans="1:17" x14ac:dyDescent="0.3">
      <c r="A147" s="2">
        <v>37495</v>
      </c>
      <c r="B147" s="3">
        <v>584</v>
      </c>
      <c r="C147" s="3">
        <v>37.18</v>
      </c>
      <c r="D147" s="4">
        <v>8771</v>
      </c>
      <c r="E147" s="3" t="s">
        <v>30</v>
      </c>
      <c r="F147" s="5">
        <f t="shared" si="11"/>
        <v>235.91</v>
      </c>
      <c r="G147" s="6">
        <f t="shared" si="12"/>
        <v>6.3664383561643838</v>
      </c>
      <c r="M147" s="10" t="str">
        <f t="shared" si="13"/>
        <v>O*</v>
      </c>
      <c r="O147" s="10" t="str">
        <f t="shared" si="14"/>
        <v>O*</v>
      </c>
      <c r="Q147" s="10">
        <f t="shared" si="15"/>
        <v>2002</v>
      </c>
    </row>
    <row r="148" spans="1:17" x14ac:dyDescent="0.3">
      <c r="A148" s="2">
        <v>37503</v>
      </c>
      <c r="B148" s="3">
        <v>534</v>
      </c>
      <c r="C148" s="3">
        <v>36.549999999999997</v>
      </c>
      <c r="D148" s="4">
        <v>8622</v>
      </c>
      <c r="E148" s="3" t="s">
        <v>17</v>
      </c>
      <c r="F148" s="5">
        <f t="shared" si="11"/>
        <v>235.9</v>
      </c>
      <c r="G148" s="6">
        <f t="shared" si="12"/>
        <v>6.8445692883895131</v>
      </c>
      <c r="M148" s="10" t="str">
        <f t="shared" si="13"/>
        <v>A*</v>
      </c>
      <c r="O148" s="10" t="str">
        <f t="shared" si="14"/>
        <v>A*</v>
      </c>
      <c r="Q148" s="10">
        <f t="shared" si="15"/>
        <v>2002</v>
      </c>
    </row>
    <row r="149" spans="1:17" x14ac:dyDescent="0.3">
      <c r="A149" s="2">
        <v>37512</v>
      </c>
      <c r="B149" s="3">
        <v>548</v>
      </c>
      <c r="C149" s="3">
        <v>39.770000000000003</v>
      </c>
      <c r="D149" s="4">
        <v>9382</v>
      </c>
      <c r="E149" s="3" t="s">
        <v>17</v>
      </c>
      <c r="F149" s="5">
        <f t="shared" si="11"/>
        <v>235.91</v>
      </c>
      <c r="G149" s="6">
        <f t="shared" si="12"/>
        <v>7.2572992700729939</v>
      </c>
      <c r="M149" s="10" t="str">
        <f t="shared" si="13"/>
        <v>A*</v>
      </c>
      <c r="O149" s="10" t="str">
        <f t="shared" si="14"/>
        <v>A*</v>
      </c>
      <c r="Q149" s="10">
        <f t="shared" si="15"/>
        <v>2002</v>
      </c>
    </row>
    <row r="150" spans="1:17" x14ac:dyDescent="0.3">
      <c r="A150" s="2">
        <v>37519</v>
      </c>
      <c r="B150" s="3">
        <v>518</v>
      </c>
      <c r="C150" s="3">
        <v>36.299999999999997</v>
      </c>
      <c r="D150" s="4">
        <v>8636</v>
      </c>
      <c r="E150" s="3" t="s">
        <v>14</v>
      </c>
      <c r="F150" s="5">
        <f t="shared" si="11"/>
        <v>237.91</v>
      </c>
      <c r="G150" s="6">
        <f t="shared" si="12"/>
        <v>7.0077220077220073</v>
      </c>
      <c r="M150" s="10" t="str">
        <f t="shared" si="13"/>
        <v>A*</v>
      </c>
      <c r="O150" s="10" t="str">
        <f t="shared" si="14"/>
        <v>A*</v>
      </c>
      <c r="Q150" s="10">
        <f t="shared" si="15"/>
        <v>2002</v>
      </c>
    </row>
    <row r="151" spans="1:17" x14ac:dyDescent="0.3">
      <c r="A151" s="2">
        <v>37529</v>
      </c>
      <c r="B151" s="3">
        <v>553</v>
      </c>
      <c r="C151" s="3">
        <v>42.3</v>
      </c>
      <c r="D151" s="4">
        <v>10063</v>
      </c>
      <c r="E151" s="3" t="s">
        <v>17</v>
      </c>
      <c r="F151" s="5">
        <f t="shared" si="11"/>
        <v>237.9</v>
      </c>
      <c r="G151" s="6">
        <f t="shared" si="12"/>
        <v>7.649186256781193</v>
      </c>
      <c r="M151" s="10" t="str">
        <f t="shared" si="13"/>
        <v>A*</v>
      </c>
      <c r="O151" s="10" t="str">
        <f t="shared" si="14"/>
        <v>A*</v>
      </c>
      <c r="Q151" s="10">
        <f t="shared" si="15"/>
        <v>2002</v>
      </c>
    </row>
    <row r="152" spans="1:17" x14ac:dyDescent="0.3">
      <c r="A152" s="2">
        <v>37574</v>
      </c>
      <c r="B152" s="3">
        <v>549</v>
      </c>
      <c r="C152" s="3">
        <v>39.01</v>
      </c>
      <c r="D152" s="4">
        <v>8734</v>
      </c>
      <c r="E152" s="3" t="s">
        <v>17</v>
      </c>
      <c r="F152" s="5">
        <f t="shared" si="11"/>
        <v>223.89</v>
      </c>
      <c r="G152" s="6">
        <f t="shared" si="12"/>
        <v>7.1056466302367935</v>
      </c>
      <c r="M152" s="10" t="str">
        <f t="shared" si="13"/>
        <v>A*</v>
      </c>
      <c r="O152" s="10" t="str">
        <f t="shared" si="14"/>
        <v>A*</v>
      </c>
      <c r="Q152" s="10">
        <f t="shared" si="15"/>
        <v>2002</v>
      </c>
    </row>
    <row r="153" spans="1:17" x14ac:dyDescent="0.3">
      <c r="A153" s="2">
        <v>37599</v>
      </c>
      <c r="B153" s="3">
        <v>535</v>
      </c>
      <c r="C153" s="3">
        <v>40.98</v>
      </c>
      <c r="D153" s="4">
        <v>9134</v>
      </c>
      <c r="E153" s="3" t="s">
        <v>17</v>
      </c>
      <c r="F153" s="5">
        <f t="shared" si="11"/>
        <v>222.89</v>
      </c>
      <c r="G153" s="6">
        <f t="shared" si="12"/>
        <v>7.659813084112149</v>
      </c>
      <c r="M153" s="10" t="str">
        <f t="shared" si="13"/>
        <v>A*</v>
      </c>
      <c r="O153" s="10" t="str">
        <f t="shared" si="14"/>
        <v>A*</v>
      </c>
      <c r="Q153" s="10">
        <f t="shared" si="15"/>
        <v>2002</v>
      </c>
    </row>
    <row r="154" spans="1:17" x14ac:dyDescent="0.3">
      <c r="A154" s="2">
        <v>37668</v>
      </c>
      <c r="B154" s="3">
        <v>482</v>
      </c>
      <c r="C154" s="3">
        <v>38.46</v>
      </c>
      <c r="D154" s="4">
        <v>9265</v>
      </c>
      <c r="E154" s="3" t="s">
        <v>18</v>
      </c>
      <c r="F154" s="5">
        <f t="shared" si="11"/>
        <v>240.9</v>
      </c>
      <c r="G154" s="6">
        <f t="shared" si="12"/>
        <v>7.9792531120331951</v>
      </c>
      <c r="M154" s="10" t="str">
        <f t="shared" si="13"/>
        <v>O*</v>
      </c>
      <c r="O154" s="10" t="str">
        <f t="shared" si="14"/>
        <v>O*</v>
      </c>
      <c r="Q154" s="10">
        <f t="shared" si="15"/>
        <v>2003</v>
      </c>
    </row>
    <row r="155" spans="1:17" x14ac:dyDescent="0.3">
      <c r="A155" s="2">
        <v>37738</v>
      </c>
      <c r="B155" s="3">
        <v>474</v>
      </c>
      <c r="C155" s="3">
        <v>35.32</v>
      </c>
      <c r="D155" s="4">
        <v>7979</v>
      </c>
      <c r="E155" s="3" t="s">
        <v>31</v>
      </c>
      <c r="F155" s="5">
        <f t="shared" si="11"/>
        <v>225.91</v>
      </c>
      <c r="G155" s="6">
        <f t="shared" si="12"/>
        <v>7.4514767932489452</v>
      </c>
      <c r="M155" s="10" t="str">
        <f t="shared" si="13"/>
        <v>E*</v>
      </c>
      <c r="O155" s="10" t="str">
        <f t="shared" si="14"/>
        <v>E*</v>
      </c>
      <c r="Q155" s="10">
        <f t="shared" si="15"/>
        <v>2003</v>
      </c>
    </row>
    <row r="156" spans="1:17" x14ac:dyDescent="0.3">
      <c r="A156" s="2">
        <v>37759</v>
      </c>
      <c r="B156" s="3">
        <v>640</v>
      </c>
      <c r="C156" s="3">
        <v>40.57</v>
      </c>
      <c r="D156" s="4">
        <v>9043</v>
      </c>
      <c r="E156" s="3" t="s">
        <v>17</v>
      </c>
      <c r="F156" s="5">
        <f t="shared" si="11"/>
        <v>222.9</v>
      </c>
      <c r="G156" s="6">
        <f t="shared" si="12"/>
        <v>6.3390625000000007</v>
      </c>
      <c r="M156" s="10" t="str">
        <f t="shared" si="13"/>
        <v>A*</v>
      </c>
      <c r="O156" s="10" t="str">
        <f t="shared" si="14"/>
        <v>A*</v>
      </c>
      <c r="Q156" s="10">
        <f t="shared" si="15"/>
        <v>2003</v>
      </c>
    </row>
    <row r="157" spans="1:17" x14ac:dyDescent="0.3">
      <c r="A157" s="2">
        <v>37784</v>
      </c>
      <c r="B157" s="3">
        <v>541</v>
      </c>
      <c r="C157" s="3">
        <v>35.08</v>
      </c>
      <c r="D157" s="4">
        <v>7925</v>
      </c>
      <c r="E157" s="3" t="s">
        <v>17</v>
      </c>
      <c r="F157" s="5">
        <f t="shared" si="11"/>
        <v>225.91</v>
      </c>
      <c r="G157" s="6">
        <f t="shared" si="12"/>
        <v>6.4842883548983359</v>
      </c>
      <c r="M157" s="10" t="str">
        <f t="shared" si="13"/>
        <v>A*</v>
      </c>
      <c r="O157" s="10" t="str">
        <f t="shared" si="14"/>
        <v>A*</v>
      </c>
      <c r="Q157" s="10">
        <f t="shared" si="15"/>
        <v>2003</v>
      </c>
    </row>
    <row r="158" spans="1:17" x14ac:dyDescent="0.3">
      <c r="A158" s="2">
        <v>37807</v>
      </c>
      <c r="B158" s="3">
        <v>609</v>
      </c>
      <c r="C158" s="3">
        <v>38.17</v>
      </c>
      <c r="D158" s="4">
        <v>8890</v>
      </c>
      <c r="E158" s="3" t="s">
        <v>9</v>
      </c>
      <c r="F158" s="5">
        <f t="shared" si="11"/>
        <v>232.91</v>
      </c>
      <c r="G158" s="6">
        <f t="shared" si="12"/>
        <v>6.2676518883415442</v>
      </c>
      <c r="M158" s="10" t="str">
        <f t="shared" si="13"/>
        <v>N*</v>
      </c>
      <c r="O158" s="10" t="str">
        <f t="shared" si="14"/>
        <v>unknown</v>
      </c>
      <c r="Q158" s="10">
        <f t="shared" si="15"/>
        <v>2003</v>
      </c>
    </row>
    <row r="159" spans="1:17" x14ac:dyDescent="0.3">
      <c r="A159" s="2">
        <v>37814</v>
      </c>
      <c r="B159" s="3">
        <v>215</v>
      </c>
      <c r="C159" s="3">
        <v>13.53</v>
      </c>
      <c r="D159" s="4">
        <v>3178</v>
      </c>
      <c r="E159" s="3" t="s">
        <v>32</v>
      </c>
      <c r="F159" s="5">
        <f t="shared" si="11"/>
        <v>234.89</v>
      </c>
      <c r="G159" s="6">
        <f t="shared" si="12"/>
        <v>6.2930232558139538</v>
      </c>
      <c r="M159" s="10" t="str">
        <f t="shared" si="13"/>
        <v>S*</v>
      </c>
      <c r="O159" s="10" t="str">
        <f t="shared" si="14"/>
        <v>S*</v>
      </c>
      <c r="Q159" s="10">
        <f t="shared" si="15"/>
        <v>2003</v>
      </c>
    </row>
    <row r="160" spans="1:17" x14ac:dyDescent="0.3">
      <c r="A160" s="2">
        <v>37817</v>
      </c>
      <c r="B160" s="3">
        <v>604</v>
      </c>
      <c r="C160" s="3">
        <v>36.380000000000003</v>
      </c>
      <c r="D160" s="4">
        <v>8546</v>
      </c>
      <c r="E160" s="3" t="s">
        <v>33</v>
      </c>
      <c r="F160" s="5">
        <f t="shared" si="11"/>
        <v>234.91</v>
      </c>
      <c r="G160" s="6">
        <f t="shared" si="12"/>
        <v>6.0231788079470201</v>
      </c>
      <c r="M160" s="10" t="str">
        <f t="shared" si="13"/>
        <v>S*</v>
      </c>
      <c r="O160" s="10" t="str">
        <f t="shared" si="14"/>
        <v>S*</v>
      </c>
      <c r="Q160" s="10">
        <f t="shared" si="15"/>
        <v>2003</v>
      </c>
    </row>
    <row r="161" spans="1:17" x14ac:dyDescent="0.3">
      <c r="A161" s="2">
        <v>37854</v>
      </c>
      <c r="B161" s="3">
        <v>714</v>
      </c>
      <c r="C161" s="3">
        <v>44.56</v>
      </c>
      <c r="D161" s="4">
        <v>10690</v>
      </c>
      <c r="E161" s="3" t="s">
        <v>27</v>
      </c>
      <c r="F161" s="5">
        <f t="shared" si="11"/>
        <v>239.9</v>
      </c>
      <c r="G161" s="6">
        <f t="shared" si="12"/>
        <v>6.2408963585434174</v>
      </c>
      <c r="M161" s="10" t="str">
        <f t="shared" si="13"/>
        <v>S*</v>
      </c>
      <c r="O161" s="10" t="str">
        <f t="shared" si="14"/>
        <v>S*</v>
      </c>
      <c r="Q161" s="10">
        <f t="shared" si="15"/>
        <v>2003</v>
      </c>
    </row>
    <row r="162" spans="1:17" x14ac:dyDescent="0.3">
      <c r="A162" s="2">
        <v>37867</v>
      </c>
      <c r="B162" s="3">
        <v>583</v>
      </c>
      <c r="C162" s="3">
        <v>36.5</v>
      </c>
      <c r="D162" s="4">
        <v>8793</v>
      </c>
      <c r="E162" s="3" t="s">
        <v>34</v>
      </c>
      <c r="F162" s="5">
        <f t="shared" si="11"/>
        <v>240.9</v>
      </c>
      <c r="G162" s="6">
        <f t="shared" si="12"/>
        <v>6.2607204116638071</v>
      </c>
      <c r="M162" s="10" t="str">
        <f t="shared" si="13"/>
        <v>O*</v>
      </c>
      <c r="O162" s="10" t="str">
        <f t="shared" si="14"/>
        <v>O*</v>
      </c>
      <c r="Q162" s="10">
        <f t="shared" si="15"/>
        <v>2003</v>
      </c>
    </row>
    <row r="163" spans="1:17" x14ac:dyDescent="0.3">
      <c r="A163" s="2">
        <v>37893</v>
      </c>
      <c r="B163" s="3">
        <v>551</v>
      </c>
      <c r="C163" s="3">
        <v>35.229999999999997</v>
      </c>
      <c r="D163" s="4">
        <v>8205</v>
      </c>
      <c r="E163" s="3" t="s">
        <v>34</v>
      </c>
      <c r="F163" s="5">
        <f t="shared" si="11"/>
        <v>232.9</v>
      </c>
      <c r="G163" s="6">
        <f t="shared" si="12"/>
        <v>6.3938294010889285</v>
      </c>
      <c r="M163" s="10" t="str">
        <f t="shared" si="13"/>
        <v>O*</v>
      </c>
      <c r="O163" s="10" t="str">
        <f t="shared" si="14"/>
        <v>O*</v>
      </c>
      <c r="Q163" s="10">
        <f t="shared" si="15"/>
        <v>2003</v>
      </c>
    </row>
    <row r="164" spans="1:17" x14ac:dyDescent="0.3">
      <c r="A164" s="2">
        <v>37920</v>
      </c>
      <c r="B164" s="3">
        <v>507</v>
      </c>
      <c r="C164" s="3">
        <v>35</v>
      </c>
      <c r="D164" s="4">
        <v>8012</v>
      </c>
      <c r="E164" s="3" t="s">
        <v>28</v>
      </c>
      <c r="F164" s="5">
        <f t="shared" si="11"/>
        <v>228.91</v>
      </c>
      <c r="G164" s="6">
        <f t="shared" si="12"/>
        <v>6.9033530571992117</v>
      </c>
      <c r="M164" s="10" t="str">
        <f t="shared" si="13"/>
        <v>M*</v>
      </c>
      <c r="O164" s="10" t="str">
        <f t="shared" si="14"/>
        <v>M*</v>
      </c>
      <c r="Q164" s="10">
        <f t="shared" si="15"/>
        <v>2003</v>
      </c>
    </row>
    <row r="165" spans="1:17" x14ac:dyDescent="0.3">
      <c r="A165" s="2">
        <v>37948</v>
      </c>
      <c r="B165" s="3">
        <v>563</v>
      </c>
      <c r="C165" s="3">
        <v>39.36</v>
      </c>
      <c r="D165" s="4">
        <v>9010</v>
      </c>
      <c r="E165" s="3" t="s">
        <v>35</v>
      </c>
      <c r="F165" s="5">
        <f t="shared" si="11"/>
        <v>228.91</v>
      </c>
      <c r="G165" s="6">
        <f t="shared" si="12"/>
        <v>6.9911190053285974</v>
      </c>
      <c r="M165" s="10" t="str">
        <f t="shared" si="13"/>
        <v>E*</v>
      </c>
      <c r="O165" s="10" t="str">
        <f t="shared" si="14"/>
        <v>E*</v>
      </c>
      <c r="Q165" s="10">
        <f t="shared" si="15"/>
        <v>2003</v>
      </c>
    </row>
    <row r="166" spans="1:17" x14ac:dyDescent="0.3">
      <c r="A166" s="2">
        <v>37987</v>
      </c>
      <c r="B166" s="3">
        <v>550</v>
      </c>
      <c r="C166" s="3">
        <v>37.94</v>
      </c>
      <c r="D166" s="4">
        <v>8745</v>
      </c>
      <c r="E166" s="3" t="s">
        <v>36</v>
      </c>
      <c r="F166" s="5">
        <f t="shared" si="11"/>
        <v>230.5</v>
      </c>
      <c r="G166" s="6">
        <f t="shared" si="12"/>
        <v>6.8981818181818175</v>
      </c>
      <c r="M166" s="10" t="str">
        <f t="shared" si="13"/>
        <v>O*</v>
      </c>
      <c r="O166" s="10" t="str">
        <f t="shared" si="14"/>
        <v>O*</v>
      </c>
      <c r="Q166" s="10">
        <f t="shared" si="15"/>
        <v>2004</v>
      </c>
    </row>
    <row r="167" spans="1:17" x14ac:dyDescent="0.3">
      <c r="A167" s="2">
        <v>38032</v>
      </c>
      <c r="B167" s="3">
        <v>542</v>
      </c>
      <c r="C167" s="3">
        <v>39.69</v>
      </c>
      <c r="D167" s="4">
        <v>9283</v>
      </c>
      <c r="E167" s="3" t="s">
        <v>36</v>
      </c>
      <c r="F167" s="5">
        <f t="shared" si="11"/>
        <v>233.89</v>
      </c>
      <c r="G167" s="6">
        <f t="shared" si="12"/>
        <v>7.3228782287822867</v>
      </c>
      <c r="M167" s="10" t="str">
        <f t="shared" si="13"/>
        <v>O*</v>
      </c>
      <c r="O167" s="10" t="str">
        <f t="shared" si="14"/>
        <v>O*</v>
      </c>
      <c r="Q167" s="10">
        <f t="shared" si="15"/>
        <v>2004</v>
      </c>
    </row>
    <row r="168" spans="1:17" x14ac:dyDescent="0.3">
      <c r="A168" s="2">
        <v>38067</v>
      </c>
      <c r="B168" s="3">
        <v>502</v>
      </c>
      <c r="C168" s="3">
        <v>35.07</v>
      </c>
      <c r="D168" s="4">
        <v>8343</v>
      </c>
      <c r="E168" s="3" t="s">
        <v>34</v>
      </c>
      <c r="F168" s="5">
        <f t="shared" si="11"/>
        <v>237.9</v>
      </c>
      <c r="G168" s="6">
        <f t="shared" si="12"/>
        <v>6.9860557768924298</v>
      </c>
      <c r="M168" s="10" t="str">
        <f t="shared" si="13"/>
        <v>O*</v>
      </c>
      <c r="O168" s="10" t="str">
        <f t="shared" si="14"/>
        <v>O*</v>
      </c>
      <c r="Q168" s="10">
        <f t="shared" si="15"/>
        <v>2004</v>
      </c>
    </row>
    <row r="169" spans="1:17" x14ac:dyDescent="0.3">
      <c r="A169" s="2">
        <v>38104</v>
      </c>
      <c r="B169" s="3">
        <v>579</v>
      </c>
      <c r="C169" s="3">
        <v>40.71</v>
      </c>
      <c r="D169" s="4">
        <v>9893</v>
      </c>
      <c r="E169" s="3" t="s">
        <v>37</v>
      </c>
      <c r="F169" s="5">
        <f t="shared" si="11"/>
        <v>243.01</v>
      </c>
      <c r="G169" s="6">
        <f t="shared" si="12"/>
        <v>7.0310880829015545</v>
      </c>
      <c r="M169" s="10" t="str">
        <f t="shared" si="13"/>
        <v>E*</v>
      </c>
      <c r="O169" s="10" t="str">
        <f t="shared" si="14"/>
        <v>E*</v>
      </c>
      <c r="Q169" s="10">
        <f t="shared" si="15"/>
        <v>2004</v>
      </c>
    </row>
    <row r="170" spans="1:17" x14ac:dyDescent="0.3">
      <c r="A170" s="2">
        <v>38167</v>
      </c>
      <c r="B170" s="3">
        <v>592</v>
      </c>
      <c r="C170" s="3">
        <v>40.81</v>
      </c>
      <c r="D170" s="4">
        <v>10182</v>
      </c>
      <c r="E170" s="3" t="s">
        <v>9</v>
      </c>
      <c r="F170" s="5">
        <f t="shared" si="11"/>
        <v>249.5</v>
      </c>
      <c r="G170" s="6">
        <f t="shared" si="12"/>
        <v>6.8935810810810825</v>
      </c>
      <c r="M170" s="10" t="str">
        <f t="shared" si="13"/>
        <v>N*</v>
      </c>
      <c r="O170" s="10" t="str">
        <f t="shared" si="14"/>
        <v>unknown</v>
      </c>
      <c r="Q170" s="10">
        <f t="shared" si="15"/>
        <v>2004</v>
      </c>
    </row>
    <row r="171" spans="1:17" x14ac:dyDescent="0.3">
      <c r="A171" s="2">
        <v>38170</v>
      </c>
      <c r="B171" s="3">
        <v>500</v>
      </c>
      <c r="C171" s="3">
        <v>31.07</v>
      </c>
      <c r="D171" s="4">
        <v>6793</v>
      </c>
      <c r="E171" s="3" t="s">
        <v>9</v>
      </c>
      <c r="F171" s="5">
        <f t="shared" si="11"/>
        <v>218.64</v>
      </c>
      <c r="G171" s="6">
        <f t="shared" si="12"/>
        <v>6.2140000000000004</v>
      </c>
      <c r="M171" s="10" t="str">
        <f t="shared" si="13"/>
        <v>N*</v>
      </c>
      <c r="O171" s="10" t="str">
        <f t="shared" si="14"/>
        <v>unknown</v>
      </c>
      <c r="Q171" s="10">
        <f t="shared" si="15"/>
        <v>2004</v>
      </c>
    </row>
    <row r="172" spans="1:17" x14ac:dyDescent="0.3">
      <c r="A172" s="2">
        <v>38171</v>
      </c>
      <c r="B172" s="3">
        <v>130</v>
      </c>
      <c r="C172" s="3">
        <v>8.26</v>
      </c>
      <c r="D172" s="4">
        <v>1806</v>
      </c>
      <c r="E172" s="3" t="s">
        <v>9</v>
      </c>
      <c r="F172" s="5">
        <f t="shared" si="11"/>
        <v>218.64</v>
      </c>
      <c r="G172" s="6">
        <f t="shared" si="12"/>
        <v>6.3538461538461544</v>
      </c>
      <c r="M172" s="10" t="str">
        <f t="shared" si="13"/>
        <v>N*</v>
      </c>
      <c r="O172" s="10" t="str">
        <f t="shared" si="14"/>
        <v>unknown</v>
      </c>
      <c r="Q172" s="10">
        <f t="shared" si="15"/>
        <v>2004</v>
      </c>
    </row>
    <row r="173" spans="1:17" x14ac:dyDescent="0.3">
      <c r="A173" s="2">
        <v>38173</v>
      </c>
      <c r="B173" s="3">
        <v>310</v>
      </c>
      <c r="C173" s="3">
        <v>19.010000000000002</v>
      </c>
      <c r="D173" s="4">
        <v>4675</v>
      </c>
      <c r="E173" s="3" t="s">
        <v>9</v>
      </c>
      <c r="F173" s="5">
        <f t="shared" si="11"/>
        <v>245.92</v>
      </c>
      <c r="G173" s="6">
        <f t="shared" si="12"/>
        <v>6.1322580645161295</v>
      </c>
      <c r="M173" s="10" t="str">
        <f t="shared" si="13"/>
        <v>N*</v>
      </c>
      <c r="O173" s="10" t="str">
        <f t="shared" si="14"/>
        <v>unknown</v>
      </c>
      <c r="Q173" s="10">
        <f t="shared" si="15"/>
        <v>2004</v>
      </c>
    </row>
    <row r="174" spans="1:17" x14ac:dyDescent="0.3">
      <c r="A174" s="2">
        <v>38185</v>
      </c>
      <c r="B174" s="3">
        <v>615</v>
      </c>
      <c r="C174" s="3">
        <v>38.69</v>
      </c>
      <c r="D174" s="4">
        <v>9785</v>
      </c>
      <c r="E174" s="3" t="s">
        <v>24</v>
      </c>
      <c r="F174" s="5">
        <f t="shared" si="11"/>
        <v>252.91</v>
      </c>
      <c r="G174" s="6">
        <f t="shared" si="12"/>
        <v>6.2910569105691057</v>
      </c>
      <c r="M174" s="10" t="str">
        <f t="shared" si="13"/>
        <v>M*</v>
      </c>
      <c r="O174" s="10" t="str">
        <f t="shared" si="14"/>
        <v>M*</v>
      </c>
      <c r="Q174" s="10">
        <f t="shared" si="15"/>
        <v>2004</v>
      </c>
    </row>
    <row r="175" spans="1:17" x14ac:dyDescent="0.3">
      <c r="A175" s="2">
        <v>38191</v>
      </c>
      <c r="B175" s="3">
        <v>601</v>
      </c>
      <c r="C175" s="3">
        <v>36.840000000000003</v>
      </c>
      <c r="D175" s="4">
        <v>9243</v>
      </c>
      <c r="E175" s="3" t="s">
        <v>38</v>
      </c>
      <c r="F175" s="5">
        <f t="shared" si="11"/>
        <v>250.9</v>
      </c>
      <c r="G175" s="6">
        <f t="shared" si="12"/>
        <v>6.1297836938435948</v>
      </c>
      <c r="M175" s="10" t="str">
        <f t="shared" si="13"/>
        <v>M*</v>
      </c>
      <c r="O175" s="10" t="str">
        <f t="shared" si="14"/>
        <v>M*</v>
      </c>
      <c r="Q175" s="10">
        <f t="shared" si="15"/>
        <v>2004</v>
      </c>
    </row>
    <row r="176" spans="1:17" x14ac:dyDescent="0.3">
      <c r="A176" s="2">
        <v>38208</v>
      </c>
      <c r="B176" s="3">
        <v>659</v>
      </c>
      <c r="C176" s="3">
        <v>41.64</v>
      </c>
      <c r="D176" s="4">
        <v>10364</v>
      </c>
      <c r="E176" s="3" t="s">
        <v>34</v>
      </c>
      <c r="F176" s="5">
        <f t="shared" si="11"/>
        <v>248.9</v>
      </c>
      <c r="G176" s="6">
        <f t="shared" si="12"/>
        <v>6.3186646433990896</v>
      </c>
      <c r="M176" s="10" t="str">
        <f t="shared" si="13"/>
        <v>O*</v>
      </c>
      <c r="O176" s="10" t="str">
        <f t="shared" si="14"/>
        <v>O*</v>
      </c>
      <c r="Q176" s="10">
        <f t="shared" si="15"/>
        <v>2004</v>
      </c>
    </row>
    <row r="177" spans="1:17" x14ac:dyDescent="0.3">
      <c r="A177" s="2">
        <v>38222</v>
      </c>
      <c r="B177" s="3">
        <v>582</v>
      </c>
      <c r="C177" s="3">
        <v>37.18</v>
      </c>
      <c r="D177" s="4">
        <v>9259</v>
      </c>
      <c r="E177" s="3" t="s">
        <v>37</v>
      </c>
      <c r="F177" s="5">
        <f t="shared" si="11"/>
        <v>249.03</v>
      </c>
      <c r="G177" s="6">
        <f t="shared" si="12"/>
        <v>6.3883161512027495</v>
      </c>
      <c r="M177" s="10" t="str">
        <f t="shared" si="13"/>
        <v>E*</v>
      </c>
      <c r="O177" s="10" t="str">
        <f t="shared" si="14"/>
        <v>E*</v>
      </c>
      <c r="Q177" s="10">
        <f t="shared" si="15"/>
        <v>2004</v>
      </c>
    </row>
    <row r="178" spans="1:17" x14ac:dyDescent="0.3">
      <c r="A178" s="2">
        <v>38236</v>
      </c>
      <c r="B178" s="3">
        <v>577</v>
      </c>
      <c r="C178" s="3">
        <v>41.26</v>
      </c>
      <c r="D178" s="4">
        <v>10233</v>
      </c>
      <c r="E178" s="3" t="s">
        <v>37</v>
      </c>
      <c r="F178" s="5">
        <f t="shared" si="11"/>
        <v>248.01</v>
      </c>
      <c r="G178" s="6">
        <f t="shared" si="12"/>
        <v>7.1507798960138649</v>
      </c>
      <c r="M178" s="10" t="str">
        <f t="shared" si="13"/>
        <v>E*</v>
      </c>
      <c r="O178" s="10" t="str">
        <f t="shared" si="14"/>
        <v>E*</v>
      </c>
      <c r="Q178" s="10">
        <f t="shared" si="15"/>
        <v>2004</v>
      </c>
    </row>
    <row r="179" spans="1:17" x14ac:dyDescent="0.3">
      <c r="A179" s="2">
        <v>38250</v>
      </c>
      <c r="B179" s="3">
        <v>565</v>
      </c>
      <c r="C179" s="3">
        <v>40.799999999999997</v>
      </c>
      <c r="D179" s="4">
        <v>10196</v>
      </c>
      <c r="E179" s="3" t="s">
        <v>38</v>
      </c>
      <c r="F179" s="5">
        <f t="shared" si="11"/>
        <v>249.9</v>
      </c>
      <c r="G179" s="6">
        <f t="shared" si="12"/>
        <v>7.221238938053097</v>
      </c>
      <c r="M179" s="10" t="str">
        <f t="shared" si="13"/>
        <v>M*</v>
      </c>
      <c r="O179" s="10" t="str">
        <f t="shared" si="14"/>
        <v>M*</v>
      </c>
      <c r="Q179" s="10">
        <f t="shared" si="15"/>
        <v>2004</v>
      </c>
    </row>
    <row r="180" spans="1:17" x14ac:dyDescent="0.3">
      <c r="A180" s="2">
        <v>38261</v>
      </c>
      <c r="B180" s="3">
        <v>565</v>
      </c>
      <c r="C180" s="3">
        <v>39.9</v>
      </c>
      <c r="D180" s="4">
        <v>9896</v>
      </c>
      <c r="E180" s="3" t="s">
        <v>37</v>
      </c>
      <c r="F180" s="5">
        <f t="shared" si="11"/>
        <v>248.02</v>
      </c>
      <c r="G180" s="6">
        <f t="shared" si="12"/>
        <v>7.0619469026548671</v>
      </c>
      <c r="M180" s="10" t="str">
        <f t="shared" si="13"/>
        <v>E*</v>
      </c>
      <c r="O180" s="10" t="str">
        <f t="shared" si="14"/>
        <v>E*</v>
      </c>
      <c r="Q180" s="10">
        <f t="shared" si="15"/>
        <v>2004</v>
      </c>
    </row>
    <row r="181" spans="1:17" x14ac:dyDescent="0.3">
      <c r="A181" s="2">
        <v>38274</v>
      </c>
      <c r="B181" s="3">
        <v>592</v>
      </c>
      <c r="C181" s="3">
        <v>42.28</v>
      </c>
      <c r="D181" s="4">
        <v>10693</v>
      </c>
      <c r="E181" s="3" t="s">
        <v>34</v>
      </c>
      <c r="F181" s="5">
        <f t="shared" si="11"/>
        <v>252.91</v>
      </c>
      <c r="G181" s="6">
        <f t="shared" si="12"/>
        <v>7.1418918918918921</v>
      </c>
      <c r="M181" s="10" t="str">
        <f t="shared" si="13"/>
        <v>O*</v>
      </c>
      <c r="O181" s="10" t="str">
        <f t="shared" si="14"/>
        <v>O*</v>
      </c>
      <c r="Q181" s="10">
        <f t="shared" si="15"/>
        <v>2004</v>
      </c>
    </row>
    <row r="182" spans="1:17" x14ac:dyDescent="0.3">
      <c r="A182" s="2">
        <v>38286</v>
      </c>
      <c r="B182" s="3">
        <v>542</v>
      </c>
      <c r="C182" s="3">
        <v>39.979999999999997</v>
      </c>
      <c r="D182" s="4">
        <v>10196</v>
      </c>
      <c r="E182" s="3" t="s">
        <v>37</v>
      </c>
      <c r="F182" s="5">
        <f t="shared" si="11"/>
        <v>255.03</v>
      </c>
      <c r="G182" s="6">
        <f t="shared" si="12"/>
        <v>7.3763837638376382</v>
      </c>
      <c r="M182" s="10" t="str">
        <f t="shared" si="13"/>
        <v>E*</v>
      </c>
      <c r="O182" s="10" t="str">
        <f t="shared" si="14"/>
        <v>E*</v>
      </c>
      <c r="Q182" s="10">
        <f t="shared" si="15"/>
        <v>2004</v>
      </c>
    </row>
    <row r="183" spans="1:17" x14ac:dyDescent="0.3">
      <c r="A183" s="2">
        <v>38299</v>
      </c>
      <c r="B183" s="3">
        <v>578</v>
      </c>
      <c r="C183" s="3">
        <v>42.86</v>
      </c>
      <c r="D183" s="4">
        <v>10630</v>
      </c>
      <c r="E183" s="3" t="s">
        <v>37</v>
      </c>
      <c r="F183" s="5">
        <f t="shared" si="11"/>
        <v>248.02</v>
      </c>
      <c r="G183" s="6">
        <f t="shared" si="12"/>
        <v>7.4152249134948098</v>
      </c>
      <c r="M183" s="10" t="str">
        <f t="shared" si="13"/>
        <v>E*</v>
      </c>
      <c r="O183" s="10" t="str">
        <f t="shared" si="14"/>
        <v>E*</v>
      </c>
      <c r="Q183" s="10">
        <f t="shared" si="15"/>
        <v>2004</v>
      </c>
    </row>
    <row r="184" spans="1:17" x14ac:dyDescent="0.3">
      <c r="A184" s="2">
        <v>38314</v>
      </c>
      <c r="B184" s="3">
        <v>556</v>
      </c>
      <c r="C184" s="3">
        <v>42.34</v>
      </c>
      <c r="D184" s="4">
        <v>10247</v>
      </c>
      <c r="E184" s="3" t="s">
        <v>37</v>
      </c>
      <c r="F184" s="5">
        <f t="shared" si="11"/>
        <v>242.02</v>
      </c>
      <c r="G184" s="6">
        <f t="shared" si="12"/>
        <v>7.6151079136690658</v>
      </c>
      <c r="M184" s="10" t="str">
        <f t="shared" si="13"/>
        <v>E*</v>
      </c>
      <c r="O184" s="10" t="str">
        <f t="shared" si="14"/>
        <v>E*</v>
      </c>
      <c r="Q184" s="10">
        <f t="shared" si="15"/>
        <v>2004</v>
      </c>
    </row>
    <row r="185" spans="1:17" x14ac:dyDescent="0.3">
      <c r="A185" s="2">
        <v>38327</v>
      </c>
      <c r="B185" s="3">
        <v>557</v>
      </c>
      <c r="C185" s="3">
        <v>42.92</v>
      </c>
      <c r="D185" s="4">
        <v>10468</v>
      </c>
      <c r="E185" s="3" t="s">
        <v>39</v>
      </c>
      <c r="F185" s="5">
        <f t="shared" si="11"/>
        <v>243.9</v>
      </c>
      <c r="G185" s="6">
        <f t="shared" si="12"/>
        <v>7.7055655296229801</v>
      </c>
      <c r="M185" s="10" t="str">
        <f t="shared" si="13"/>
        <v>O*</v>
      </c>
      <c r="O185" s="10" t="str">
        <f t="shared" si="14"/>
        <v>O*</v>
      </c>
      <c r="Q185" s="10">
        <f t="shared" si="15"/>
        <v>2004</v>
      </c>
    </row>
    <row r="186" spans="1:17" x14ac:dyDescent="0.3">
      <c r="A186" s="2">
        <v>38337</v>
      </c>
      <c r="B186" s="3">
        <v>560</v>
      </c>
      <c r="C186" s="3">
        <v>43.38</v>
      </c>
      <c r="D186" s="4">
        <v>10060</v>
      </c>
      <c r="E186" s="3" t="s">
        <v>34</v>
      </c>
      <c r="F186" s="5">
        <f t="shared" si="11"/>
        <v>231.9</v>
      </c>
      <c r="G186" s="6">
        <f t="shared" si="12"/>
        <v>7.7464285714285719</v>
      </c>
      <c r="M186" s="10" t="str">
        <f t="shared" si="13"/>
        <v>O*</v>
      </c>
      <c r="O186" s="10" t="str">
        <f t="shared" si="14"/>
        <v>O*</v>
      </c>
      <c r="Q186" s="10">
        <f t="shared" si="15"/>
        <v>2004</v>
      </c>
    </row>
    <row r="187" spans="1:17" x14ac:dyDescent="0.3">
      <c r="A187" s="2">
        <v>38352</v>
      </c>
      <c r="B187" s="3">
        <v>526</v>
      </c>
      <c r="C187" s="3">
        <v>38.729999999999997</v>
      </c>
      <c r="D187" s="4">
        <v>9059</v>
      </c>
      <c r="E187" s="3" t="s">
        <v>40</v>
      </c>
      <c r="F187" s="5">
        <f t="shared" si="11"/>
        <v>233.9</v>
      </c>
      <c r="G187" s="6">
        <f t="shared" si="12"/>
        <v>7.3631178707224327</v>
      </c>
      <c r="M187" s="10" t="str">
        <f t="shared" si="13"/>
        <v>E*</v>
      </c>
      <c r="O187" s="10" t="str">
        <f t="shared" si="14"/>
        <v>E*</v>
      </c>
      <c r="Q187" s="10">
        <f t="shared" si="15"/>
        <v>2004</v>
      </c>
    </row>
    <row r="188" spans="1:17" x14ac:dyDescent="0.3">
      <c r="A188" s="2">
        <v>38369</v>
      </c>
      <c r="B188" s="3">
        <v>563</v>
      </c>
      <c r="C188" s="3">
        <v>43.65</v>
      </c>
      <c r="D188" s="4">
        <v>10258</v>
      </c>
      <c r="E188" s="3" t="s">
        <v>37</v>
      </c>
      <c r="F188" s="5">
        <f t="shared" si="11"/>
        <v>235.01</v>
      </c>
      <c r="G188" s="6">
        <f t="shared" si="12"/>
        <v>7.7531083481349903</v>
      </c>
      <c r="M188" s="10" t="str">
        <f t="shared" si="13"/>
        <v>E*</v>
      </c>
      <c r="O188" s="10" t="str">
        <f t="shared" si="14"/>
        <v>E*</v>
      </c>
      <c r="Q188" s="10">
        <f t="shared" si="15"/>
        <v>2005</v>
      </c>
    </row>
    <row r="189" spans="1:17" x14ac:dyDescent="0.3">
      <c r="A189" s="2">
        <v>38379</v>
      </c>
      <c r="B189" s="3">
        <v>446</v>
      </c>
      <c r="C189" s="3">
        <v>33.71</v>
      </c>
      <c r="D189" s="4">
        <v>7787</v>
      </c>
      <c r="E189" s="3" t="s">
        <v>41</v>
      </c>
      <c r="F189" s="5">
        <f t="shared" si="11"/>
        <v>231</v>
      </c>
      <c r="G189" s="6">
        <f t="shared" si="12"/>
        <v>7.5582959641255609</v>
      </c>
      <c r="M189" s="10" t="str">
        <f t="shared" si="13"/>
        <v>J*</v>
      </c>
      <c r="O189" s="10" t="str">
        <f t="shared" si="14"/>
        <v>J*</v>
      </c>
      <c r="Q189" s="10">
        <f t="shared" si="15"/>
        <v>2005</v>
      </c>
    </row>
    <row r="190" spans="1:17" x14ac:dyDescent="0.3">
      <c r="A190" s="2">
        <v>38386</v>
      </c>
      <c r="B190" s="3">
        <v>568</v>
      </c>
      <c r="C190" s="3">
        <v>41.23</v>
      </c>
      <c r="D190" s="4">
        <v>9891</v>
      </c>
      <c r="E190" s="3" t="s">
        <v>34</v>
      </c>
      <c r="F190" s="5">
        <f t="shared" si="11"/>
        <v>239.9</v>
      </c>
      <c r="G190" s="6">
        <f t="shared" si="12"/>
        <v>7.2588028169014081</v>
      </c>
      <c r="M190" s="10" t="str">
        <f t="shared" si="13"/>
        <v>O*</v>
      </c>
      <c r="O190" s="10" t="str">
        <f t="shared" si="14"/>
        <v>O*</v>
      </c>
      <c r="Q190" s="10">
        <f t="shared" si="15"/>
        <v>2005</v>
      </c>
    </row>
    <row r="191" spans="1:17" x14ac:dyDescent="0.3">
      <c r="A191" s="2">
        <v>38399</v>
      </c>
      <c r="B191" s="3">
        <v>527</v>
      </c>
      <c r="C191" s="3">
        <v>39.44</v>
      </c>
      <c r="D191" s="4">
        <v>9466</v>
      </c>
      <c r="E191" s="3" t="s">
        <v>37</v>
      </c>
      <c r="F191" s="5">
        <f t="shared" si="11"/>
        <v>240.01</v>
      </c>
      <c r="G191" s="6">
        <f t="shared" si="12"/>
        <v>7.4838709677419342</v>
      </c>
      <c r="M191" s="10" t="str">
        <f t="shared" si="13"/>
        <v>E*</v>
      </c>
      <c r="O191" s="10" t="str">
        <f t="shared" si="14"/>
        <v>E*</v>
      </c>
      <c r="Q191" s="10">
        <f t="shared" si="15"/>
        <v>2005</v>
      </c>
    </row>
    <row r="192" spans="1:17" x14ac:dyDescent="0.3">
      <c r="A192" s="2">
        <v>38412</v>
      </c>
      <c r="B192" s="3">
        <v>497</v>
      </c>
      <c r="C192" s="3">
        <v>41.55</v>
      </c>
      <c r="D192" s="4">
        <v>9764</v>
      </c>
      <c r="E192" s="3" t="s">
        <v>42</v>
      </c>
      <c r="F192" s="5">
        <f t="shared" si="11"/>
        <v>234.99</v>
      </c>
      <c r="G192" s="6">
        <f t="shared" si="12"/>
        <v>8.3601609657947673</v>
      </c>
      <c r="M192" s="10" t="str">
        <f t="shared" si="13"/>
        <v>T*</v>
      </c>
      <c r="O192" s="10" t="str">
        <f t="shared" si="14"/>
        <v>T*</v>
      </c>
      <c r="Q192" s="10">
        <f t="shared" si="15"/>
        <v>2005</v>
      </c>
    </row>
    <row r="193" spans="1:17" x14ac:dyDescent="0.3">
      <c r="A193" s="2">
        <v>38421</v>
      </c>
      <c r="B193" s="3">
        <v>557</v>
      </c>
      <c r="C193" s="3">
        <v>42.93</v>
      </c>
      <c r="D193" s="4">
        <v>10514</v>
      </c>
      <c r="E193" s="3" t="s">
        <v>34</v>
      </c>
      <c r="F193" s="5">
        <f t="shared" si="11"/>
        <v>244.91</v>
      </c>
      <c r="G193" s="6">
        <f t="shared" si="12"/>
        <v>7.7073608617594251</v>
      </c>
      <c r="M193" s="10" t="str">
        <f t="shared" si="13"/>
        <v>O*</v>
      </c>
      <c r="O193" s="10" t="str">
        <f t="shared" si="14"/>
        <v>O*</v>
      </c>
      <c r="Q193" s="10">
        <f t="shared" si="15"/>
        <v>2005</v>
      </c>
    </row>
    <row r="194" spans="1:17" x14ac:dyDescent="0.3">
      <c r="A194" s="2">
        <v>38434</v>
      </c>
      <c r="B194" s="3">
        <v>550</v>
      </c>
      <c r="C194" s="3">
        <v>40.51</v>
      </c>
      <c r="D194" s="4">
        <v>9926</v>
      </c>
      <c r="E194" s="3" t="s">
        <v>37</v>
      </c>
      <c r="F194" s="5">
        <f t="shared" si="11"/>
        <v>245.03</v>
      </c>
      <c r="G194" s="6">
        <f t="shared" si="12"/>
        <v>7.3654545454545444</v>
      </c>
      <c r="M194" s="10" t="str">
        <f t="shared" si="13"/>
        <v>E*</v>
      </c>
      <c r="O194" s="10" t="str">
        <f t="shared" si="14"/>
        <v>E*</v>
      </c>
      <c r="Q194" s="10">
        <f t="shared" si="15"/>
        <v>2005</v>
      </c>
    </row>
    <row r="195" spans="1:17" x14ac:dyDescent="0.3">
      <c r="A195" s="2">
        <v>38446</v>
      </c>
      <c r="B195" s="3">
        <v>566</v>
      </c>
      <c r="C195" s="3">
        <v>41.42</v>
      </c>
      <c r="D195" s="4">
        <v>10517</v>
      </c>
      <c r="E195" s="3" t="s">
        <v>40</v>
      </c>
      <c r="F195" s="5">
        <f t="shared" ref="F195:F258" si="16">ROUND(D195/C195,2)</f>
        <v>253.91</v>
      </c>
      <c r="G195" s="6">
        <f t="shared" ref="G195:G258" si="17">(C195/B195)*100</f>
        <v>7.3180212014134289</v>
      </c>
      <c r="M195" s="10" t="str">
        <f t="shared" ref="M195:M258" si="18">LEFT(E195,1)&amp;"*"</f>
        <v>E*</v>
      </c>
      <c r="O195" s="10" t="str">
        <f t="shared" ref="O195:O258" si="19">IF(E195="NA","unknown",M195)</f>
        <v>E*</v>
      </c>
      <c r="Q195" s="10">
        <f t="shared" ref="Q195:Q258" si="20">YEAR(A195:A626)</f>
        <v>2005</v>
      </c>
    </row>
    <row r="196" spans="1:17" x14ac:dyDescent="0.3">
      <c r="A196" s="2">
        <v>38457</v>
      </c>
      <c r="B196" s="3">
        <v>582</v>
      </c>
      <c r="C196" s="3">
        <v>42.24</v>
      </c>
      <c r="D196" s="4">
        <v>10983</v>
      </c>
      <c r="E196" s="3" t="s">
        <v>37</v>
      </c>
      <c r="F196" s="5">
        <f t="shared" si="16"/>
        <v>260.01</v>
      </c>
      <c r="G196" s="6">
        <f t="shared" si="17"/>
        <v>7.2577319587628866</v>
      </c>
      <c r="M196" s="10" t="str">
        <f t="shared" si="18"/>
        <v>E*</v>
      </c>
      <c r="O196" s="10" t="str">
        <f t="shared" si="19"/>
        <v>E*</v>
      </c>
      <c r="Q196" s="10">
        <f t="shared" si="20"/>
        <v>2005</v>
      </c>
    </row>
    <row r="197" spans="1:17" x14ac:dyDescent="0.3">
      <c r="A197" s="2">
        <v>38468</v>
      </c>
      <c r="B197" s="3">
        <v>619</v>
      </c>
      <c r="C197" s="3">
        <v>43.13</v>
      </c>
      <c r="D197" s="4">
        <v>11128</v>
      </c>
      <c r="E197" s="3" t="s">
        <v>37</v>
      </c>
      <c r="F197" s="5">
        <f t="shared" si="16"/>
        <v>258.01</v>
      </c>
      <c r="G197" s="6">
        <f t="shared" si="17"/>
        <v>6.967689822294024</v>
      </c>
      <c r="M197" s="10" t="str">
        <f t="shared" si="18"/>
        <v>E*</v>
      </c>
      <c r="O197" s="10" t="str">
        <f t="shared" si="19"/>
        <v>E*</v>
      </c>
      <c r="Q197" s="10">
        <f t="shared" si="20"/>
        <v>2005</v>
      </c>
    </row>
    <row r="198" spans="1:17" x14ac:dyDescent="0.3">
      <c r="A198" s="2">
        <v>38478</v>
      </c>
      <c r="B198" s="3">
        <v>513</v>
      </c>
      <c r="C198" s="3">
        <v>37.46</v>
      </c>
      <c r="D198" s="4">
        <v>9664</v>
      </c>
      <c r="E198" s="3" t="s">
        <v>37</v>
      </c>
      <c r="F198" s="5">
        <f t="shared" si="16"/>
        <v>257.98</v>
      </c>
      <c r="G198" s="6">
        <f t="shared" si="17"/>
        <v>7.3021442495126712</v>
      </c>
      <c r="M198" s="10" t="str">
        <f t="shared" si="18"/>
        <v>E*</v>
      </c>
      <c r="O198" s="10" t="str">
        <f t="shared" si="19"/>
        <v>E*</v>
      </c>
      <c r="Q198" s="10">
        <f t="shared" si="20"/>
        <v>2005</v>
      </c>
    </row>
    <row r="199" spans="1:17" x14ac:dyDescent="0.3">
      <c r="A199" s="2">
        <v>38489</v>
      </c>
      <c r="B199" s="3">
        <v>602</v>
      </c>
      <c r="C199" s="3">
        <v>40.61</v>
      </c>
      <c r="D199" s="4">
        <v>10397</v>
      </c>
      <c r="E199" s="3" t="s">
        <v>37</v>
      </c>
      <c r="F199" s="5">
        <f t="shared" si="16"/>
        <v>256.02</v>
      </c>
      <c r="G199" s="6">
        <f t="shared" si="17"/>
        <v>6.7458471760797352</v>
      </c>
      <c r="M199" s="10" t="str">
        <f t="shared" si="18"/>
        <v>E*</v>
      </c>
      <c r="O199" s="10" t="str">
        <f t="shared" si="19"/>
        <v>E*</v>
      </c>
      <c r="Q199" s="10">
        <f t="shared" si="20"/>
        <v>2005</v>
      </c>
    </row>
    <row r="200" spans="1:17" x14ac:dyDescent="0.3">
      <c r="A200" s="2">
        <v>38499</v>
      </c>
      <c r="B200" s="3">
        <v>542</v>
      </c>
      <c r="C200" s="3">
        <v>39.64</v>
      </c>
      <c r="D200" s="4">
        <v>10144</v>
      </c>
      <c r="E200" s="3" t="s">
        <v>34</v>
      </c>
      <c r="F200" s="5">
        <f t="shared" si="16"/>
        <v>255.9</v>
      </c>
      <c r="G200" s="6">
        <f t="shared" si="17"/>
        <v>7.3136531365313662</v>
      </c>
      <c r="M200" s="10" t="str">
        <f t="shared" si="18"/>
        <v>O*</v>
      </c>
      <c r="O200" s="10" t="str">
        <f t="shared" si="19"/>
        <v>O*</v>
      </c>
      <c r="Q200" s="10">
        <f t="shared" si="20"/>
        <v>2005</v>
      </c>
    </row>
    <row r="201" spans="1:17" x14ac:dyDescent="0.3">
      <c r="A201" s="2">
        <v>38508</v>
      </c>
      <c r="B201" s="3">
        <v>578</v>
      </c>
      <c r="C201" s="3">
        <v>38.770000000000003</v>
      </c>
      <c r="D201" s="4">
        <v>9999</v>
      </c>
      <c r="E201" s="3" t="s">
        <v>34</v>
      </c>
      <c r="F201" s="5">
        <f t="shared" si="16"/>
        <v>257.91000000000003</v>
      </c>
      <c r="G201" s="6">
        <f t="shared" si="17"/>
        <v>6.7076124567474054</v>
      </c>
      <c r="M201" s="10" t="str">
        <f t="shared" si="18"/>
        <v>O*</v>
      </c>
      <c r="O201" s="10" t="str">
        <f t="shared" si="19"/>
        <v>O*</v>
      </c>
      <c r="Q201" s="10">
        <f t="shared" si="20"/>
        <v>2005</v>
      </c>
    </row>
    <row r="202" spans="1:17" x14ac:dyDescent="0.3">
      <c r="A202" s="2">
        <v>38519</v>
      </c>
      <c r="B202" s="3">
        <v>585</v>
      </c>
      <c r="C202" s="3">
        <v>45.07</v>
      </c>
      <c r="D202" s="4">
        <v>11714</v>
      </c>
      <c r="E202" s="3" t="s">
        <v>31</v>
      </c>
      <c r="F202" s="5">
        <f t="shared" si="16"/>
        <v>259.91000000000003</v>
      </c>
      <c r="G202" s="6">
        <f t="shared" si="17"/>
        <v>7.7042735042735035</v>
      </c>
      <c r="M202" s="10" t="str">
        <f t="shared" si="18"/>
        <v>E*</v>
      </c>
      <c r="O202" s="10" t="str">
        <f t="shared" si="19"/>
        <v>E*</v>
      </c>
      <c r="Q202" s="10">
        <f t="shared" si="20"/>
        <v>2005</v>
      </c>
    </row>
    <row r="203" spans="1:17" x14ac:dyDescent="0.3">
      <c r="A203" s="2">
        <v>38536</v>
      </c>
      <c r="B203" s="3">
        <v>578</v>
      </c>
      <c r="C203" s="3">
        <v>39.1</v>
      </c>
      <c r="D203" s="4">
        <v>10318</v>
      </c>
      <c r="E203" s="3" t="s">
        <v>34</v>
      </c>
      <c r="F203" s="5">
        <f t="shared" si="16"/>
        <v>263.89</v>
      </c>
      <c r="G203" s="6">
        <f t="shared" si="17"/>
        <v>6.7647058823529411</v>
      </c>
      <c r="M203" s="10" t="str">
        <f t="shared" si="18"/>
        <v>O*</v>
      </c>
      <c r="O203" s="10" t="str">
        <f t="shared" si="19"/>
        <v>O*</v>
      </c>
      <c r="Q203" s="10">
        <f t="shared" si="20"/>
        <v>2005</v>
      </c>
    </row>
    <row r="204" spans="1:17" x14ac:dyDescent="0.3">
      <c r="A204" s="2">
        <v>38548</v>
      </c>
      <c r="B204" s="3">
        <v>552</v>
      </c>
      <c r="C204" s="3">
        <v>36.770000000000003</v>
      </c>
      <c r="D204" s="4">
        <v>10148</v>
      </c>
      <c r="E204" s="3" t="s">
        <v>37</v>
      </c>
      <c r="F204" s="5">
        <f t="shared" si="16"/>
        <v>275.99</v>
      </c>
      <c r="G204" s="6">
        <f t="shared" si="17"/>
        <v>6.6612318840579725</v>
      </c>
      <c r="M204" s="10" t="str">
        <f t="shared" si="18"/>
        <v>E*</v>
      </c>
      <c r="O204" s="10" t="str">
        <f t="shared" si="19"/>
        <v>E*</v>
      </c>
      <c r="Q204" s="10">
        <f t="shared" si="20"/>
        <v>2005</v>
      </c>
    </row>
    <row r="205" spans="1:17" x14ac:dyDescent="0.3">
      <c r="A205" s="2">
        <v>38551</v>
      </c>
      <c r="B205" s="3">
        <v>326</v>
      </c>
      <c r="C205" s="3">
        <v>19.34</v>
      </c>
      <c r="D205" s="4">
        <v>4834</v>
      </c>
      <c r="E205" s="3" t="s">
        <v>43</v>
      </c>
      <c r="F205" s="5">
        <f t="shared" si="16"/>
        <v>249.95</v>
      </c>
      <c r="G205" s="6">
        <f t="shared" si="17"/>
        <v>5.9325153374233128</v>
      </c>
      <c r="M205" s="10" t="str">
        <f t="shared" si="18"/>
        <v>M*</v>
      </c>
      <c r="O205" s="10" t="str">
        <f t="shared" si="19"/>
        <v>M*</v>
      </c>
      <c r="Q205" s="10">
        <f t="shared" si="20"/>
        <v>2005</v>
      </c>
    </row>
    <row r="206" spans="1:17" x14ac:dyDescent="0.3">
      <c r="A206" s="2">
        <v>38552</v>
      </c>
      <c r="B206" s="3">
        <v>406</v>
      </c>
      <c r="C206" s="3">
        <v>21.44</v>
      </c>
      <c r="D206" s="4">
        <v>5895</v>
      </c>
      <c r="E206" s="3" t="s">
        <v>44</v>
      </c>
      <c r="F206" s="5">
        <f t="shared" si="16"/>
        <v>274.95</v>
      </c>
      <c r="G206" s="6">
        <f t="shared" si="17"/>
        <v>5.2807881773399021</v>
      </c>
      <c r="M206" s="10" t="str">
        <f t="shared" si="18"/>
        <v>M*</v>
      </c>
      <c r="O206" s="10" t="str">
        <f t="shared" si="19"/>
        <v>M*</v>
      </c>
      <c r="Q206" s="10">
        <f t="shared" si="20"/>
        <v>2005</v>
      </c>
    </row>
    <row r="207" spans="1:17" x14ac:dyDescent="0.3">
      <c r="A207" s="2">
        <v>38555</v>
      </c>
      <c r="B207" s="3">
        <v>376</v>
      </c>
      <c r="C207" s="3">
        <v>22.99</v>
      </c>
      <c r="D207" s="4">
        <v>5593</v>
      </c>
      <c r="E207" s="3" t="s">
        <v>45</v>
      </c>
      <c r="F207" s="5">
        <f t="shared" si="16"/>
        <v>243.28</v>
      </c>
      <c r="G207" s="6">
        <f t="shared" si="17"/>
        <v>6.1143617021276588</v>
      </c>
      <c r="M207" s="10" t="str">
        <f t="shared" si="18"/>
        <v>M*</v>
      </c>
      <c r="O207" s="10" t="str">
        <f t="shared" si="19"/>
        <v>M*</v>
      </c>
      <c r="Q207" s="10">
        <f t="shared" si="20"/>
        <v>2005</v>
      </c>
    </row>
    <row r="208" spans="1:17" x14ac:dyDescent="0.3">
      <c r="A208" s="2">
        <v>38558</v>
      </c>
      <c r="B208" s="3">
        <v>507</v>
      </c>
      <c r="C208" s="3">
        <v>29.73</v>
      </c>
      <c r="D208" s="4">
        <v>7200</v>
      </c>
      <c r="E208" s="3" t="s">
        <v>44</v>
      </c>
      <c r="F208" s="5">
        <f t="shared" si="16"/>
        <v>242.18</v>
      </c>
      <c r="G208" s="6">
        <f t="shared" si="17"/>
        <v>5.8639053254437874</v>
      </c>
      <c r="M208" s="10" t="str">
        <f t="shared" si="18"/>
        <v>M*</v>
      </c>
      <c r="O208" s="10" t="str">
        <f t="shared" si="19"/>
        <v>M*</v>
      </c>
      <c r="Q208" s="10">
        <f t="shared" si="20"/>
        <v>2005</v>
      </c>
    </row>
    <row r="209" spans="1:17" x14ac:dyDescent="0.3">
      <c r="A209" s="2">
        <v>38561</v>
      </c>
      <c r="B209" s="3">
        <v>457</v>
      </c>
      <c r="C209" s="3">
        <v>25.8</v>
      </c>
      <c r="D209" s="4">
        <v>6295</v>
      </c>
      <c r="E209" s="3" t="s">
        <v>43</v>
      </c>
      <c r="F209" s="5">
        <f t="shared" si="16"/>
        <v>243.99</v>
      </c>
      <c r="G209" s="6">
        <f t="shared" si="17"/>
        <v>5.6455142231947484</v>
      </c>
      <c r="M209" s="10" t="str">
        <f t="shared" si="18"/>
        <v>M*</v>
      </c>
      <c r="O209" s="10" t="str">
        <f t="shared" si="19"/>
        <v>M*</v>
      </c>
      <c r="Q209" s="10">
        <f t="shared" si="20"/>
        <v>2005</v>
      </c>
    </row>
    <row r="210" spans="1:17" x14ac:dyDescent="0.3">
      <c r="A210" s="2">
        <v>38574</v>
      </c>
      <c r="B210" s="3">
        <v>673</v>
      </c>
      <c r="C210" s="3">
        <v>44.72</v>
      </c>
      <c r="D210" s="4">
        <v>12252</v>
      </c>
      <c r="E210" s="3" t="s">
        <v>37</v>
      </c>
      <c r="F210" s="5">
        <f t="shared" si="16"/>
        <v>273.97000000000003</v>
      </c>
      <c r="G210" s="6">
        <f t="shared" si="17"/>
        <v>6.6448736998514111</v>
      </c>
      <c r="M210" s="10" t="str">
        <f t="shared" si="18"/>
        <v>E*</v>
      </c>
      <c r="O210" s="10" t="str">
        <f t="shared" si="19"/>
        <v>E*</v>
      </c>
      <c r="Q210" s="10">
        <f t="shared" si="20"/>
        <v>2005</v>
      </c>
    </row>
    <row r="211" spans="1:17" x14ac:dyDescent="0.3">
      <c r="A211" s="2">
        <v>38589</v>
      </c>
      <c r="B211" s="3">
        <v>629</v>
      </c>
      <c r="C211" s="3">
        <v>39</v>
      </c>
      <c r="D211" s="4">
        <v>10667</v>
      </c>
      <c r="E211" s="3" t="s">
        <v>46</v>
      </c>
      <c r="F211" s="5">
        <f t="shared" si="16"/>
        <v>273.51</v>
      </c>
      <c r="G211" s="6">
        <f t="shared" si="17"/>
        <v>6.2003179650238476</v>
      </c>
      <c r="M211" s="10" t="str">
        <f t="shared" si="18"/>
        <v>J*</v>
      </c>
      <c r="O211" s="10" t="str">
        <f t="shared" si="19"/>
        <v>J*</v>
      </c>
      <c r="Q211" s="10">
        <f t="shared" si="20"/>
        <v>2005</v>
      </c>
    </row>
    <row r="212" spans="1:17" x14ac:dyDescent="0.3">
      <c r="A212" s="2">
        <v>38602</v>
      </c>
      <c r="B212" s="3">
        <v>556</v>
      </c>
      <c r="C212" s="3">
        <v>40.98</v>
      </c>
      <c r="D212" s="4">
        <v>11637</v>
      </c>
      <c r="E212" s="3" t="s">
        <v>37</v>
      </c>
      <c r="F212" s="5">
        <f t="shared" si="16"/>
        <v>283.97000000000003</v>
      </c>
      <c r="G212" s="6">
        <f t="shared" si="17"/>
        <v>7.3705035971223021</v>
      </c>
      <c r="M212" s="10" t="str">
        <f t="shared" si="18"/>
        <v>E*</v>
      </c>
      <c r="O212" s="10" t="str">
        <f t="shared" si="19"/>
        <v>E*</v>
      </c>
      <c r="Q212" s="10">
        <f t="shared" si="20"/>
        <v>2005</v>
      </c>
    </row>
    <row r="213" spans="1:17" x14ac:dyDescent="0.3">
      <c r="A213" s="2">
        <v>38611</v>
      </c>
      <c r="B213" s="3">
        <v>557</v>
      </c>
      <c r="C213" s="3">
        <v>38.29</v>
      </c>
      <c r="D213" s="4">
        <v>11100</v>
      </c>
      <c r="E213" s="3" t="s">
        <v>34</v>
      </c>
      <c r="F213" s="5">
        <f t="shared" si="16"/>
        <v>289.89</v>
      </c>
      <c r="G213" s="6">
        <f t="shared" si="17"/>
        <v>6.8743267504488319</v>
      </c>
      <c r="M213" s="10" t="str">
        <f t="shared" si="18"/>
        <v>O*</v>
      </c>
      <c r="O213" s="10" t="str">
        <f t="shared" si="19"/>
        <v>O*</v>
      </c>
      <c r="Q213" s="10">
        <f t="shared" si="20"/>
        <v>2005</v>
      </c>
    </row>
    <row r="214" spans="1:17" x14ac:dyDescent="0.3">
      <c r="A214" s="2">
        <v>38621</v>
      </c>
      <c r="B214" s="3">
        <v>516</v>
      </c>
      <c r="C214" s="3">
        <v>39.4</v>
      </c>
      <c r="D214" s="4">
        <v>11149</v>
      </c>
      <c r="E214" s="3" t="s">
        <v>37</v>
      </c>
      <c r="F214" s="5">
        <f t="shared" si="16"/>
        <v>282.97000000000003</v>
      </c>
      <c r="G214" s="6">
        <f t="shared" si="17"/>
        <v>7.6356589147286824</v>
      </c>
      <c r="M214" s="10" t="str">
        <f t="shared" si="18"/>
        <v>E*</v>
      </c>
      <c r="O214" s="10" t="str">
        <f t="shared" si="19"/>
        <v>E*</v>
      </c>
      <c r="Q214" s="10">
        <f t="shared" si="20"/>
        <v>2005</v>
      </c>
    </row>
    <row r="215" spans="1:17" x14ac:dyDescent="0.3">
      <c r="A215" s="2">
        <v>38632</v>
      </c>
      <c r="B215" s="3">
        <v>610</v>
      </c>
      <c r="C215" s="3">
        <v>43.58</v>
      </c>
      <c r="D215" s="4">
        <v>11898</v>
      </c>
      <c r="E215" s="3" t="s">
        <v>37</v>
      </c>
      <c r="F215" s="5">
        <f t="shared" si="16"/>
        <v>273.02</v>
      </c>
      <c r="G215" s="6">
        <f t="shared" si="17"/>
        <v>7.1442622950819672</v>
      </c>
      <c r="M215" s="10" t="str">
        <f t="shared" si="18"/>
        <v>E*</v>
      </c>
      <c r="O215" s="10" t="str">
        <f t="shared" si="19"/>
        <v>E*</v>
      </c>
      <c r="Q215" s="10">
        <f t="shared" si="20"/>
        <v>2005</v>
      </c>
    </row>
    <row r="216" spans="1:17" x14ac:dyDescent="0.3">
      <c r="A216" s="2">
        <v>38645</v>
      </c>
      <c r="B216" s="3">
        <v>533</v>
      </c>
      <c r="C216" s="3">
        <v>41.93</v>
      </c>
      <c r="D216" s="4">
        <v>11191</v>
      </c>
      <c r="E216" s="3" t="s">
        <v>40</v>
      </c>
      <c r="F216" s="5">
        <f t="shared" si="16"/>
        <v>266.89999999999998</v>
      </c>
      <c r="G216" s="6">
        <f t="shared" si="17"/>
        <v>7.8667917448405245</v>
      </c>
      <c r="M216" s="10" t="str">
        <f t="shared" si="18"/>
        <v>E*</v>
      </c>
      <c r="O216" s="10" t="str">
        <f t="shared" si="19"/>
        <v>E*</v>
      </c>
      <c r="Q216" s="10">
        <f t="shared" si="20"/>
        <v>2005</v>
      </c>
    </row>
    <row r="217" spans="1:17" x14ac:dyDescent="0.3">
      <c r="A217" s="2">
        <v>38653</v>
      </c>
      <c r="B217" s="3">
        <v>600</v>
      </c>
      <c r="C217" s="3">
        <v>43.77</v>
      </c>
      <c r="D217" s="4">
        <v>11463</v>
      </c>
      <c r="E217" s="3" t="s">
        <v>40</v>
      </c>
      <c r="F217" s="5">
        <f t="shared" si="16"/>
        <v>261.89</v>
      </c>
      <c r="G217" s="6">
        <f t="shared" si="17"/>
        <v>7.2949999999999999</v>
      </c>
      <c r="M217" s="10" t="str">
        <f t="shared" si="18"/>
        <v>E*</v>
      </c>
      <c r="O217" s="10" t="str">
        <f t="shared" si="19"/>
        <v>E*</v>
      </c>
      <c r="Q217" s="10">
        <f t="shared" si="20"/>
        <v>2005</v>
      </c>
    </row>
    <row r="218" spans="1:17" x14ac:dyDescent="0.3">
      <c r="A218" s="2">
        <v>38665</v>
      </c>
      <c r="B218" s="3">
        <v>515</v>
      </c>
      <c r="C218" s="3">
        <v>37.18</v>
      </c>
      <c r="D218" s="4">
        <v>9626</v>
      </c>
      <c r="E218" s="3" t="s">
        <v>40</v>
      </c>
      <c r="F218" s="5">
        <f t="shared" si="16"/>
        <v>258.89999999999998</v>
      </c>
      <c r="G218" s="6">
        <f t="shared" si="17"/>
        <v>7.2194174757281555</v>
      </c>
      <c r="M218" s="10" t="str">
        <f t="shared" si="18"/>
        <v>E*</v>
      </c>
      <c r="O218" s="10" t="str">
        <f t="shared" si="19"/>
        <v>E*</v>
      </c>
      <c r="Q218" s="10">
        <f t="shared" si="20"/>
        <v>2005</v>
      </c>
    </row>
    <row r="219" spans="1:17" x14ac:dyDescent="0.3">
      <c r="A219" s="2">
        <v>38675</v>
      </c>
      <c r="B219" s="3">
        <v>611</v>
      </c>
      <c r="C219" s="3">
        <v>46.6</v>
      </c>
      <c r="D219" s="4">
        <v>11925</v>
      </c>
      <c r="E219" s="3" t="s">
        <v>40</v>
      </c>
      <c r="F219" s="5">
        <f t="shared" si="16"/>
        <v>255.9</v>
      </c>
      <c r="G219" s="6">
        <f t="shared" si="17"/>
        <v>7.626841243862521</v>
      </c>
      <c r="M219" s="10" t="str">
        <f t="shared" si="18"/>
        <v>E*</v>
      </c>
      <c r="O219" s="10" t="str">
        <f t="shared" si="19"/>
        <v>E*</v>
      </c>
      <c r="Q219" s="10">
        <f t="shared" si="20"/>
        <v>2005</v>
      </c>
    </row>
    <row r="220" spans="1:17" x14ac:dyDescent="0.3">
      <c r="A220" s="2">
        <v>38685</v>
      </c>
      <c r="B220" s="3">
        <v>607</v>
      </c>
      <c r="C220" s="3">
        <v>44.68</v>
      </c>
      <c r="D220" s="4">
        <v>11344</v>
      </c>
      <c r="E220" s="3" t="s">
        <v>40</v>
      </c>
      <c r="F220" s="5">
        <f t="shared" si="16"/>
        <v>253.89</v>
      </c>
      <c r="G220" s="6">
        <f t="shared" si="17"/>
        <v>7.3607907742998355</v>
      </c>
      <c r="M220" s="10" t="str">
        <f t="shared" si="18"/>
        <v>E*</v>
      </c>
      <c r="O220" s="10" t="str">
        <f t="shared" si="19"/>
        <v>E*</v>
      </c>
      <c r="Q220" s="10">
        <f t="shared" si="20"/>
        <v>2005</v>
      </c>
    </row>
    <row r="221" spans="1:17" x14ac:dyDescent="0.3">
      <c r="A221" s="2">
        <v>38694</v>
      </c>
      <c r="B221" s="3">
        <v>664</v>
      </c>
      <c r="C221" s="3">
        <v>46.14</v>
      </c>
      <c r="D221" s="4">
        <v>11715</v>
      </c>
      <c r="E221" s="3" t="s">
        <v>40</v>
      </c>
      <c r="F221" s="5">
        <f t="shared" si="16"/>
        <v>253.9</v>
      </c>
      <c r="G221" s="6">
        <f t="shared" si="17"/>
        <v>6.9487951807228914</v>
      </c>
      <c r="M221" s="10" t="str">
        <f t="shared" si="18"/>
        <v>E*</v>
      </c>
      <c r="O221" s="10" t="str">
        <f t="shared" si="19"/>
        <v>E*</v>
      </c>
      <c r="Q221" s="10">
        <f t="shared" si="20"/>
        <v>2005</v>
      </c>
    </row>
    <row r="222" spans="1:17" x14ac:dyDescent="0.3">
      <c r="A222" s="2">
        <v>38703</v>
      </c>
      <c r="B222" s="3">
        <v>526</v>
      </c>
      <c r="C222" s="3">
        <v>40.22</v>
      </c>
      <c r="D222" s="4">
        <v>10333</v>
      </c>
      <c r="E222" s="3" t="s">
        <v>40</v>
      </c>
      <c r="F222" s="5">
        <f t="shared" si="16"/>
        <v>256.91000000000003</v>
      </c>
      <c r="G222" s="6">
        <f t="shared" si="17"/>
        <v>7.6463878326996193</v>
      </c>
      <c r="M222" s="10" t="str">
        <f t="shared" si="18"/>
        <v>E*</v>
      </c>
      <c r="O222" s="10" t="str">
        <f t="shared" si="19"/>
        <v>E*</v>
      </c>
      <c r="Q222" s="10">
        <f t="shared" si="20"/>
        <v>2005</v>
      </c>
    </row>
    <row r="223" spans="1:17" x14ac:dyDescent="0.3">
      <c r="A223" s="2">
        <v>38715</v>
      </c>
      <c r="B223" s="3">
        <v>545</v>
      </c>
      <c r="C223" s="3">
        <v>41.5</v>
      </c>
      <c r="D223" s="4">
        <v>10495</v>
      </c>
      <c r="E223" s="3" t="s">
        <v>40</v>
      </c>
      <c r="F223" s="5">
        <f t="shared" si="16"/>
        <v>252.89</v>
      </c>
      <c r="G223" s="6">
        <f t="shared" si="17"/>
        <v>7.6146788990825689</v>
      </c>
      <c r="M223" s="10" t="str">
        <f t="shared" si="18"/>
        <v>E*</v>
      </c>
      <c r="O223" s="10" t="str">
        <f t="shared" si="19"/>
        <v>E*</v>
      </c>
      <c r="Q223" s="10">
        <f t="shared" si="20"/>
        <v>2005</v>
      </c>
    </row>
    <row r="224" spans="1:17" x14ac:dyDescent="0.3">
      <c r="A224" s="2">
        <v>38727</v>
      </c>
      <c r="B224" s="3">
        <v>526</v>
      </c>
      <c r="C224" s="3">
        <v>37.35</v>
      </c>
      <c r="D224" s="4">
        <v>9595</v>
      </c>
      <c r="E224" s="3" t="s">
        <v>40</v>
      </c>
      <c r="F224" s="5">
        <f t="shared" si="16"/>
        <v>256.89</v>
      </c>
      <c r="G224" s="6">
        <f t="shared" si="17"/>
        <v>7.1007604562737647</v>
      </c>
      <c r="M224" s="10" t="str">
        <f t="shared" si="18"/>
        <v>E*</v>
      </c>
      <c r="O224" s="10" t="str">
        <f t="shared" si="19"/>
        <v>E*</v>
      </c>
      <c r="Q224" s="10">
        <f t="shared" si="20"/>
        <v>2006</v>
      </c>
    </row>
    <row r="225" spans="1:17" x14ac:dyDescent="0.3">
      <c r="A225" s="2">
        <v>38737</v>
      </c>
      <c r="B225" s="3">
        <v>585</v>
      </c>
      <c r="C225" s="3">
        <v>46.47</v>
      </c>
      <c r="D225" s="4">
        <v>12170</v>
      </c>
      <c r="E225" s="3" t="s">
        <v>40</v>
      </c>
      <c r="F225" s="5">
        <f t="shared" si="16"/>
        <v>261.89</v>
      </c>
      <c r="G225" s="6">
        <f t="shared" si="17"/>
        <v>7.9435897435897438</v>
      </c>
      <c r="M225" s="10" t="str">
        <f t="shared" si="18"/>
        <v>E*</v>
      </c>
      <c r="O225" s="10" t="str">
        <f t="shared" si="19"/>
        <v>E*</v>
      </c>
      <c r="Q225" s="10">
        <f t="shared" si="20"/>
        <v>2006</v>
      </c>
    </row>
    <row r="226" spans="1:17" x14ac:dyDescent="0.3">
      <c r="A226" s="2">
        <v>38750</v>
      </c>
      <c r="B226" s="3">
        <v>599</v>
      </c>
      <c r="C226" s="3">
        <v>47.7</v>
      </c>
      <c r="D226" s="4">
        <v>12683</v>
      </c>
      <c r="E226" s="3" t="s">
        <v>40</v>
      </c>
      <c r="F226" s="5">
        <f t="shared" si="16"/>
        <v>265.89</v>
      </c>
      <c r="G226" s="6">
        <f t="shared" si="17"/>
        <v>7.9632721202003349</v>
      </c>
      <c r="M226" s="10" t="str">
        <f t="shared" si="18"/>
        <v>E*</v>
      </c>
      <c r="O226" s="10" t="str">
        <f t="shared" si="19"/>
        <v>E*</v>
      </c>
      <c r="Q226" s="10">
        <f t="shared" si="20"/>
        <v>2006</v>
      </c>
    </row>
    <row r="227" spans="1:17" x14ac:dyDescent="0.3">
      <c r="A227" s="2">
        <v>38761</v>
      </c>
      <c r="B227" s="3">
        <v>581</v>
      </c>
      <c r="C227" s="3">
        <v>45.27</v>
      </c>
      <c r="D227" s="4">
        <v>11901</v>
      </c>
      <c r="E227" s="3" t="s">
        <v>40</v>
      </c>
      <c r="F227" s="5">
        <f t="shared" si="16"/>
        <v>262.89</v>
      </c>
      <c r="G227" s="6">
        <f t="shared" si="17"/>
        <v>7.7917383820998287</v>
      </c>
      <c r="M227" s="10" t="str">
        <f t="shared" si="18"/>
        <v>E*</v>
      </c>
      <c r="O227" s="10" t="str">
        <f t="shared" si="19"/>
        <v>E*</v>
      </c>
      <c r="Q227" s="10">
        <f t="shared" si="20"/>
        <v>2006</v>
      </c>
    </row>
    <row r="228" spans="1:17" x14ac:dyDescent="0.3">
      <c r="A228" s="2">
        <v>38772</v>
      </c>
      <c r="B228" s="3">
        <v>608</v>
      </c>
      <c r="C228" s="3">
        <v>45.36</v>
      </c>
      <c r="D228" s="4">
        <v>11517</v>
      </c>
      <c r="E228" s="3" t="s">
        <v>40</v>
      </c>
      <c r="F228" s="5">
        <f t="shared" si="16"/>
        <v>253.9</v>
      </c>
      <c r="G228" s="6">
        <f t="shared" si="17"/>
        <v>7.4605263157894726</v>
      </c>
      <c r="M228" s="10" t="str">
        <f t="shared" si="18"/>
        <v>E*</v>
      </c>
      <c r="O228" s="10" t="str">
        <f t="shared" si="19"/>
        <v>E*</v>
      </c>
      <c r="Q228" s="10">
        <f t="shared" si="20"/>
        <v>2006</v>
      </c>
    </row>
    <row r="229" spans="1:17" x14ac:dyDescent="0.3">
      <c r="A229" s="2">
        <v>38786</v>
      </c>
      <c r="B229" s="3">
        <v>607</v>
      </c>
      <c r="C229" s="3">
        <v>45.93</v>
      </c>
      <c r="D229" s="4">
        <v>11753</v>
      </c>
      <c r="E229" s="3" t="s">
        <v>40</v>
      </c>
      <c r="F229" s="5">
        <f t="shared" si="16"/>
        <v>255.89</v>
      </c>
      <c r="G229" s="6">
        <f t="shared" si="17"/>
        <v>7.5667215815485998</v>
      </c>
      <c r="M229" s="10" t="str">
        <f t="shared" si="18"/>
        <v>E*</v>
      </c>
      <c r="O229" s="10" t="str">
        <f t="shared" si="19"/>
        <v>E*</v>
      </c>
      <c r="Q229" s="10">
        <f t="shared" si="20"/>
        <v>2006</v>
      </c>
    </row>
    <row r="230" spans="1:17" x14ac:dyDescent="0.3">
      <c r="A230" s="2">
        <v>38799</v>
      </c>
      <c r="B230" s="3">
        <v>618</v>
      </c>
      <c r="C230" s="3">
        <v>46.04</v>
      </c>
      <c r="D230" s="4">
        <v>12012</v>
      </c>
      <c r="E230" s="3" t="s">
        <v>40</v>
      </c>
      <c r="F230" s="5">
        <f t="shared" si="16"/>
        <v>260.89999999999998</v>
      </c>
      <c r="G230" s="6">
        <f t="shared" si="17"/>
        <v>7.449838187702265</v>
      </c>
      <c r="M230" s="10" t="str">
        <f t="shared" si="18"/>
        <v>E*</v>
      </c>
      <c r="O230" s="10" t="str">
        <f t="shared" si="19"/>
        <v>E*</v>
      </c>
      <c r="Q230" s="10">
        <f t="shared" si="20"/>
        <v>2006</v>
      </c>
    </row>
    <row r="231" spans="1:17" x14ac:dyDescent="0.3">
      <c r="A231" s="2">
        <v>38810</v>
      </c>
      <c r="B231" s="3">
        <v>588</v>
      </c>
      <c r="C231" s="3">
        <v>45.25</v>
      </c>
      <c r="D231" s="4">
        <v>11987</v>
      </c>
      <c r="E231" s="3" t="s">
        <v>40</v>
      </c>
      <c r="F231" s="5">
        <f t="shared" si="16"/>
        <v>264.91000000000003</v>
      </c>
      <c r="G231" s="6">
        <f t="shared" si="17"/>
        <v>7.6955782312925169</v>
      </c>
      <c r="M231" s="10" t="str">
        <f t="shared" si="18"/>
        <v>E*</v>
      </c>
      <c r="O231" s="10" t="str">
        <f t="shared" si="19"/>
        <v>E*</v>
      </c>
      <c r="Q231" s="10">
        <f t="shared" si="20"/>
        <v>2006</v>
      </c>
    </row>
    <row r="232" spans="1:17" x14ac:dyDescent="0.3">
      <c r="A232" s="2">
        <v>38821</v>
      </c>
      <c r="B232" s="3">
        <v>610</v>
      </c>
      <c r="C232" s="3">
        <v>46.06</v>
      </c>
      <c r="D232" s="4">
        <v>12754</v>
      </c>
      <c r="E232" s="3" t="s">
        <v>40</v>
      </c>
      <c r="F232" s="5">
        <f t="shared" si="16"/>
        <v>276.89999999999998</v>
      </c>
      <c r="G232" s="6">
        <f t="shared" si="17"/>
        <v>7.5508196721311478</v>
      </c>
      <c r="M232" s="10" t="str">
        <f t="shared" si="18"/>
        <v>E*</v>
      </c>
      <c r="O232" s="10" t="str">
        <f t="shared" si="19"/>
        <v>E*</v>
      </c>
      <c r="Q232" s="10">
        <f t="shared" si="20"/>
        <v>2006</v>
      </c>
    </row>
    <row r="233" spans="1:17" x14ac:dyDescent="0.3">
      <c r="A233" s="2">
        <v>38832</v>
      </c>
      <c r="B233" s="3">
        <v>541</v>
      </c>
      <c r="C233" s="3">
        <v>39.15</v>
      </c>
      <c r="D233" s="4">
        <v>10567</v>
      </c>
      <c r="E233" s="3" t="s">
        <v>40</v>
      </c>
      <c r="F233" s="5">
        <f t="shared" si="16"/>
        <v>269.91000000000003</v>
      </c>
      <c r="G233" s="6">
        <f t="shared" si="17"/>
        <v>7.2365988909426981</v>
      </c>
      <c r="M233" s="10" t="str">
        <f t="shared" si="18"/>
        <v>E*</v>
      </c>
      <c r="O233" s="10" t="str">
        <f t="shared" si="19"/>
        <v>E*</v>
      </c>
      <c r="Q233" s="10">
        <f t="shared" si="20"/>
        <v>2006</v>
      </c>
    </row>
    <row r="234" spans="1:17" x14ac:dyDescent="0.3">
      <c r="A234" s="2">
        <v>38842</v>
      </c>
      <c r="B234" s="3">
        <v>685</v>
      </c>
      <c r="C234" s="3">
        <v>46.72</v>
      </c>
      <c r="D234" s="4">
        <v>13124</v>
      </c>
      <c r="E234" s="3" t="s">
        <v>40</v>
      </c>
      <c r="F234" s="5">
        <f t="shared" si="16"/>
        <v>280.91000000000003</v>
      </c>
      <c r="G234" s="6">
        <f t="shared" si="17"/>
        <v>6.8204379562043798</v>
      </c>
      <c r="M234" s="10" t="str">
        <f t="shared" si="18"/>
        <v>E*</v>
      </c>
      <c r="O234" s="10" t="str">
        <f t="shared" si="19"/>
        <v>E*</v>
      </c>
      <c r="Q234" s="10">
        <f t="shared" si="20"/>
        <v>2006</v>
      </c>
    </row>
    <row r="235" spans="1:17" x14ac:dyDescent="0.3">
      <c r="A235" s="2">
        <v>38853</v>
      </c>
      <c r="B235" s="3">
        <v>565</v>
      </c>
      <c r="C235" s="3">
        <v>45.09</v>
      </c>
      <c r="D235" s="4">
        <v>12936</v>
      </c>
      <c r="E235" s="3" t="s">
        <v>40</v>
      </c>
      <c r="F235" s="5">
        <f t="shared" si="16"/>
        <v>286.89</v>
      </c>
      <c r="G235" s="6">
        <f t="shared" si="17"/>
        <v>7.9805309734513274</v>
      </c>
      <c r="M235" s="10" t="str">
        <f t="shared" si="18"/>
        <v>E*</v>
      </c>
      <c r="O235" s="10" t="str">
        <f t="shared" si="19"/>
        <v>E*</v>
      </c>
      <c r="Q235" s="10">
        <f t="shared" si="20"/>
        <v>2006</v>
      </c>
    </row>
    <row r="236" spans="1:17" x14ac:dyDescent="0.3">
      <c r="A236" s="2">
        <v>38863</v>
      </c>
      <c r="B236" s="3">
        <v>631</v>
      </c>
      <c r="C236" s="3">
        <v>45.15</v>
      </c>
      <c r="D236" s="4">
        <v>12637</v>
      </c>
      <c r="E236" s="3" t="s">
        <v>40</v>
      </c>
      <c r="F236" s="5">
        <f t="shared" si="16"/>
        <v>279.89</v>
      </c>
      <c r="G236" s="6">
        <f t="shared" si="17"/>
        <v>7.1553090332805072</v>
      </c>
      <c r="M236" s="10" t="str">
        <f t="shared" si="18"/>
        <v>E*</v>
      </c>
      <c r="O236" s="10" t="str">
        <f t="shared" si="19"/>
        <v>E*</v>
      </c>
      <c r="Q236" s="10">
        <f t="shared" si="20"/>
        <v>2006</v>
      </c>
    </row>
    <row r="237" spans="1:17" x14ac:dyDescent="0.3">
      <c r="A237" s="2">
        <v>38876</v>
      </c>
      <c r="B237" s="3">
        <v>627</v>
      </c>
      <c r="C237" s="3">
        <v>44.56</v>
      </c>
      <c r="D237" s="4">
        <v>12695</v>
      </c>
      <c r="E237" s="3" t="s">
        <v>40</v>
      </c>
      <c r="F237" s="5">
        <f t="shared" si="16"/>
        <v>284.89999999999998</v>
      </c>
      <c r="G237" s="6">
        <f t="shared" si="17"/>
        <v>7.1068580542264757</v>
      </c>
      <c r="M237" s="10" t="str">
        <f t="shared" si="18"/>
        <v>E*</v>
      </c>
      <c r="O237" s="10" t="str">
        <f t="shared" si="19"/>
        <v>E*</v>
      </c>
      <c r="Q237" s="10">
        <f t="shared" si="20"/>
        <v>2006</v>
      </c>
    </row>
    <row r="238" spans="1:17" x14ac:dyDescent="0.3">
      <c r="A238" s="2">
        <v>38890</v>
      </c>
      <c r="B238" s="3">
        <v>589</v>
      </c>
      <c r="C238" s="3">
        <v>41.91</v>
      </c>
      <c r="D238" s="4">
        <v>12401</v>
      </c>
      <c r="E238" s="3" t="s">
        <v>34</v>
      </c>
      <c r="F238" s="5">
        <f t="shared" si="16"/>
        <v>295.89999999999998</v>
      </c>
      <c r="G238" s="6">
        <f t="shared" si="17"/>
        <v>7.1154499151103554</v>
      </c>
      <c r="M238" s="10" t="str">
        <f t="shared" si="18"/>
        <v>O*</v>
      </c>
      <c r="O238" s="10" t="str">
        <f t="shared" si="19"/>
        <v>O*</v>
      </c>
      <c r="Q238" s="10">
        <f t="shared" si="20"/>
        <v>2006</v>
      </c>
    </row>
    <row r="239" spans="1:17" x14ac:dyDescent="0.3">
      <c r="A239" s="2">
        <v>38909</v>
      </c>
      <c r="B239" s="3">
        <v>612</v>
      </c>
      <c r="C239" s="3">
        <v>40.25</v>
      </c>
      <c r="D239" s="4">
        <v>11990</v>
      </c>
      <c r="E239" s="3" t="s">
        <v>40</v>
      </c>
      <c r="F239" s="5">
        <f t="shared" si="16"/>
        <v>297.89</v>
      </c>
      <c r="G239" s="6">
        <f t="shared" si="17"/>
        <v>6.5767973856209156</v>
      </c>
      <c r="M239" s="10" t="str">
        <f t="shared" si="18"/>
        <v>E*</v>
      </c>
      <c r="O239" s="10" t="str">
        <f t="shared" si="19"/>
        <v>E*</v>
      </c>
      <c r="Q239" s="10">
        <f t="shared" si="20"/>
        <v>2006</v>
      </c>
    </row>
    <row r="240" spans="1:17" x14ac:dyDescent="0.3">
      <c r="A240" s="2">
        <v>38915</v>
      </c>
      <c r="B240" s="3">
        <v>658</v>
      </c>
      <c r="C240" s="3">
        <v>44.26</v>
      </c>
      <c r="D240" s="4">
        <v>13318</v>
      </c>
      <c r="E240" s="3" t="s">
        <v>40</v>
      </c>
      <c r="F240" s="5">
        <f t="shared" si="16"/>
        <v>300.89999999999998</v>
      </c>
      <c r="G240" s="6">
        <f t="shared" si="17"/>
        <v>6.7264437689969609</v>
      </c>
      <c r="M240" s="10" t="str">
        <f t="shared" si="18"/>
        <v>E*</v>
      </c>
      <c r="O240" s="10" t="str">
        <f t="shared" si="19"/>
        <v>E*</v>
      </c>
      <c r="Q240" s="10">
        <f t="shared" si="20"/>
        <v>2006</v>
      </c>
    </row>
    <row r="241" spans="1:17" x14ac:dyDescent="0.3">
      <c r="A241" s="2">
        <v>38924</v>
      </c>
      <c r="B241" s="3">
        <v>721</v>
      </c>
      <c r="C241" s="3">
        <v>44.42</v>
      </c>
      <c r="D241" s="4">
        <v>13366</v>
      </c>
      <c r="E241" s="3" t="s">
        <v>40</v>
      </c>
      <c r="F241" s="5">
        <f t="shared" si="16"/>
        <v>300.89999999999998</v>
      </c>
      <c r="G241" s="6">
        <f t="shared" si="17"/>
        <v>6.160887656033287</v>
      </c>
      <c r="M241" s="10" t="str">
        <f t="shared" si="18"/>
        <v>E*</v>
      </c>
      <c r="O241" s="10" t="str">
        <f t="shared" si="19"/>
        <v>E*</v>
      </c>
      <c r="Q241" s="10">
        <f t="shared" si="20"/>
        <v>2006</v>
      </c>
    </row>
    <row r="242" spans="1:17" x14ac:dyDescent="0.3">
      <c r="A242" s="2">
        <v>38932</v>
      </c>
      <c r="B242" s="3">
        <v>532</v>
      </c>
      <c r="C242" s="3">
        <v>31.02</v>
      </c>
      <c r="D242" s="4">
        <v>9334</v>
      </c>
      <c r="E242" s="3" t="s">
        <v>40</v>
      </c>
      <c r="F242" s="5">
        <f t="shared" si="16"/>
        <v>300.89999999999998</v>
      </c>
      <c r="G242" s="6">
        <f t="shared" si="17"/>
        <v>5.8308270676691727</v>
      </c>
      <c r="M242" s="10" t="str">
        <f t="shared" si="18"/>
        <v>E*</v>
      </c>
      <c r="O242" s="10" t="str">
        <f t="shared" si="19"/>
        <v>E*</v>
      </c>
      <c r="Q242" s="10">
        <f t="shared" si="20"/>
        <v>2006</v>
      </c>
    </row>
    <row r="243" spans="1:17" x14ac:dyDescent="0.3">
      <c r="A243" s="2">
        <v>38941</v>
      </c>
      <c r="B243" s="3">
        <v>293</v>
      </c>
      <c r="C243" s="3">
        <v>19.86</v>
      </c>
      <c r="D243" s="4">
        <v>5867</v>
      </c>
      <c r="E243" s="3" t="s">
        <v>9</v>
      </c>
      <c r="F243" s="5">
        <f t="shared" si="16"/>
        <v>295.42</v>
      </c>
      <c r="G243" s="6">
        <f t="shared" si="17"/>
        <v>6.7781569965870299</v>
      </c>
      <c r="M243" s="10" t="str">
        <f t="shared" si="18"/>
        <v>N*</v>
      </c>
      <c r="O243" s="10" t="str">
        <f t="shared" si="19"/>
        <v>unknown</v>
      </c>
      <c r="Q243" s="10">
        <f t="shared" si="20"/>
        <v>2006</v>
      </c>
    </row>
    <row r="244" spans="1:17" x14ac:dyDescent="0.3">
      <c r="A244" s="2">
        <v>38951</v>
      </c>
      <c r="B244" s="3">
        <v>658</v>
      </c>
      <c r="C244" s="3">
        <v>44.67</v>
      </c>
      <c r="D244" s="4">
        <v>13173</v>
      </c>
      <c r="E244" s="3" t="s">
        <v>40</v>
      </c>
      <c r="F244" s="5">
        <f t="shared" si="16"/>
        <v>294.89999999999998</v>
      </c>
      <c r="G244" s="6">
        <f t="shared" si="17"/>
        <v>6.7887537993920972</v>
      </c>
      <c r="M244" s="10" t="str">
        <f t="shared" si="18"/>
        <v>E*</v>
      </c>
      <c r="O244" s="10" t="str">
        <f t="shared" si="19"/>
        <v>E*</v>
      </c>
      <c r="Q244" s="10">
        <f t="shared" si="20"/>
        <v>2006</v>
      </c>
    </row>
    <row r="245" spans="1:17" x14ac:dyDescent="0.3">
      <c r="A245" s="2">
        <v>38964</v>
      </c>
      <c r="B245" s="3">
        <v>632</v>
      </c>
      <c r="C245" s="3">
        <v>43.72</v>
      </c>
      <c r="D245" s="4">
        <v>12500</v>
      </c>
      <c r="E245" s="3" t="s">
        <v>40</v>
      </c>
      <c r="F245" s="5">
        <f t="shared" si="16"/>
        <v>285.91000000000003</v>
      </c>
      <c r="G245" s="6">
        <f t="shared" si="17"/>
        <v>6.9177215189873422</v>
      </c>
      <c r="M245" s="10" t="str">
        <f t="shared" si="18"/>
        <v>E*</v>
      </c>
      <c r="O245" s="10" t="str">
        <f t="shared" si="19"/>
        <v>E*</v>
      </c>
      <c r="Q245" s="10">
        <f t="shared" si="20"/>
        <v>2006</v>
      </c>
    </row>
    <row r="246" spans="1:17" x14ac:dyDescent="0.3">
      <c r="A246" s="2">
        <v>38975</v>
      </c>
      <c r="B246" s="3">
        <v>605</v>
      </c>
      <c r="C246" s="3">
        <v>44.03</v>
      </c>
      <c r="D246" s="4">
        <v>11884</v>
      </c>
      <c r="E246" s="3" t="s">
        <v>40</v>
      </c>
      <c r="F246" s="5">
        <f t="shared" si="16"/>
        <v>269.91000000000003</v>
      </c>
      <c r="G246" s="6">
        <f t="shared" si="17"/>
        <v>7.2776859504132236</v>
      </c>
      <c r="M246" s="10" t="str">
        <f t="shared" si="18"/>
        <v>E*</v>
      </c>
      <c r="O246" s="10" t="str">
        <f t="shared" si="19"/>
        <v>E*</v>
      </c>
      <c r="Q246" s="10">
        <f t="shared" si="20"/>
        <v>2006</v>
      </c>
    </row>
    <row r="247" spans="1:17" x14ac:dyDescent="0.3">
      <c r="A247" s="2">
        <v>38980</v>
      </c>
      <c r="B247" s="3">
        <v>704</v>
      </c>
      <c r="C247" s="3">
        <v>44.23</v>
      </c>
      <c r="D247" s="4">
        <v>11717</v>
      </c>
      <c r="E247" s="3" t="s">
        <v>40</v>
      </c>
      <c r="F247" s="5">
        <f t="shared" si="16"/>
        <v>264.91000000000003</v>
      </c>
      <c r="G247" s="6">
        <f t="shared" si="17"/>
        <v>6.2826704545454541</v>
      </c>
      <c r="M247" s="10" t="str">
        <f t="shared" si="18"/>
        <v>E*</v>
      </c>
      <c r="O247" s="10" t="str">
        <f t="shared" si="19"/>
        <v>E*</v>
      </c>
      <c r="Q247" s="10">
        <f t="shared" si="20"/>
        <v>2006</v>
      </c>
    </row>
    <row r="248" spans="1:17" x14ac:dyDescent="0.3">
      <c r="A248" s="2">
        <v>38992</v>
      </c>
      <c r="B248" s="3">
        <v>645</v>
      </c>
      <c r="C248" s="3">
        <v>43.86</v>
      </c>
      <c r="D248" s="4">
        <v>11619</v>
      </c>
      <c r="E248" s="3" t="s">
        <v>37</v>
      </c>
      <c r="F248" s="5">
        <f t="shared" si="16"/>
        <v>264.91000000000003</v>
      </c>
      <c r="G248" s="6">
        <f t="shared" si="17"/>
        <v>6.8000000000000007</v>
      </c>
      <c r="M248" s="10" t="str">
        <f t="shared" si="18"/>
        <v>E*</v>
      </c>
      <c r="O248" s="10" t="str">
        <f t="shared" si="19"/>
        <v>E*</v>
      </c>
      <c r="Q248" s="10">
        <f t="shared" si="20"/>
        <v>2006</v>
      </c>
    </row>
    <row r="249" spans="1:17" x14ac:dyDescent="0.3">
      <c r="A249" s="2">
        <v>39006</v>
      </c>
      <c r="B249" s="3">
        <v>621</v>
      </c>
      <c r="C249" s="3">
        <v>46.91</v>
      </c>
      <c r="D249" s="4">
        <v>12051</v>
      </c>
      <c r="E249" s="3" t="s">
        <v>40</v>
      </c>
      <c r="F249" s="5">
        <f t="shared" si="16"/>
        <v>256.89999999999998</v>
      </c>
      <c r="G249" s="6">
        <f t="shared" si="17"/>
        <v>7.5539452495974224</v>
      </c>
      <c r="M249" s="10" t="str">
        <f t="shared" si="18"/>
        <v>E*</v>
      </c>
      <c r="O249" s="10" t="str">
        <f t="shared" si="19"/>
        <v>E*</v>
      </c>
      <c r="Q249" s="10">
        <f t="shared" si="20"/>
        <v>2006</v>
      </c>
    </row>
    <row r="250" spans="1:17" x14ac:dyDescent="0.3">
      <c r="A250" s="2">
        <v>39020</v>
      </c>
      <c r="B250" s="3">
        <v>570</v>
      </c>
      <c r="C250" s="3">
        <v>44.63</v>
      </c>
      <c r="D250" s="4">
        <v>11287</v>
      </c>
      <c r="E250" s="3" t="s">
        <v>40</v>
      </c>
      <c r="F250" s="5">
        <f t="shared" si="16"/>
        <v>252.9</v>
      </c>
      <c r="G250" s="6">
        <f t="shared" si="17"/>
        <v>7.8298245614035089</v>
      </c>
      <c r="M250" s="10" t="str">
        <f t="shared" si="18"/>
        <v>E*</v>
      </c>
      <c r="O250" s="10" t="str">
        <f t="shared" si="19"/>
        <v>E*</v>
      </c>
      <c r="Q250" s="10">
        <f t="shared" si="20"/>
        <v>2006</v>
      </c>
    </row>
    <row r="251" spans="1:17" x14ac:dyDescent="0.3">
      <c r="A251" s="2">
        <v>39035</v>
      </c>
      <c r="B251" s="3">
        <v>579</v>
      </c>
      <c r="C251" s="3">
        <v>45.38</v>
      </c>
      <c r="D251" s="4">
        <v>11386</v>
      </c>
      <c r="E251" s="3" t="s">
        <v>40</v>
      </c>
      <c r="F251" s="5">
        <f t="shared" si="16"/>
        <v>250.9</v>
      </c>
      <c r="G251" s="6">
        <f t="shared" si="17"/>
        <v>7.8376511226252168</v>
      </c>
      <c r="M251" s="10" t="str">
        <f t="shared" si="18"/>
        <v>E*</v>
      </c>
      <c r="O251" s="10" t="str">
        <f t="shared" si="19"/>
        <v>E*</v>
      </c>
      <c r="Q251" s="10">
        <f t="shared" si="20"/>
        <v>2006</v>
      </c>
    </row>
    <row r="252" spans="1:17" x14ac:dyDescent="0.3">
      <c r="A252" s="2">
        <v>39045</v>
      </c>
      <c r="B252" s="3">
        <v>525</v>
      </c>
      <c r="C252" s="3">
        <v>41.48</v>
      </c>
      <c r="D252" s="4">
        <v>10324</v>
      </c>
      <c r="E252" s="3" t="s">
        <v>40</v>
      </c>
      <c r="F252" s="5">
        <f t="shared" si="16"/>
        <v>248.89</v>
      </c>
      <c r="G252" s="6">
        <f t="shared" si="17"/>
        <v>7.9009523809523809</v>
      </c>
      <c r="M252" s="10" t="str">
        <f t="shared" si="18"/>
        <v>E*</v>
      </c>
      <c r="O252" s="10" t="str">
        <f t="shared" si="19"/>
        <v>E*</v>
      </c>
      <c r="Q252" s="10">
        <f t="shared" si="20"/>
        <v>2006</v>
      </c>
    </row>
    <row r="253" spans="1:17" x14ac:dyDescent="0.3">
      <c r="A253" s="2">
        <v>39056</v>
      </c>
      <c r="B253" s="3">
        <v>623</v>
      </c>
      <c r="C253" s="3">
        <v>48.07</v>
      </c>
      <c r="D253" s="4">
        <v>11965</v>
      </c>
      <c r="E253" s="3" t="s">
        <v>40</v>
      </c>
      <c r="F253" s="5">
        <f t="shared" si="16"/>
        <v>248.91</v>
      </c>
      <c r="G253" s="6">
        <f t="shared" si="17"/>
        <v>7.7158908507223112</v>
      </c>
      <c r="M253" s="10" t="str">
        <f t="shared" si="18"/>
        <v>E*</v>
      </c>
      <c r="O253" s="10" t="str">
        <f t="shared" si="19"/>
        <v>E*</v>
      </c>
      <c r="Q253" s="10">
        <f t="shared" si="20"/>
        <v>2006</v>
      </c>
    </row>
    <row r="254" spans="1:17" x14ac:dyDescent="0.3">
      <c r="A254" s="2">
        <v>39066</v>
      </c>
      <c r="B254" s="3">
        <v>580</v>
      </c>
      <c r="C254" s="3">
        <v>46.01</v>
      </c>
      <c r="D254" s="4">
        <v>11498</v>
      </c>
      <c r="E254" s="3" t="s">
        <v>40</v>
      </c>
      <c r="F254" s="5">
        <f t="shared" si="16"/>
        <v>249.9</v>
      </c>
      <c r="G254" s="6">
        <f t="shared" si="17"/>
        <v>7.932758620689655</v>
      </c>
      <c r="M254" s="10" t="str">
        <f t="shared" si="18"/>
        <v>E*</v>
      </c>
      <c r="O254" s="10" t="str">
        <f t="shared" si="19"/>
        <v>E*</v>
      </c>
      <c r="Q254" s="10">
        <f t="shared" si="20"/>
        <v>2006</v>
      </c>
    </row>
    <row r="255" spans="1:17" x14ac:dyDescent="0.3">
      <c r="A255" s="2">
        <v>39084</v>
      </c>
      <c r="B255" s="3">
        <v>519</v>
      </c>
      <c r="C255" s="3">
        <v>42.3</v>
      </c>
      <c r="D255" s="4">
        <v>10571</v>
      </c>
      <c r="E255" s="3" t="s">
        <v>40</v>
      </c>
      <c r="F255" s="5">
        <f t="shared" si="16"/>
        <v>249.91</v>
      </c>
      <c r="G255" s="6">
        <f t="shared" si="17"/>
        <v>8.1502890173410414</v>
      </c>
      <c r="M255" s="10" t="str">
        <f t="shared" si="18"/>
        <v>E*</v>
      </c>
      <c r="O255" s="10" t="str">
        <f t="shared" si="19"/>
        <v>E*</v>
      </c>
      <c r="Q255" s="10">
        <f t="shared" si="20"/>
        <v>2007</v>
      </c>
    </row>
    <row r="256" spans="1:17" x14ac:dyDescent="0.3">
      <c r="A256" s="2">
        <v>39100</v>
      </c>
      <c r="B256" s="3">
        <v>539</v>
      </c>
      <c r="C256" s="3">
        <v>43.79</v>
      </c>
      <c r="D256" s="4">
        <v>10286</v>
      </c>
      <c r="E256" s="3" t="s">
        <v>40</v>
      </c>
      <c r="F256" s="5">
        <f t="shared" si="16"/>
        <v>234.89</v>
      </c>
      <c r="G256" s="6">
        <f t="shared" si="17"/>
        <v>8.1243042671614099</v>
      </c>
      <c r="M256" s="10" t="str">
        <f t="shared" si="18"/>
        <v>E*</v>
      </c>
      <c r="O256" s="10" t="str">
        <f t="shared" si="19"/>
        <v>E*</v>
      </c>
      <c r="Q256" s="10">
        <f t="shared" si="20"/>
        <v>2007</v>
      </c>
    </row>
    <row r="257" spans="1:17" x14ac:dyDescent="0.3">
      <c r="A257" s="2">
        <v>39114</v>
      </c>
      <c r="B257" s="3">
        <v>573</v>
      </c>
      <c r="C257" s="3">
        <v>43.56</v>
      </c>
      <c r="D257" s="4">
        <v>10232</v>
      </c>
      <c r="E257" s="3" t="s">
        <v>40</v>
      </c>
      <c r="F257" s="5">
        <f t="shared" si="16"/>
        <v>234.89</v>
      </c>
      <c r="G257" s="6">
        <f t="shared" si="17"/>
        <v>7.6020942408376966</v>
      </c>
      <c r="M257" s="10" t="str">
        <f t="shared" si="18"/>
        <v>E*</v>
      </c>
      <c r="O257" s="10" t="str">
        <f t="shared" si="19"/>
        <v>E*</v>
      </c>
      <c r="Q257" s="10">
        <f t="shared" si="20"/>
        <v>2007</v>
      </c>
    </row>
    <row r="258" spans="1:17" x14ac:dyDescent="0.3">
      <c r="A258" s="2">
        <v>39125</v>
      </c>
      <c r="B258" s="3">
        <v>638</v>
      </c>
      <c r="C258" s="3">
        <v>46.93</v>
      </c>
      <c r="D258" s="4">
        <v>11305</v>
      </c>
      <c r="E258" s="3" t="s">
        <v>47</v>
      </c>
      <c r="F258" s="5">
        <f t="shared" si="16"/>
        <v>240.89</v>
      </c>
      <c r="G258" s="6">
        <f t="shared" si="17"/>
        <v>7.3557993730407532</v>
      </c>
      <c r="M258" s="10" t="str">
        <f t="shared" si="18"/>
        <v>E*</v>
      </c>
      <c r="O258" s="10" t="str">
        <f t="shared" si="19"/>
        <v>E*</v>
      </c>
      <c r="Q258" s="10">
        <f t="shared" si="20"/>
        <v>2007</v>
      </c>
    </row>
    <row r="259" spans="1:17" x14ac:dyDescent="0.3">
      <c r="A259" s="2">
        <v>39131</v>
      </c>
      <c r="B259" s="3">
        <v>714</v>
      </c>
      <c r="C259" s="3">
        <v>48.6</v>
      </c>
      <c r="D259" s="4">
        <v>12340</v>
      </c>
      <c r="E259" s="3" t="s">
        <v>48</v>
      </c>
      <c r="F259" s="5">
        <f t="shared" ref="F259:F322" si="21">ROUND(D259/C259,2)</f>
        <v>253.91</v>
      </c>
      <c r="G259" s="6">
        <f t="shared" ref="G259:G322" si="22">(C259/B259)*100</f>
        <v>6.8067226890756309</v>
      </c>
      <c r="M259" s="10" t="str">
        <f t="shared" ref="M259:M322" si="23">LEFT(E259,1)&amp;"*"</f>
        <v>M*</v>
      </c>
      <c r="O259" s="10" t="str">
        <f t="shared" ref="O259:O322" si="24">IF(E259="NA","unknown",M259)</f>
        <v>M*</v>
      </c>
      <c r="Q259" s="10">
        <f t="shared" ref="Q259:Q322" si="25">YEAR(A259:A690)</f>
        <v>2007</v>
      </c>
    </row>
    <row r="260" spans="1:17" x14ac:dyDescent="0.3">
      <c r="A260" s="2">
        <v>39143</v>
      </c>
      <c r="B260" s="3">
        <v>590</v>
      </c>
      <c r="C260" s="3">
        <v>45.13</v>
      </c>
      <c r="D260" s="4">
        <v>11097</v>
      </c>
      <c r="E260" s="3" t="s">
        <v>49</v>
      </c>
      <c r="F260" s="5">
        <f t="shared" si="21"/>
        <v>245.89</v>
      </c>
      <c r="G260" s="6">
        <f t="shared" si="22"/>
        <v>7.6491525423728817</v>
      </c>
      <c r="M260" s="10" t="str">
        <f t="shared" si="23"/>
        <v>E*</v>
      </c>
      <c r="O260" s="10" t="str">
        <f t="shared" si="24"/>
        <v>E*</v>
      </c>
      <c r="Q260" s="10">
        <f t="shared" si="25"/>
        <v>2007</v>
      </c>
    </row>
    <row r="261" spans="1:17" x14ac:dyDescent="0.3">
      <c r="A261" s="2">
        <v>39155</v>
      </c>
      <c r="B261" s="3">
        <v>616</v>
      </c>
      <c r="C261" s="3">
        <v>44.52</v>
      </c>
      <c r="D261" s="4">
        <v>11309</v>
      </c>
      <c r="E261" s="3" t="s">
        <v>40</v>
      </c>
      <c r="F261" s="5">
        <f t="shared" si="21"/>
        <v>254.02</v>
      </c>
      <c r="G261" s="6">
        <f t="shared" si="22"/>
        <v>7.2272727272727284</v>
      </c>
      <c r="M261" s="10" t="str">
        <f t="shared" si="23"/>
        <v>E*</v>
      </c>
      <c r="O261" s="10" t="str">
        <f t="shared" si="24"/>
        <v>E*</v>
      </c>
      <c r="Q261" s="10">
        <f t="shared" si="25"/>
        <v>2007</v>
      </c>
    </row>
    <row r="262" spans="1:17" x14ac:dyDescent="0.3">
      <c r="A262" s="2">
        <v>39171</v>
      </c>
      <c r="B262" s="3">
        <v>588</v>
      </c>
      <c r="C262" s="3">
        <v>45.61</v>
      </c>
      <c r="D262" s="4">
        <v>11580</v>
      </c>
      <c r="E262" s="3" t="s">
        <v>40</v>
      </c>
      <c r="F262" s="5">
        <f t="shared" si="21"/>
        <v>253.89</v>
      </c>
      <c r="G262" s="6">
        <f t="shared" si="22"/>
        <v>7.7568027210884347</v>
      </c>
      <c r="M262" s="10" t="str">
        <f t="shared" si="23"/>
        <v>E*</v>
      </c>
      <c r="O262" s="10" t="str">
        <f t="shared" si="24"/>
        <v>E*</v>
      </c>
      <c r="Q262" s="10">
        <f t="shared" si="25"/>
        <v>2007</v>
      </c>
    </row>
    <row r="263" spans="1:17" x14ac:dyDescent="0.3">
      <c r="A263" s="2">
        <v>39184</v>
      </c>
      <c r="B263" s="3">
        <v>592</v>
      </c>
      <c r="C263" s="3">
        <v>44.01</v>
      </c>
      <c r="D263" s="4">
        <v>11570</v>
      </c>
      <c r="E263" s="3" t="s">
        <v>40</v>
      </c>
      <c r="F263" s="5">
        <f t="shared" si="21"/>
        <v>262.89</v>
      </c>
      <c r="G263" s="6">
        <f t="shared" si="22"/>
        <v>7.434121621621621</v>
      </c>
      <c r="M263" s="10" t="str">
        <f t="shared" si="23"/>
        <v>E*</v>
      </c>
      <c r="O263" s="10" t="str">
        <f t="shared" si="24"/>
        <v>E*</v>
      </c>
      <c r="Q263" s="10">
        <f t="shared" si="25"/>
        <v>2007</v>
      </c>
    </row>
    <row r="264" spans="1:17" x14ac:dyDescent="0.3">
      <c r="A264" s="2">
        <v>39196</v>
      </c>
      <c r="B264" s="3">
        <v>605</v>
      </c>
      <c r="C264" s="3">
        <v>46.06</v>
      </c>
      <c r="D264" s="4">
        <v>12247</v>
      </c>
      <c r="E264" s="3" t="s">
        <v>40</v>
      </c>
      <c r="F264" s="5">
        <f t="shared" si="21"/>
        <v>265.89</v>
      </c>
      <c r="G264" s="6">
        <f t="shared" si="22"/>
        <v>7.6132231404958688</v>
      </c>
      <c r="M264" s="10" t="str">
        <f t="shared" si="23"/>
        <v>E*</v>
      </c>
      <c r="O264" s="10" t="str">
        <f t="shared" si="24"/>
        <v>E*</v>
      </c>
      <c r="Q264" s="10">
        <f t="shared" si="25"/>
        <v>2007</v>
      </c>
    </row>
    <row r="265" spans="1:17" x14ac:dyDescent="0.3">
      <c r="A265" s="2">
        <v>39206</v>
      </c>
      <c r="B265" s="3">
        <v>628</v>
      </c>
      <c r="C265" s="3">
        <v>42.39</v>
      </c>
      <c r="D265" s="4">
        <v>11272</v>
      </c>
      <c r="E265" s="3" t="s">
        <v>40</v>
      </c>
      <c r="F265" s="5">
        <f t="shared" si="21"/>
        <v>265.91000000000003</v>
      </c>
      <c r="G265" s="6">
        <f t="shared" si="22"/>
        <v>6.75</v>
      </c>
      <c r="M265" s="10" t="str">
        <f t="shared" si="23"/>
        <v>E*</v>
      </c>
      <c r="O265" s="10" t="str">
        <f t="shared" si="24"/>
        <v>E*</v>
      </c>
      <c r="Q265" s="10">
        <f t="shared" si="25"/>
        <v>2007</v>
      </c>
    </row>
    <row r="266" spans="1:17" x14ac:dyDescent="0.3">
      <c r="A266" s="2">
        <v>39220</v>
      </c>
      <c r="B266" s="3">
        <v>658</v>
      </c>
      <c r="C266" s="3">
        <v>47.56</v>
      </c>
      <c r="D266" s="4">
        <v>12836</v>
      </c>
      <c r="E266" s="3" t="s">
        <v>40</v>
      </c>
      <c r="F266" s="5">
        <f t="shared" si="21"/>
        <v>269.89</v>
      </c>
      <c r="G266" s="6">
        <f t="shared" si="22"/>
        <v>7.2279635258358663</v>
      </c>
      <c r="M266" s="10" t="str">
        <f t="shared" si="23"/>
        <v>E*</v>
      </c>
      <c r="O266" s="10" t="str">
        <f t="shared" si="24"/>
        <v>E*</v>
      </c>
      <c r="Q266" s="10">
        <f t="shared" si="25"/>
        <v>2007</v>
      </c>
    </row>
    <row r="267" spans="1:17" x14ac:dyDescent="0.3">
      <c r="A267" s="2">
        <v>39237</v>
      </c>
      <c r="B267" s="3">
        <v>709</v>
      </c>
      <c r="C267" s="3">
        <v>49.18</v>
      </c>
      <c r="D267" s="4">
        <v>13667</v>
      </c>
      <c r="E267" s="3" t="s">
        <v>40</v>
      </c>
      <c r="F267" s="5">
        <f t="shared" si="21"/>
        <v>277.89999999999998</v>
      </c>
      <c r="G267" s="6">
        <f t="shared" si="22"/>
        <v>6.9365303244005636</v>
      </c>
      <c r="M267" s="10" t="str">
        <f t="shared" si="23"/>
        <v>E*</v>
      </c>
      <c r="O267" s="10" t="str">
        <f t="shared" si="24"/>
        <v>E*</v>
      </c>
      <c r="Q267" s="10">
        <f t="shared" si="25"/>
        <v>2007</v>
      </c>
    </row>
    <row r="268" spans="1:17" x14ac:dyDescent="0.3">
      <c r="A268" s="2">
        <v>39247</v>
      </c>
      <c r="B268" s="3">
        <v>664</v>
      </c>
      <c r="C268" s="3">
        <v>46.55</v>
      </c>
      <c r="D268" s="4">
        <v>12983</v>
      </c>
      <c r="E268" s="3" t="s">
        <v>40</v>
      </c>
      <c r="F268" s="5">
        <f t="shared" si="21"/>
        <v>278.89999999999998</v>
      </c>
      <c r="G268" s="6">
        <f t="shared" si="22"/>
        <v>7.0105421686746983</v>
      </c>
      <c r="M268" s="10" t="str">
        <f t="shared" si="23"/>
        <v>E*</v>
      </c>
      <c r="O268" s="10" t="str">
        <f t="shared" si="24"/>
        <v>E*</v>
      </c>
      <c r="Q268" s="10">
        <f t="shared" si="25"/>
        <v>2007</v>
      </c>
    </row>
    <row r="269" spans="1:17" x14ac:dyDescent="0.3">
      <c r="A269" s="2">
        <v>39274</v>
      </c>
      <c r="B269" s="3">
        <v>689</v>
      </c>
      <c r="C269" s="3">
        <v>44.04</v>
      </c>
      <c r="D269" s="4">
        <v>12415</v>
      </c>
      <c r="E269" s="3" t="s">
        <v>40</v>
      </c>
      <c r="F269" s="5">
        <f t="shared" si="21"/>
        <v>281.89999999999998</v>
      </c>
      <c r="G269" s="6">
        <f t="shared" si="22"/>
        <v>6.3918722786647315</v>
      </c>
      <c r="M269" s="10" t="str">
        <f t="shared" si="23"/>
        <v>E*</v>
      </c>
      <c r="O269" s="10" t="str">
        <f t="shared" si="24"/>
        <v>E*</v>
      </c>
      <c r="Q269" s="10">
        <f t="shared" si="25"/>
        <v>2007</v>
      </c>
    </row>
    <row r="270" spans="1:17" x14ac:dyDescent="0.3">
      <c r="A270" s="2">
        <v>39290</v>
      </c>
      <c r="B270" s="3">
        <v>659</v>
      </c>
      <c r="C270" s="3">
        <v>43.96</v>
      </c>
      <c r="D270" s="4">
        <v>12173</v>
      </c>
      <c r="E270" s="3" t="s">
        <v>40</v>
      </c>
      <c r="F270" s="5">
        <f t="shared" si="21"/>
        <v>276.91000000000003</v>
      </c>
      <c r="G270" s="6">
        <f t="shared" si="22"/>
        <v>6.6707132018209405</v>
      </c>
      <c r="M270" s="10" t="str">
        <f t="shared" si="23"/>
        <v>E*</v>
      </c>
      <c r="O270" s="10" t="str">
        <f t="shared" si="24"/>
        <v>E*</v>
      </c>
      <c r="Q270" s="10">
        <f t="shared" si="25"/>
        <v>2007</v>
      </c>
    </row>
    <row r="271" spans="1:17" x14ac:dyDescent="0.3">
      <c r="A271" s="2">
        <v>39297</v>
      </c>
      <c r="B271" s="3">
        <v>227</v>
      </c>
      <c r="C271" s="3">
        <v>15</v>
      </c>
      <c r="D271" s="4">
        <v>4154</v>
      </c>
      <c r="E271" s="3" t="s">
        <v>50</v>
      </c>
      <c r="F271" s="5">
        <f t="shared" si="21"/>
        <v>276.93</v>
      </c>
      <c r="G271" s="6">
        <f t="shared" si="22"/>
        <v>6.607929515418502</v>
      </c>
      <c r="M271" s="10" t="str">
        <f t="shared" si="23"/>
        <v>E*</v>
      </c>
      <c r="O271" s="10" t="str">
        <f t="shared" si="24"/>
        <v>E*</v>
      </c>
      <c r="Q271" s="10">
        <f t="shared" si="25"/>
        <v>2007</v>
      </c>
    </row>
    <row r="272" spans="1:17" x14ac:dyDescent="0.3">
      <c r="A272" s="2">
        <v>39307</v>
      </c>
      <c r="B272" s="3">
        <v>625</v>
      </c>
      <c r="C272" s="3">
        <v>41.42</v>
      </c>
      <c r="D272" s="4">
        <v>11469</v>
      </c>
      <c r="E272" s="3" t="s">
        <v>40</v>
      </c>
      <c r="F272" s="5">
        <f t="shared" si="21"/>
        <v>276.89999999999998</v>
      </c>
      <c r="G272" s="6">
        <f t="shared" si="22"/>
        <v>6.6272000000000002</v>
      </c>
      <c r="M272" s="10" t="str">
        <f t="shared" si="23"/>
        <v>E*</v>
      </c>
      <c r="O272" s="10" t="str">
        <f t="shared" si="24"/>
        <v>E*</v>
      </c>
      <c r="Q272" s="10">
        <f t="shared" si="25"/>
        <v>2007</v>
      </c>
    </row>
    <row r="273" spans="1:17" x14ac:dyDescent="0.3">
      <c r="A273" s="2">
        <v>39318</v>
      </c>
      <c r="B273" s="3">
        <v>666</v>
      </c>
      <c r="C273" s="3">
        <v>42.6</v>
      </c>
      <c r="D273" s="4">
        <v>11756</v>
      </c>
      <c r="E273" s="3" t="s">
        <v>40</v>
      </c>
      <c r="F273" s="5">
        <f t="shared" si="21"/>
        <v>275.95999999999998</v>
      </c>
      <c r="G273" s="6">
        <f t="shared" si="22"/>
        <v>6.3963963963963959</v>
      </c>
      <c r="M273" s="10" t="str">
        <f t="shared" si="23"/>
        <v>E*</v>
      </c>
      <c r="O273" s="10" t="str">
        <f t="shared" si="24"/>
        <v>E*</v>
      </c>
      <c r="Q273" s="10">
        <f t="shared" si="25"/>
        <v>2007</v>
      </c>
    </row>
    <row r="274" spans="1:17" x14ac:dyDescent="0.3">
      <c r="A274" s="2">
        <v>39331</v>
      </c>
      <c r="B274" s="3">
        <v>610</v>
      </c>
      <c r="C274" s="3">
        <v>43.87</v>
      </c>
      <c r="D274" s="4">
        <v>12235</v>
      </c>
      <c r="E274" s="3" t="s">
        <v>40</v>
      </c>
      <c r="F274" s="5">
        <f t="shared" si="21"/>
        <v>278.89</v>
      </c>
      <c r="G274" s="6">
        <f t="shared" si="22"/>
        <v>7.1918032786885249</v>
      </c>
      <c r="M274" s="10" t="str">
        <f t="shared" si="23"/>
        <v>E*</v>
      </c>
      <c r="O274" s="10" t="str">
        <f t="shared" si="24"/>
        <v>E*</v>
      </c>
      <c r="Q274" s="10">
        <f t="shared" si="25"/>
        <v>2007</v>
      </c>
    </row>
    <row r="275" spans="1:17" x14ac:dyDescent="0.3">
      <c r="A275" s="2">
        <v>39340</v>
      </c>
      <c r="B275" s="3">
        <v>609</v>
      </c>
      <c r="C275" s="3">
        <v>45.68</v>
      </c>
      <c r="D275" s="4">
        <v>12235</v>
      </c>
      <c r="E275" s="3" t="s">
        <v>40</v>
      </c>
      <c r="F275" s="5">
        <f t="shared" si="21"/>
        <v>267.83999999999997</v>
      </c>
      <c r="G275" s="6">
        <f t="shared" si="22"/>
        <v>7.500821018062398</v>
      </c>
      <c r="M275" s="10" t="str">
        <f t="shared" si="23"/>
        <v>E*</v>
      </c>
      <c r="O275" s="10" t="str">
        <f t="shared" si="24"/>
        <v>E*</v>
      </c>
      <c r="Q275" s="10">
        <f t="shared" si="25"/>
        <v>2007</v>
      </c>
    </row>
    <row r="276" spans="1:17" x14ac:dyDescent="0.3">
      <c r="A276" s="2">
        <v>39346</v>
      </c>
      <c r="B276" s="3">
        <v>612</v>
      </c>
      <c r="C276" s="3">
        <v>43.41</v>
      </c>
      <c r="D276" s="4">
        <v>12194</v>
      </c>
      <c r="E276" s="3" t="s">
        <v>40</v>
      </c>
      <c r="F276" s="5">
        <f t="shared" si="21"/>
        <v>280.89999999999998</v>
      </c>
      <c r="G276" s="6">
        <f t="shared" si="22"/>
        <v>7.0931372549019596</v>
      </c>
      <c r="M276" s="10" t="str">
        <f t="shared" si="23"/>
        <v>E*</v>
      </c>
      <c r="O276" s="10" t="str">
        <f t="shared" si="24"/>
        <v>E*</v>
      </c>
      <c r="Q276" s="10">
        <f t="shared" si="25"/>
        <v>2007</v>
      </c>
    </row>
    <row r="277" spans="1:17" x14ac:dyDescent="0.3">
      <c r="A277" s="2">
        <v>39359</v>
      </c>
      <c r="B277" s="3">
        <v>625</v>
      </c>
      <c r="C277" s="3">
        <v>42.99</v>
      </c>
      <c r="D277" s="4">
        <v>12076</v>
      </c>
      <c r="E277" s="3" t="s">
        <v>40</v>
      </c>
      <c r="F277" s="5">
        <f t="shared" si="21"/>
        <v>280.89999999999998</v>
      </c>
      <c r="G277" s="6">
        <f t="shared" si="22"/>
        <v>6.8784000000000001</v>
      </c>
      <c r="M277" s="10" t="str">
        <f t="shared" si="23"/>
        <v>E*</v>
      </c>
      <c r="O277" s="10" t="str">
        <f t="shared" si="24"/>
        <v>E*</v>
      </c>
      <c r="Q277" s="10">
        <f t="shared" si="25"/>
        <v>2007</v>
      </c>
    </row>
    <row r="278" spans="1:17" x14ac:dyDescent="0.3">
      <c r="A278" s="2">
        <v>39375</v>
      </c>
      <c r="B278" s="3">
        <v>647</v>
      </c>
      <c r="C278" s="3">
        <v>47.19</v>
      </c>
      <c r="D278" s="4">
        <v>13067</v>
      </c>
      <c r="E278" s="3" t="s">
        <v>40</v>
      </c>
      <c r="F278" s="5">
        <f t="shared" si="21"/>
        <v>276.89999999999998</v>
      </c>
      <c r="G278" s="6">
        <f t="shared" si="22"/>
        <v>7.293663060278206</v>
      </c>
      <c r="M278" s="10" t="str">
        <f t="shared" si="23"/>
        <v>E*</v>
      </c>
      <c r="O278" s="10" t="str">
        <f t="shared" si="24"/>
        <v>E*</v>
      </c>
      <c r="Q278" s="10">
        <f t="shared" si="25"/>
        <v>2007</v>
      </c>
    </row>
    <row r="279" spans="1:17" x14ac:dyDescent="0.3">
      <c r="A279" s="2">
        <v>39391</v>
      </c>
      <c r="B279" s="3">
        <v>572</v>
      </c>
      <c r="C279" s="3">
        <v>44.81</v>
      </c>
      <c r="D279" s="4">
        <v>12587</v>
      </c>
      <c r="E279" s="3" t="s">
        <v>40</v>
      </c>
      <c r="F279" s="5">
        <f t="shared" si="21"/>
        <v>280.89999999999998</v>
      </c>
      <c r="G279" s="6">
        <f t="shared" si="22"/>
        <v>7.8339160839160842</v>
      </c>
      <c r="M279" s="10" t="str">
        <f t="shared" si="23"/>
        <v>E*</v>
      </c>
      <c r="O279" s="10" t="str">
        <f t="shared" si="24"/>
        <v>E*</v>
      </c>
      <c r="Q279" s="10">
        <f t="shared" si="25"/>
        <v>2007</v>
      </c>
    </row>
    <row r="280" spans="1:17" x14ac:dyDescent="0.3">
      <c r="A280" s="2">
        <v>39399</v>
      </c>
      <c r="B280" s="3">
        <v>648</v>
      </c>
      <c r="C280" s="3">
        <v>46.92</v>
      </c>
      <c r="D280" s="4">
        <v>13368</v>
      </c>
      <c r="E280" s="3" t="s">
        <v>40</v>
      </c>
      <c r="F280" s="5">
        <f t="shared" si="21"/>
        <v>284.91000000000003</v>
      </c>
      <c r="G280" s="6">
        <f t="shared" si="22"/>
        <v>7.2407407407407405</v>
      </c>
      <c r="M280" s="10" t="str">
        <f t="shared" si="23"/>
        <v>E*</v>
      </c>
      <c r="O280" s="10" t="str">
        <f t="shared" si="24"/>
        <v>E*</v>
      </c>
      <c r="Q280" s="10">
        <f t="shared" si="25"/>
        <v>2007</v>
      </c>
    </row>
    <row r="281" spans="1:17" x14ac:dyDescent="0.3">
      <c r="A281" s="2">
        <v>39412</v>
      </c>
      <c r="B281" s="3">
        <v>552</v>
      </c>
      <c r="C281" s="3">
        <v>44.91</v>
      </c>
      <c r="D281" s="4">
        <v>12930</v>
      </c>
      <c r="E281" s="3" t="s">
        <v>40</v>
      </c>
      <c r="F281" s="5">
        <f t="shared" si="21"/>
        <v>287.91000000000003</v>
      </c>
      <c r="G281" s="6">
        <f t="shared" si="22"/>
        <v>8.1358695652173907</v>
      </c>
      <c r="M281" s="10" t="str">
        <f t="shared" si="23"/>
        <v>E*</v>
      </c>
      <c r="O281" s="10" t="str">
        <f t="shared" si="24"/>
        <v>E*</v>
      </c>
      <c r="Q281" s="10">
        <f t="shared" si="25"/>
        <v>2007</v>
      </c>
    </row>
    <row r="282" spans="1:17" x14ac:dyDescent="0.3">
      <c r="A282" s="2">
        <v>39424</v>
      </c>
      <c r="B282" s="3">
        <v>558</v>
      </c>
      <c r="C282" s="3">
        <v>45.15</v>
      </c>
      <c r="D282" s="4">
        <v>12999</v>
      </c>
      <c r="E282" s="3" t="s">
        <v>40</v>
      </c>
      <c r="F282" s="5">
        <f t="shared" si="21"/>
        <v>287.91000000000003</v>
      </c>
      <c r="G282" s="6">
        <f t="shared" si="22"/>
        <v>8.091397849462366</v>
      </c>
      <c r="M282" s="10" t="str">
        <f t="shared" si="23"/>
        <v>E*</v>
      </c>
      <c r="O282" s="10" t="str">
        <f t="shared" si="24"/>
        <v>E*</v>
      </c>
      <c r="Q282" s="10">
        <f t="shared" si="25"/>
        <v>2007</v>
      </c>
    </row>
    <row r="283" spans="1:17" x14ac:dyDescent="0.3">
      <c r="A283" s="2">
        <v>39434</v>
      </c>
      <c r="B283" s="3">
        <v>534</v>
      </c>
      <c r="C283" s="3">
        <v>43.28</v>
      </c>
      <c r="D283" s="4">
        <v>12374</v>
      </c>
      <c r="E283" s="3" t="s">
        <v>40</v>
      </c>
      <c r="F283" s="5">
        <f t="shared" si="21"/>
        <v>285.91000000000003</v>
      </c>
      <c r="G283" s="6">
        <f t="shared" si="22"/>
        <v>8.104868913857679</v>
      </c>
      <c r="M283" s="10" t="str">
        <f t="shared" si="23"/>
        <v>E*</v>
      </c>
      <c r="O283" s="10" t="str">
        <f t="shared" si="24"/>
        <v>E*</v>
      </c>
      <c r="Q283" s="10">
        <f t="shared" si="25"/>
        <v>2007</v>
      </c>
    </row>
    <row r="284" spans="1:17" x14ac:dyDescent="0.3">
      <c r="A284" s="2">
        <v>39445</v>
      </c>
      <c r="B284" s="3">
        <v>336</v>
      </c>
      <c r="C284" s="3">
        <v>28.54</v>
      </c>
      <c r="D284" s="4">
        <v>8274</v>
      </c>
      <c r="E284" s="3" t="s">
        <v>51</v>
      </c>
      <c r="F284" s="5">
        <f t="shared" si="21"/>
        <v>289.91000000000003</v>
      </c>
      <c r="G284" s="6">
        <f t="shared" si="22"/>
        <v>8.4940476190476186</v>
      </c>
      <c r="M284" s="10" t="str">
        <f t="shared" si="23"/>
        <v>O*</v>
      </c>
      <c r="O284" s="10" t="str">
        <f t="shared" si="24"/>
        <v>O*</v>
      </c>
      <c r="Q284" s="10">
        <f t="shared" si="25"/>
        <v>2007</v>
      </c>
    </row>
    <row r="285" spans="1:17" x14ac:dyDescent="0.3">
      <c r="A285" s="2">
        <v>39449</v>
      </c>
      <c r="B285" s="3">
        <v>386</v>
      </c>
      <c r="C285" s="3">
        <v>25.81</v>
      </c>
      <c r="D285" s="4">
        <v>7482</v>
      </c>
      <c r="E285" s="3" t="s">
        <v>52</v>
      </c>
      <c r="F285" s="5">
        <f t="shared" si="21"/>
        <v>289.89</v>
      </c>
      <c r="G285" s="6">
        <f t="shared" si="22"/>
        <v>6.6865284974093262</v>
      </c>
      <c r="M285" s="10" t="str">
        <f t="shared" si="23"/>
        <v>O*</v>
      </c>
      <c r="O285" s="10" t="str">
        <f t="shared" si="24"/>
        <v>O*</v>
      </c>
      <c r="Q285" s="10">
        <f t="shared" si="25"/>
        <v>2008</v>
      </c>
    </row>
    <row r="286" spans="1:17" x14ac:dyDescent="0.3">
      <c r="A286" s="2">
        <v>39457</v>
      </c>
      <c r="B286" s="3">
        <v>576</v>
      </c>
      <c r="C286" s="3">
        <v>42.63</v>
      </c>
      <c r="D286" s="4">
        <v>12358</v>
      </c>
      <c r="E286" s="3" t="s">
        <v>40</v>
      </c>
      <c r="F286" s="5">
        <f t="shared" si="21"/>
        <v>289.89</v>
      </c>
      <c r="G286" s="6">
        <f t="shared" si="22"/>
        <v>7.4010416666666679</v>
      </c>
      <c r="M286" s="10" t="str">
        <f t="shared" si="23"/>
        <v>E*</v>
      </c>
      <c r="O286" s="10" t="str">
        <f t="shared" si="24"/>
        <v>E*</v>
      </c>
      <c r="Q286" s="10">
        <f t="shared" si="25"/>
        <v>2008</v>
      </c>
    </row>
    <row r="287" spans="1:17" x14ac:dyDescent="0.3">
      <c r="A287" s="2">
        <v>39472</v>
      </c>
      <c r="B287" s="3">
        <v>577</v>
      </c>
      <c r="C287" s="3">
        <v>45.29</v>
      </c>
      <c r="D287" s="4">
        <v>12994</v>
      </c>
      <c r="E287" s="3" t="s">
        <v>40</v>
      </c>
      <c r="F287" s="5">
        <f t="shared" si="21"/>
        <v>286.91000000000003</v>
      </c>
      <c r="G287" s="6">
        <f t="shared" si="22"/>
        <v>7.8492201039861351</v>
      </c>
      <c r="M287" s="10" t="str">
        <f t="shared" si="23"/>
        <v>E*</v>
      </c>
      <c r="O287" s="10" t="str">
        <f t="shared" si="24"/>
        <v>E*</v>
      </c>
      <c r="Q287" s="10">
        <f t="shared" si="25"/>
        <v>2008</v>
      </c>
    </row>
    <row r="288" spans="1:17" x14ac:dyDescent="0.3">
      <c r="A288" s="2">
        <v>39486</v>
      </c>
      <c r="B288" s="3">
        <v>546</v>
      </c>
      <c r="C288" s="3">
        <v>43.49</v>
      </c>
      <c r="D288" s="4">
        <v>12477</v>
      </c>
      <c r="E288" s="3" t="s">
        <v>40</v>
      </c>
      <c r="F288" s="5">
        <f t="shared" si="21"/>
        <v>286.89</v>
      </c>
      <c r="G288" s="6">
        <f t="shared" si="22"/>
        <v>7.9652014652014653</v>
      </c>
      <c r="M288" s="10" t="str">
        <f t="shared" si="23"/>
        <v>E*</v>
      </c>
      <c r="O288" s="10" t="str">
        <f t="shared" si="24"/>
        <v>E*</v>
      </c>
      <c r="Q288" s="10">
        <f t="shared" si="25"/>
        <v>2008</v>
      </c>
    </row>
    <row r="289" spans="1:17" x14ac:dyDescent="0.3">
      <c r="A289" s="2">
        <v>39498</v>
      </c>
      <c r="B289" s="3">
        <v>563</v>
      </c>
      <c r="C289" s="3">
        <v>42.91</v>
      </c>
      <c r="D289" s="4">
        <v>12740</v>
      </c>
      <c r="E289" s="3" t="s">
        <v>40</v>
      </c>
      <c r="F289" s="5">
        <f t="shared" si="21"/>
        <v>296.89999999999998</v>
      </c>
      <c r="G289" s="6">
        <f t="shared" si="22"/>
        <v>7.6216696269982229</v>
      </c>
      <c r="M289" s="10" t="str">
        <f t="shared" si="23"/>
        <v>E*</v>
      </c>
      <c r="O289" s="10" t="str">
        <f t="shared" si="24"/>
        <v>E*</v>
      </c>
      <c r="Q289" s="10">
        <f t="shared" si="25"/>
        <v>2008</v>
      </c>
    </row>
    <row r="290" spans="1:17" x14ac:dyDescent="0.3">
      <c r="A290" s="2">
        <v>39510</v>
      </c>
      <c r="B290" s="3">
        <v>638</v>
      </c>
      <c r="C290" s="3">
        <v>43.45</v>
      </c>
      <c r="D290" s="4">
        <v>12987</v>
      </c>
      <c r="E290" s="3" t="s">
        <v>40</v>
      </c>
      <c r="F290" s="5">
        <f t="shared" si="21"/>
        <v>298.89999999999998</v>
      </c>
      <c r="G290" s="6">
        <f t="shared" si="22"/>
        <v>6.8103448275862082</v>
      </c>
      <c r="M290" s="10" t="str">
        <f t="shared" si="23"/>
        <v>E*</v>
      </c>
      <c r="O290" s="10" t="str">
        <f t="shared" si="24"/>
        <v>E*</v>
      </c>
      <c r="Q290" s="10">
        <f t="shared" si="25"/>
        <v>2008</v>
      </c>
    </row>
    <row r="291" spans="1:17" x14ac:dyDescent="0.3">
      <c r="A291" s="2">
        <v>39521</v>
      </c>
      <c r="B291" s="3">
        <v>581</v>
      </c>
      <c r="C291" s="3">
        <v>45.33</v>
      </c>
      <c r="D291" s="4">
        <v>13504</v>
      </c>
      <c r="E291" s="3" t="s">
        <v>40</v>
      </c>
      <c r="F291" s="5">
        <f t="shared" si="21"/>
        <v>297.89999999999998</v>
      </c>
      <c r="G291" s="6">
        <f t="shared" si="22"/>
        <v>7.8020654044750417</v>
      </c>
      <c r="M291" s="10" t="str">
        <f t="shared" si="23"/>
        <v>E*</v>
      </c>
      <c r="O291" s="10" t="str">
        <f t="shared" si="24"/>
        <v>E*</v>
      </c>
      <c r="Q291" s="10">
        <f t="shared" si="25"/>
        <v>2008</v>
      </c>
    </row>
    <row r="292" spans="1:17" x14ac:dyDescent="0.3">
      <c r="A292" s="2">
        <v>39536</v>
      </c>
      <c r="B292" s="3">
        <v>478</v>
      </c>
      <c r="C292" s="3">
        <v>35.93</v>
      </c>
      <c r="D292" s="4">
        <v>10740</v>
      </c>
      <c r="E292" s="3" t="s">
        <v>48</v>
      </c>
      <c r="F292" s="5">
        <f t="shared" si="21"/>
        <v>298.91000000000003</v>
      </c>
      <c r="G292" s="6">
        <f t="shared" si="22"/>
        <v>7.51673640167364</v>
      </c>
      <c r="M292" s="10" t="str">
        <f t="shared" si="23"/>
        <v>M*</v>
      </c>
      <c r="O292" s="10" t="str">
        <f t="shared" si="24"/>
        <v>M*</v>
      </c>
      <c r="Q292" s="10">
        <f t="shared" si="25"/>
        <v>2008</v>
      </c>
    </row>
    <row r="293" spans="1:17" x14ac:dyDescent="0.3">
      <c r="A293" s="2">
        <v>39540</v>
      </c>
      <c r="B293" s="3">
        <v>627</v>
      </c>
      <c r="C293" s="3">
        <v>44.33</v>
      </c>
      <c r="D293" s="4">
        <v>12940</v>
      </c>
      <c r="E293" s="3" t="s">
        <v>40</v>
      </c>
      <c r="F293" s="5">
        <f t="shared" si="21"/>
        <v>291.89999999999998</v>
      </c>
      <c r="G293" s="6">
        <f t="shared" si="22"/>
        <v>7.0701754385964906</v>
      </c>
      <c r="M293" s="10" t="str">
        <f t="shared" si="23"/>
        <v>E*</v>
      </c>
      <c r="O293" s="10" t="str">
        <f t="shared" si="24"/>
        <v>E*</v>
      </c>
      <c r="Q293" s="10">
        <f t="shared" si="25"/>
        <v>2008</v>
      </c>
    </row>
    <row r="294" spans="1:17" x14ac:dyDescent="0.3">
      <c r="A294" s="2">
        <v>39547</v>
      </c>
      <c r="B294" s="3">
        <v>561</v>
      </c>
      <c r="C294" s="3">
        <v>37.29</v>
      </c>
      <c r="D294" s="4">
        <v>10885</v>
      </c>
      <c r="E294" s="3" t="s">
        <v>40</v>
      </c>
      <c r="F294" s="5">
        <f t="shared" si="21"/>
        <v>291.89999999999998</v>
      </c>
      <c r="G294" s="6">
        <f t="shared" si="22"/>
        <v>6.6470588235294112</v>
      </c>
      <c r="M294" s="10" t="str">
        <f t="shared" si="23"/>
        <v>E*</v>
      </c>
      <c r="O294" s="10" t="str">
        <f t="shared" si="24"/>
        <v>E*</v>
      </c>
      <c r="Q294" s="10">
        <f t="shared" si="25"/>
        <v>2008</v>
      </c>
    </row>
    <row r="295" spans="1:17" x14ac:dyDescent="0.3">
      <c r="A295" s="2">
        <v>39558</v>
      </c>
      <c r="B295" s="3">
        <v>627</v>
      </c>
      <c r="C295" s="3">
        <v>43.63</v>
      </c>
      <c r="D295" s="4">
        <v>12736</v>
      </c>
      <c r="E295" s="3" t="s">
        <v>40</v>
      </c>
      <c r="F295" s="5">
        <f t="shared" si="21"/>
        <v>291.91000000000003</v>
      </c>
      <c r="G295" s="6">
        <f t="shared" si="22"/>
        <v>6.9585326953748012</v>
      </c>
      <c r="M295" s="10" t="str">
        <f t="shared" si="23"/>
        <v>E*</v>
      </c>
      <c r="O295" s="10" t="str">
        <f t="shared" si="24"/>
        <v>E*</v>
      </c>
      <c r="Q295" s="10">
        <f t="shared" si="25"/>
        <v>2008</v>
      </c>
    </row>
    <row r="296" spans="1:17" x14ac:dyDescent="0.3">
      <c r="A296" s="2">
        <v>39568</v>
      </c>
      <c r="B296" s="3">
        <v>558</v>
      </c>
      <c r="C296" s="3">
        <v>42.56</v>
      </c>
      <c r="D296" s="4">
        <v>12636</v>
      </c>
      <c r="E296" s="3" t="s">
        <v>40</v>
      </c>
      <c r="F296" s="5">
        <f t="shared" si="21"/>
        <v>296.89999999999998</v>
      </c>
      <c r="G296" s="6">
        <f t="shared" si="22"/>
        <v>7.6272401433691766</v>
      </c>
      <c r="M296" s="10" t="str">
        <f t="shared" si="23"/>
        <v>E*</v>
      </c>
      <c r="O296" s="10" t="str">
        <f t="shared" si="24"/>
        <v>E*</v>
      </c>
      <c r="Q296" s="10">
        <f t="shared" si="25"/>
        <v>2008</v>
      </c>
    </row>
    <row r="297" spans="1:17" x14ac:dyDescent="0.3">
      <c r="A297" s="2">
        <v>39586</v>
      </c>
      <c r="B297" s="3">
        <v>590</v>
      </c>
      <c r="C297" s="3">
        <v>42.63</v>
      </c>
      <c r="D297" s="4">
        <v>12998</v>
      </c>
      <c r="E297" s="3" t="s">
        <v>40</v>
      </c>
      <c r="F297" s="5">
        <f t="shared" si="21"/>
        <v>304.89999999999998</v>
      </c>
      <c r="G297" s="6">
        <f t="shared" si="22"/>
        <v>7.2254237288135599</v>
      </c>
      <c r="M297" s="10" t="str">
        <f t="shared" si="23"/>
        <v>E*</v>
      </c>
      <c r="O297" s="10" t="str">
        <f t="shared" si="24"/>
        <v>E*</v>
      </c>
      <c r="Q297" s="10">
        <f t="shared" si="25"/>
        <v>2008</v>
      </c>
    </row>
    <row r="298" spans="1:17" x14ac:dyDescent="0.3">
      <c r="A298" s="2">
        <v>39595</v>
      </c>
      <c r="B298" s="3">
        <v>636</v>
      </c>
      <c r="C298" s="3">
        <v>42.36</v>
      </c>
      <c r="D298" s="4">
        <v>13000</v>
      </c>
      <c r="E298" s="3" t="s">
        <v>40</v>
      </c>
      <c r="F298" s="5">
        <f t="shared" si="21"/>
        <v>306.89</v>
      </c>
      <c r="G298" s="6">
        <f t="shared" si="22"/>
        <v>6.6603773584905657</v>
      </c>
      <c r="M298" s="10" t="str">
        <f t="shared" si="23"/>
        <v>E*</v>
      </c>
      <c r="O298" s="10" t="str">
        <f t="shared" si="24"/>
        <v>E*</v>
      </c>
      <c r="Q298" s="10">
        <f t="shared" si="25"/>
        <v>2008</v>
      </c>
    </row>
    <row r="299" spans="1:17" x14ac:dyDescent="0.3">
      <c r="A299" s="2">
        <v>39605</v>
      </c>
      <c r="B299" s="3">
        <v>490</v>
      </c>
      <c r="C299" s="3">
        <v>35.14</v>
      </c>
      <c r="D299" s="4">
        <v>10784</v>
      </c>
      <c r="E299" s="3" t="s">
        <v>40</v>
      </c>
      <c r="F299" s="5">
        <f t="shared" si="21"/>
        <v>306.89</v>
      </c>
      <c r="G299" s="6">
        <f t="shared" si="22"/>
        <v>7.1714285714285717</v>
      </c>
      <c r="M299" s="10" t="str">
        <f t="shared" si="23"/>
        <v>E*</v>
      </c>
      <c r="O299" s="10" t="str">
        <f t="shared" si="24"/>
        <v>E*</v>
      </c>
      <c r="Q299" s="10">
        <f t="shared" si="25"/>
        <v>2008</v>
      </c>
    </row>
    <row r="300" spans="1:17" x14ac:dyDescent="0.3">
      <c r="A300" s="2">
        <v>39610</v>
      </c>
      <c r="B300" s="3">
        <v>683</v>
      </c>
      <c r="C300" s="3">
        <v>45.92</v>
      </c>
      <c r="D300" s="4">
        <v>14093</v>
      </c>
      <c r="E300" s="3" t="s">
        <v>40</v>
      </c>
      <c r="F300" s="5">
        <f t="shared" si="21"/>
        <v>306.89999999999998</v>
      </c>
      <c r="G300" s="6">
        <f t="shared" si="22"/>
        <v>6.7232796486090773</v>
      </c>
      <c r="M300" s="10" t="str">
        <f t="shared" si="23"/>
        <v>E*</v>
      </c>
      <c r="O300" s="10" t="str">
        <f t="shared" si="24"/>
        <v>E*</v>
      </c>
      <c r="Q300" s="10">
        <f t="shared" si="25"/>
        <v>2008</v>
      </c>
    </row>
    <row r="301" spans="1:17" x14ac:dyDescent="0.3">
      <c r="A301" s="2">
        <v>39636</v>
      </c>
      <c r="B301" s="3">
        <v>579</v>
      </c>
      <c r="C301" s="3">
        <v>42.47</v>
      </c>
      <c r="D301" s="4">
        <v>13246</v>
      </c>
      <c r="E301" s="3" t="s">
        <v>40</v>
      </c>
      <c r="F301" s="5">
        <f t="shared" si="21"/>
        <v>311.89</v>
      </c>
      <c r="G301" s="6">
        <f t="shared" si="22"/>
        <v>7.3350604490500864</v>
      </c>
      <c r="M301" s="10" t="str">
        <f t="shared" si="23"/>
        <v>E*</v>
      </c>
      <c r="O301" s="10" t="str">
        <f t="shared" si="24"/>
        <v>E*</v>
      </c>
      <c r="Q301" s="10">
        <f t="shared" si="25"/>
        <v>2008</v>
      </c>
    </row>
    <row r="302" spans="1:17" x14ac:dyDescent="0.3">
      <c r="A302" s="2">
        <v>39651</v>
      </c>
      <c r="B302" s="3">
        <v>544</v>
      </c>
      <c r="C302" s="3">
        <v>39.07</v>
      </c>
      <c r="D302" s="4">
        <v>12186</v>
      </c>
      <c r="E302" s="3" t="s">
        <v>40</v>
      </c>
      <c r="F302" s="5">
        <f t="shared" si="21"/>
        <v>311.89999999999998</v>
      </c>
      <c r="G302" s="6">
        <f t="shared" si="22"/>
        <v>7.1819852941176476</v>
      </c>
      <c r="M302" s="10" t="str">
        <f t="shared" si="23"/>
        <v>E*</v>
      </c>
      <c r="O302" s="10" t="str">
        <f t="shared" si="24"/>
        <v>E*</v>
      </c>
      <c r="Q302" s="10">
        <f t="shared" si="25"/>
        <v>2008</v>
      </c>
    </row>
    <row r="303" spans="1:17" x14ac:dyDescent="0.3">
      <c r="A303" s="2">
        <v>39657</v>
      </c>
      <c r="B303" s="3">
        <v>647</v>
      </c>
      <c r="C303" s="3">
        <v>43.48</v>
      </c>
      <c r="D303" s="4">
        <v>13387</v>
      </c>
      <c r="E303" s="3" t="s">
        <v>40</v>
      </c>
      <c r="F303" s="5">
        <f t="shared" si="21"/>
        <v>307.89</v>
      </c>
      <c r="G303" s="6">
        <f t="shared" si="22"/>
        <v>6.7202472952086545</v>
      </c>
      <c r="M303" s="10" t="str">
        <f t="shared" si="23"/>
        <v>E*</v>
      </c>
      <c r="O303" s="10" t="str">
        <f t="shared" si="24"/>
        <v>E*</v>
      </c>
      <c r="Q303" s="10">
        <f t="shared" si="25"/>
        <v>2008</v>
      </c>
    </row>
    <row r="304" spans="1:17" x14ac:dyDescent="0.3">
      <c r="A304" s="2">
        <v>39661</v>
      </c>
      <c r="B304" s="3">
        <v>229</v>
      </c>
      <c r="C304" s="3">
        <v>16.399999999999999</v>
      </c>
      <c r="D304" s="4">
        <v>4935</v>
      </c>
      <c r="E304" s="3" t="s">
        <v>40</v>
      </c>
      <c r="F304" s="5">
        <f t="shared" si="21"/>
        <v>300.91000000000003</v>
      </c>
      <c r="G304" s="6">
        <f t="shared" si="22"/>
        <v>7.1615720524017465</v>
      </c>
      <c r="M304" s="10" t="str">
        <f t="shared" si="23"/>
        <v>E*</v>
      </c>
      <c r="O304" s="10" t="str">
        <f t="shared" si="24"/>
        <v>E*</v>
      </c>
      <c r="Q304" s="10">
        <f t="shared" si="25"/>
        <v>2008</v>
      </c>
    </row>
    <row r="305" spans="1:17" x14ac:dyDescent="0.3">
      <c r="A305" s="2">
        <v>39667</v>
      </c>
      <c r="B305" s="3">
        <v>571</v>
      </c>
      <c r="C305" s="3">
        <v>35.22</v>
      </c>
      <c r="D305" s="4">
        <v>10566</v>
      </c>
      <c r="E305" s="3" t="s">
        <v>9</v>
      </c>
      <c r="F305" s="5">
        <f t="shared" si="21"/>
        <v>300</v>
      </c>
      <c r="G305" s="6">
        <f t="shared" si="22"/>
        <v>6.168126094570928</v>
      </c>
      <c r="M305" s="10" t="str">
        <f t="shared" si="23"/>
        <v>N*</v>
      </c>
      <c r="O305" s="10" t="str">
        <f t="shared" si="24"/>
        <v>unknown</v>
      </c>
      <c r="Q305" s="10">
        <f t="shared" si="25"/>
        <v>2008</v>
      </c>
    </row>
    <row r="306" spans="1:17" x14ac:dyDescent="0.3">
      <c r="A306" s="2">
        <v>39682</v>
      </c>
      <c r="B306" s="3">
        <v>607</v>
      </c>
      <c r="C306" s="3">
        <v>40.9</v>
      </c>
      <c r="D306" s="4">
        <v>12184</v>
      </c>
      <c r="E306" s="3" t="s">
        <v>40</v>
      </c>
      <c r="F306" s="5">
        <f t="shared" si="21"/>
        <v>297.89999999999998</v>
      </c>
      <c r="G306" s="6">
        <f t="shared" si="22"/>
        <v>6.7380560131795715</v>
      </c>
      <c r="M306" s="10" t="str">
        <f t="shared" si="23"/>
        <v>E*</v>
      </c>
      <c r="O306" s="10" t="str">
        <f t="shared" si="24"/>
        <v>E*</v>
      </c>
      <c r="Q306" s="10">
        <f t="shared" si="25"/>
        <v>2008</v>
      </c>
    </row>
    <row r="307" spans="1:17" x14ac:dyDescent="0.3">
      <c r="A307" s="2">
        <v>39683</v>
      </c>
      <c r="B307" s="3">
        <v>544</v>
      </c>
      <c r="C307" s="3">
        <v>37.51</v>
      </c>
      <c r="D307" s="4">
        <v>11489</v>
      </c>
      <c r="E307" s="3" t="s">
        <v>53</v>
      </c>
      <c r="F307" s="5">
        <f t="shared" si="21"/>
        <v>306.29000000000002</v>
      </c>
      <c r="G307" s="6">
        <f t="shared" si="22"/>
        <v>6.8952205882352944</v>
      </c>
      <c r="M307" s="10" t="str">
        <f t="shared" si="23"/>
        <v>O*</v>
      </c>
      <c r="O307" s="10" t="str">
        <f t="shared" si="24"/>
        <v>O*</v>
      </c>
      <c r="Q307" s="10">
        <f t="shared" si="25"/>
        <v>2008</v>
      </c>
    </row>
    <row r="308" spans="1:17" x14ac:dyDescent="0.3">
      <c r="A308" s="2">
        <v>39689</v>
      </c>
      <c r="B308" s="3">
        <v>166</v>
      </c>
      <c r="C308" s="3">
        <v>11.2</v>
      </c>
      <c r="D308" s="4">
        <v>3490</v>
      </c>
      <c r="E308" s="3" t="s">
        <v>54</v>
      </c>
      <c r="F308" s="5">
        <f t="shared" si="21"/>
        <v>311.61</v>
      </c>
      <c r="G308" s="6">
        <f t="shared" si="22"/>
        <v>6.7469879518072293</v>
      </c>
      <c r="M308" s="10" t="str">
        <f t="shared" si="23"/>
        <v>O*</v>
      </c>
      <c r="O308" s="10" t="str">
        <f t="shared" si="24"/>
        <v>O*</v>
      </c>
      <c r="Q308" s="10">
        <f t="shared" si="25"/>
        <v>2008</v>
      </c>
    </row>
    <row r="309" spans="1:17" x14ac:dyDescent="0.3">
      <c r="A309" s="2">
        <v>39689</v>
      </c>
      <c r="B309" s="3">
        <v>556</v>
      </c>
      <c r="C309" s="3">
        <v>37.58</v>
      </c>
      <c r="D309" s="4">
        <v>11233</v>
      </c>
      <c r="E309" s="3" t="s">
        <v>55</v>
      </c>
      <c r="F309" s="5">
        <f t="shared" si="21"/>
        <v>298.91000000000003</v>
      </c>
      <c r="G309" s="6">
        <f t="shared" si="22"/>
        <v>6.7589928057553958</v>
      </c>
      <c r="M309" s="10" t="str">
        <f t="shared" si="23"/>
        <v>M*</v>
      </c>
      <c r="O309" s="10" t="str">
        <f t="shared" si="24"/>
        <v>M*</v>
      </c>
      <c r="Q309" s="10">
        <f t="shared" si="25"/>
        <v>2008</v>
      </c>
    </row>
    <row r="310" spans="1:17" x14ac:dyDescent="0.3">
      <c r="A310" s="2">
        <v>39699</v>
      </c>
      <c r="B310" s="3">
        <v>614</v>
      </c>
      <c r="C310" s="3">
        <v>45.35</v>
      </c>
      <c r="D310" s="4">
        <v>13691</v>
      </c>
      <c r="E310" s="3" t="s">
        <v>40</v>
      </c>
      <c r="F310" s="5">
        <f t="shared" si="21"/>
        <v>301.89999999999998</v>
      </c>
      <c r="G310" s="6">
        <f t="shared" si="22"/>
        <v>7.3859934853420199</v>
      </c>
      <c r="M310" s="10" t="str">
        <f t="shared" si="23"/>
        <v>E*</v>
      </c>
      <c r="O310" s="10" t="str">
        <f t="shared" si="24"/>
        <v>E*</v>
      </c>
      <c r="Q310" s="10">
        <f t="shared" si="25"/>
        <v>2008</v>
      </c>
    </row>
    <row r="311" spans="1:17" x14ac:dyDescent="0.3">
      <c r="A311" s="2">
        <v>39706</v>
      </c>
      <c r="B311" s="3">
        <v>614</v>
      </c>
      <c r="C311" s="3">
        <v>42.22</v>
      </c>
      <c r="D311" s="4">
        <v>12746</v>
      </c>
      <c r="E311" s="3" t="s">
        <v>40</v>
      </c>
      <c r="F311" s="5">
        <f t="shared" si="21"/>
        <v>301.89</v>
      </c>
      <c r="G311" s="6">
        <f t="shared" si="22"/>
        <v>6.8762214983713346</v>
      </c>
      <c r="M311" s="10" t="str">
        <f t="shared" si="23"/>
        <v>E*</v>
      </c>
      <c r="O311" s="10" t="str">
        <f t="shared" si="24"/>
        <v>E*</v>
      </c>
      <c r="Q311" s="10">
        <f t="shared" si="25"/>
        <v>2008</v>
      </c>
    </row>
    <row r="312" spans="1:17" x14ac:dyDescent="0.3">
      <c r="A312" s="2">
        <v>39713</v>
      </c>
      <c r="B312" s="3">
        <v>601</v>
      </c>
      <c r="C312" s="3">
        <v>46.34</v>
      </c>
      <c r="D312" s="4">
        <v>13897</v>
      </c>
      <c r="E312" s="3" t="s">
        <v>40</v>
      </c>
      <c r="F312" s="5">
        <f t="shared" si="21"/>
        <v>299.89</v>
      </c>
      <c r="G312" s="6">
        <f t="shared" si="22"/>
        <v>7.7104825291181376</v>
      </c>
      <c r="M312" s="10" t="str">
        <f t="shared" si="23"/>
        <v>E*</v>
      </c>
      <c r="O312" s="10" t="str">
        <f t="shared" si="24"/>
        <v>E*</v>
      </c>
      <c r="Q312" s="10">
        <f t="shared" si="25"/>
        <v>2008</v>
      </c>
    </row>
    <row r="313" spans="1:17" x14ac:dyDescent="0.3">
      <c r="A313" s="2">
        <v>39729</v>
      </c>
      <c r="B313" s="3">
        <v>564</v>
      </c>
      <c r="C313" s="3">
        <v>42.3</v>
      </c>
      <c r="D313" s="4">
        <v>12432</v>
      </c>
      <c r="E313" s="3" t="s">
        <v>40</v>
      </c>
      <c r="F313" s="5">
        <f t="shared" si="21"/>
        <v>293.89999999999998</v>
      </c>
      <c r="G313" s="6">
        <f t="shared" si="22"/>
        <v>7.5</v>
      </c>
      <c r="M313" s="10" t="str">
        <f t="shared" si="23"/>
        <v>E*</v>
      </c>
      <c r="O313" s="10" t="str">
        <f t="shared" si="24"/>
        <v>E*</v>
      </c>
      <c r="Q313" s="10">
        <f t="shared" si="25"/>
        <v>2008</v>
      </c>
    </row>
    <row r="314" spans="1:17" x14ac:dyDescent="0.3">
      <c r="A314" s="2">
        <v>39741</v>
      </c>
      <c r="B314" s="3">
        <v>647</v>
      </c>
      <c r="C314" s="3">
        <v>42.3</v>
      </c>
      <c r="D314" s="4">
        <v>12474</v>
      </c>
      <c r="E314" s="3" t="s">
        <v>40</v>
      </c>
      <c r="F314" s="5">
        <f t="shared" si="21"/>
        <v>294.89</v>
      </c>
      <c r="G314" s="6">
        <f t="shared" si="22"/>
        <v>6.5378670788253475</v>
      </c>
      <c r="M314" s="10" t="str">
        <f t="shared" si="23"/>
        <v>E*</v>
      </c>
      <c r="O314" s="10" t="str">
        <f t="shared" si="24"/>
        <v>E*</v>
      </c>
      <c r="Q314" s="10">
        <f t="shared" si="25"/>
        <v>2008</v>
      </c>
    </row>
    <row r="315" spans="1:17" x14ac:dyDescent="0.3">
      <c r="A315" s="2">
        <v>39752</v>
      </c>
      <c r="B315" s="3">
        <v>422</v>
      </c>
      <c r="C315" s="3">
        <v>31.46</v>
      </c>
      <c r="D315" s="4">
        <v>8711</v>
      </c>
      <c r="E315" s="3" t="s">
        <v>56</v>
      </c>
      <c r="F315" s="5">
        <f t="shared" si="21"/>
        <v>276.89</v>
      </c>
      <c r="G315" s="6">
        <f t="shared" si="22"/>
        <v>7.4549763033175358</v>
      </c>
      <c r="M315" s="10" t="str">
        <f t="shared" si="23"/>
        <v>E*</v>
      </c>
      <c r="O315" s="10" t="str">
        <f t="shared" si="24"/>
        <v>E*</v>
      </c>
      <c r="Q315" s="10">
        <f t="shared" si="25"/>
        <v>2008</v>
      </c>
    </row>
    <row r="316" spans="1:17" x14ac:dyDescent="0.3">
      <c r="A316" s="2">
        <v>39755</v>
      </c>
      <c r="B316" s="3">
        <v>593</v>
      </c>
      <c r="C316" s="3">
        <v>40.6</v>
      </c>
      <c r="D316" s="4">
        <v>10999</v>
      </c>
      <c r="E316" s="3" t="s">
        <v>57</v>
      </c>
      <c r="F316" s="5">
        <f t="shared" si="21"/>
        <v>270.91000000000003</v>
      </c>
      <c r="G316" s="6">
        <f t="shared" si="22"/>
        <v>6.8465430016863404</v>
      </c>
      <c r="M316" s="10" t="str">
        <f t="shared" si="23"/>
        <v>G*</v>
      </c>
      <c r="O316" s="10" t="str">
        <f t="shared" si="24"/>
        <v>G*</v>
      </c>
      <c r="Q316" s="10">
        <f t="shared" si="25"/>
        <v>2008</v>
      </c>
    </row>
    <row r="317" spans="1:17" x14ac:dyDescent="0.3">
      <c r="A317" s="2">
        <v>39765</v>
      </c>
      <c r="B317" s="3">
        <v>586</v>
      </c>
      <c r="C317" s="3">
        <v>44.22</v>
      </c>
      <c r="D317" s="4">
        <v>11493</v>
      </c>
      <c r="E317" s="3" t="s">
        <v>57</v>
      </c>
      <c r="F317" s="5">
        <f t="shared" si="21"/>
        <v>259.91000000000003</v>
      </c>
      <c r="G317" s="6">
        <f t="shared" si="22"/>
        <v>7.5460750853242313</v>
      </c>
      <c r="M317" s="10" t="str">
        <f t="shared" si="23"/>
        <v>G*</v>
      </c>
      <c r="O317" s="10" t="str">
        <f t="shared" si="24"/>
        <v>G*</v>
      </c>
      <c r="Q317" s="10">
        <f t="shared" si="25"/>
        <v>2008</v>
      </c>
    </row>
    <row r="318" spans="1:17" x14ac:dyDescent="0.3">
      <c r="A318" s="2">
        <v>39777</v>
      </c>
      <c r="B318" s="3">
        <v>521</v>
      </c>
      <c r="C318" s="3">
        <v>42.36</v>
      </c>
      <c r="D318" s="4">
        <v>10670</v>
      </c>
      <c r="E318" s="3" t="s">
        <v>58</v>
      </c>
      <c r="F318" s="5">
        <f t="shared" si="21"/>
        <v>251.89</v>
      </c>
      <c r="G318" s="6">
        <f t="shared" si="22"/>
        <v>8.1305182341650664</v>
      </c>
      <c r="M318" s="10" t="str">
        <f t="shared" si="23"/>
        <v>G*</v>
      </c>
      <c r="O318" s="10" t="str">
        <f t="shared" si="24"/>
        <v>G*</v>
      </c>
      <c r="Q318" s="10">
        <f t="shared" si="25"/>
        <v>2008</v>
      </c>
    </row>
    <row r="319" spans="1:17" x14ac:dyDescent="0.3">
      <c r="A319" s="2">
        <v>39788</v>
      </c>
      <c r="B319" s="3">
        <v>564</v>
      </c>
      <c r="C319" s="3">
        <v>44.91</v>
      </c>
      <c r="D319" s="4">
        <v>10954</v>
      </c>
      <c r="E319" s="3" t="s">
        <v>59</v>
      </c>
      <c r="F319" s="5">
        <f t="shared" si="21"/>
        <v>243.91</v>
      </c>
      <c r="G319" s="6">
        <f t="shared" si="22"/>
        <v>7.9627659574468073</v>
      </c>
      <c r="M319" s="10" t="str">
        <f t="shared" si="23"/>
        <v>G*</v>
      </c>
      <c r="O319" s="10" t="str">
        <f t="shared" si="24"/>
        <v>G*</v>
      </c>
      <c r="Q319" s="10">
        <f t="shared" si="25"/>
        <v>2008</v>
      </c>
    </row>
    <row r="320" spans="1:17" x14ac:dyDescent="0.3">
      <c r="A320" s="2">
        <v>39795</v>
      </c>
      <c r="B320" s="3">
        <v>515</v>
      </c>
      <c r="C320" s="3">
        <v>38.479999999999997</v>
      </c>
      <c r="D320" s="4">
        <v>9077</v>
      </c>
      <c r="E320" s="3" t="s">
        <v>34</v>
      </c>
      <c r="F320" s="5">
        <f t="shared" si="21"/>
        <v>235.89</v>
      </c>
      <c r="G320" s="6">
        <f t="shared" si="22"/>
        <v>7.4718446601941739</v>
      </c>
      <c r="M320" s="10" t="str">
        <f t="shared" si="23"/>
        <v>O*</v>
      </c>
      <c r="O320" s="10" t="str">
        <f t="shared" si="24"/>
        <v>O*</v>
      </c>
      <c r="Q320" s="10">
        <f t="shared" si="25"/>
        <v>2008</v>
      </c>
    </row>
    <row r="321" spans="1:17" x14ac:dyDescent="0.3">
      <c r="A321" s="2">
        <v>39820</v>
      </c>
      <c r="B321" s="3">
        <v>622</v>
      </c>
      <c r="C321" s="3">
        <v>47.71</v>
      </c>
      <c r="D321" s="4">
        <v>10778</v>
      </c>
      <c r="E321" s="3" t="s">
        <v>58</v>
      </c>
      <c r="F321" s="5">
        <f t="shared" si="21"/>
        <v>225.91</v>
      </c>
      <c r="G321" s="6">
        <f t="shared" si="22"/>
        <v>7.670418006430868</v>
      </c>
      <c r="M321" s="10" t="str">
        <f t="shared" si="23"/>
        <v>G*</v>
      </c>
      <c r="O321" s="10" t="str">
        <f t="shared" si="24"/>
        <v>G*</v>
      </c>
      <c r="Q321" s="10">
        <f t="shared" si="25"/>
        <v>2009</v>
      </c>
    </row>
    <row r="322" spans="1:17" x14ac:dyDescent="0.3">
      <c r="A322" s="2">
        <v>39835</v>
      </c>
      <c r="B322" s="3">
        <v>605</v>
      </c>
      <c r="C322" s="3">
        <v>43.16</v>
      </c>
      <c r="D322" s="4">
        <v>10570</v>
      </c>
      <c r="E322" s="3" t="s">
        <v>34</v>
      </c>
      <c r="F322" s="5">
        <f t="shared" si="21"/>
        <v>244.9</v>
      </c>
      <c r="G322" s="6">
        <f t="shared" si="22"/>
        <v>7.1338842975206607</v>
      </c>
      <c r="M322" s="10" t="str">
        <f t="shared" si="23"/>
        <v>O*</v>
      </c>
      <c r="O322" s="10" t="str">
        <f t="shared" si="24"/>
        <v>O*</v>
      </c>
      <c r="Q322" s="10">
        <f t="shared" si="25"/>
        <v>2009</v>
      </c>
    </row>
    <row r="323" spans="1:17" x14ac:dyDescent="0.3">
      <c r="A323" s="2">
        <v>39848</v>
      </c>
      <c r="B323" s="3">
        <v>305</v>
      </c>
      <c r="C323" s="3">
        <v>21.6</v>
      </c>
      <c r="D323" s="4">
        <v>5635</v>
      </c>
      <c r="E323" s="3" t="s">
        <v>9</v>
      </c>
      <c r="F323" s="5">
        <f t="shared" ref="F323:F386" si="26">ROUND(D323/C323,2)</f>
        <v>260.88</v>
      </c>
      <c r="G323" s="6">
        <f t="shared" ref="G323:G386" si="27">(C323/B323)*100</f>
        <v>7.0819672131147549</v>
      </c>
      <c r="M323" s="10" t="str">
        <f t="shared" ref="M323:M386" si="28">LEFT(E323,1)&amp;"*"</f>
        <v>N*</v>
      </c>
      <c r="O323" s="10" t="str">
        <f t="shared" ref="O323:O386" si="29">IF(E323="NA","unknown",M323)</f>
        <v>unknown</v>
      </c>
      <c r="Q323" s="10">
        <f t="shared" ref="Q323:Q386" si="30">YEAR(A323:A754)</f>
        <v>2009</v>
      </c>
    </row>
    <row r="324" spans="1:17" x14ac:dyDescent="0.3">
      <c r="A324" s="2">
        <v>39852</v>
      </c>
      <c r="B324" s="3">
        <v>290</v>
      </c>
      <c r="C324" s="3">
        <v>23.05</v>
      </c>
      <c r="D324" s="4">
        <v>6014</v>
      </c>
      <c r="E324" s="3" t="s">
        <v>60</v>
      </c>
      <c r="F324" s="5">
        <f t="shared" si="26"/>
        <v>260.91000000000003</v>
      </c>
      <c r="G324" s="6">
        <f t="shared" si="27"/>
        <v>7.9482758620689653</v>
      </c>
      <c r="M324" s="10" t="str">
        <f t="shared" si="28"/>
        <v>M*</v>
      </c>
      <c r="O324" s="10" t="str">
        <f t="shared" si="29"/>
        <v>M*</v>
      </c>
      <c r="Q324" s="10">
        <f t="shared" si="30"/>
        <v>2009</v>
      </c>
    </row>
    <row r="325" spans="1:17" x14ac:dyDescent="0.3">
      <c r="A325" s="2">
        <v>39858</v>
      </c>
      <c r="B325" s="3">
        <v>477.7</v>
      </c>
      <c r="C325" s="3">
        <v>36.9</v>
      </c>
      <c r="D325" s="4">
        <v>10515</v>
      </c>
      <c r="E325" s="3" t="s">
        <v>61</v>
      </c>
      <c r="F325" s="5">
        <f t="shared" si="26"/>
        <v>284.95999999999998</v>
      </c>
      <c r="G325" s="6">
        <f t="shared" si="27"/>
        <v>7.7245132928616291</v>
      </c>
      <c r="M325" s="10" t="str">
        <f t="shared" si="28"/>
        <v>J*</v>
      </c>
      <c r="O325" s="10" t="str">
        <f t="shared" si="29"/>
        <v>J*</v>
      </c>
      <c r="Q325" s="10">
        <f t="shared" si="30"/>
        <v>2009</v>
      </c>
    </row>
    <row r="326" spans="1:17" x14ac:dyDescent="0.3">
      <c r="A326" s="2">
        <v>39860</v>
      </c>
      <c r="B326" s="3">
        <v>528</v>
      </c>
      <c r="C326" s="3">
        <v>37.479999999999997</v>
      </c>
      <c r="D326" s="4">
        <v>9516</v>
      </c>
      <c r="E326" s="3" t="s">
        <v>57</v>
      </c>
      <c r="F326" s="5">
        <f t="shared" si="26"/>
        <v>253.9</v>
      </c>
      <c r="G326" s="6">
        <f t="shared" si="27"/>
        <v>7.0984848484848486</v>
      </c>
      <c r="M326" s="10" t="str">
        <f t="shared" si="28"/>
        <v>G*</v>
      </c>
      <c r="O326" s="10" t="str">
        <f t="shared" si="29"/>
        <v>G*</v>
      </c>
      <c r="Q326" s="10">
        <f t="shared" si="30"/>
        <v>2009</v>
      </c>
    </row>
    <row r="327" spans="1:17" x14ac:dyDescent="0.3">
      <c r="A327" s="2">
        <v>39879</v>
      </c>
      <c r="B327" s="3">
        <v>572</v>
      </c>
      <c r="C327" s="3">
        <v>42.49</v>
      </c>
      <c r="D327" s="4">
        <v>10958</v>
      </c>
      <c r="E327" s="3" t="s">
        <v>57</v>
      </c>
      <c r="F327" s="5">
        <f t="shared" si="26"/>
        <v>257.89999999999998</v>
      </c>
      <c r="G327" s="6">
        <f t="shared" si="27"/>
        <v>7.4283216783216783</v>
      </c>
      <c r="M327" s="10" t="str">
        <f t="shared" si="28"/>
        <v>G*</v>
      </c>
      <c r="O327" s="10" t="str">
        <f t="shared" si="29"/>
        <v>G*</v>
      </c>
      <c r="Q327" s="10">
        <f t="shared" si="30"/>
        <v>2009</v>
      </c>
    </row>
    <row r="328" spans="1:17" x14ac:dyDescent="0.3">
      <c r="A328" s="2">
        <v>39902</v>
      </c>
      <c r="B328" s="3">
        <v>530</v>
      </c>
      <c r="C328" s="3">
        <v>41.15</v>
      </c>
      <c r="D328" s="4">
        <v>10654</v>
      </c>
      <c r="E328" s="3" t="s">
        <v>58</v>
      </c>
      <c r="F328" s="5">
        <f t="shared" si="26"/>
        <v>258.91000000000003</v>
      </c>
      <c r="G328" s="6">
        <f t="shared" si="27"/>
        <v>7.7641509433962268</v>
      </c>
      <c r="M328" s="10" t="str">
        <f t="shared" si="28"/>
        <v>G*</v>
      </c>
      <c r="O328" s="10" t="str">
        <f t="shared" si="29"/>
        <v>G*</v>
      </c>
      <c r="Q328" s="10">
        <f t="shared" si="30"/>
        <v>2009</v>
      </c>
    </row>
    <row r="329" spans="1:17" x14ac:dyDescent="0.3">
      <c r="A329" s="2">
        <v>39924</v>
      </c>
      <c r="B329" s="3">
        <v>461</v>
      </c>
      <c r="C329" s="3">
        <v>33.72</v>
      </c>
      <c r="D329" s="4">
        <v>8966</v>
      </c>
      <c r="E329" s="3" t="s">
        <v>57</v>
      </c>
      <c r="F329" s="5">
        <f t="shared" si="26"/>
        <v>265.89999999999998</v>
      </c>
      <c r="G329" s="6">
        <f t="shared" si="27"/>
        <v>7.3145336225596536</v>
      </c>
      <c r="M329" s="10" t="str">
        <f t="shared" si="28"/>
        <v>G*</v>
      </c>
      <c r="O329" s="10" t="str">
        <f t="shared" si="29"/>
        <v>G*</v>
      </c>
      <c r="Q329" s="10">
        <f t="shared" si="30"/>
        <v>2009</v>
      </c>
    </row>
    <row r="330" spans="1:17" x14ac:dyDescent="0.3">
      <c r="A330" s="2">
        <v>39940</v>
      </c>
      <c r="B330" s="3">
        <v>477</v>
      </c>
      <c r="C330" s="3">
        <v>35.46</v>
      </c>
      <c r="D330" s="4">
        <v>9464</v>
      </c>
      <c r="E330" s="3" t="s">
        <v>58</v>
      </c>
      <c r="F330" s="5">
        <f t="shared" si="26"/>
        <v>266.89</v>
      </c>
      <c r="G330" s="6">
        <f t="shared" si="27"/>
        <v>7.433962264150944</v>
      </c>
      <c r="M330" s="10" t="str">
        <f t="shared" si="28"/>
        <v>G*</v>
      </c>
      <c r="O330" s="10" t="str">
        <f t="shared" si="29"/>
        <v>G*</v>
      </c>
      <c r="Q330" s="10">
        <f t="shared" si="30"/>
        <v>2009</v>
      </c>
    </row>
    <row r="331" spans="1:17" x14ac:dyDescent="0.3">
      <c r="A331" s="2">
        <v>39960</v>
      </c>
      <c r="B331" s="3">
        <v>593</v>
      </c>
      <c r="C331" s="3">
        <v>40.130000000000003</v>
      </c>
      <c r="D331" s="4">
        <v>10992</v>
      </c>
      <c r="E331" s="3" t="s">
        <v>34</v>
      </c>
      <c r="F331" s="5">
        <f t="shared" si="26"/>
        <v>273.91000000000003</v>
      </c>
      <c r="G331" s="6">
        <f t="shared" si="27"/>
        <v>6.7672849915682969</v>
      </c>
      <c r="M331" s="10" t="str">
        <f t="shared" si="28"/>
        <v>O*</v>
      </c>
      <c r="O331" s="10" t="str">
        <f t="shared" si="29"/>
        <v>O*</v>
      </c>
      <c r="Q331" s="10">
        <f t="shared" si="30"/>
        <v>2009</v>
      </c>
    </row>
    <row r="332" spans="1:17" x14ac:dyDescent="0.3">
      <c r="A332" s="2">
        <v>39981</v>
      </c>
      <c r="B332" s="3">
        <v>607</v>
      </c>
      <c r="C332" s="3">
        <v>41.67</v>
      </c>
      <c r="D332" s="4">
        <v>12038</v>
      </c>
      <c r="E332" s="3" t="s">
        <v>58</v>
      </c>
      <c r="F332" s="5">
        <f t="shared" si="26"/>
        <v>288.89</v>
      </c>
      <c r="G332" s="6">
        <f t="shared" si="27"/>
        <v>6.8649093904448106</v>
      </c>
      <c r="M332" s="10" t="str">
        <f t="shared" si="28"/>
        <v>G*</v>
      </c>
      <c r="O332" s="10" t="str">
        <f t="shared" si="29"/>
        <v>G*</v>
      </c>
      <c r="Q332" s="10">
        <f t="shared" si="30"/>
        <v>2009</v>
      </c>
    </row>
    <row r="333" spans="1:17" x14ac:dyDescent="0.3">
      <c r="A333" s="2">
        <v>40001</v>
      </c>
      <c r="B333" s="3">
        <v>649.5</v>
      </c>
      <c r="C333" s="3">
        <v>46.54</v>
      </c>
      <c r="D333" s="4">
        <v>14330</v>
      </c>
      <c r="E333" s="3" t="s">
        <v>57</v>
      </c>
      <c r="F333" s="5">
        <f t="shared" si="26"/>
        <v>307.91000000000003</v>
      </c>
      <c r="G333" s="6">
        <f t="shared" si="27"/>
        <v>7.1655119322555807</v>
      </c>
      <c r="M333" s="10" t="str">
        <f t="shared" si="28"/>
        <v>G*</v>
      </c>
      <c r="O333" s="10" t="str">
        <f t="shared" si="29"/>
        <v>G*</v>
      </c>
      <c r="Q333" s="10">
        <f t="shared" si="30"/>
        <v>2009</v>
      </c>
    </row>
    <row r="334" spans="1:17" x14ac:dyDescent="0.3">
      <c r="A334" s="2">
        <v>40011</v>
      </c>
      <c r="B334" s="3">
        <v>580.79999999999995</v>
      </c>
      <c r="C334" s="3">
        <v>40.76</v>
      </c>
      <c r="D334" s="4">
        <v>11857</v>
      </c>
      <c r="E334" s="3" t="s">
        <v>58</v>
      </c>
      <c r="F334" s="5">
        <f t="shared" si="26"/>
        <v>290.89999999999998</v>
      </c>
      <c r="G334" s="6">
        <f t="shared" si="27"/>
        <v>7.0179063360881546</v>
      </c>
      <c r="M334" s="10" t="str">
        <f t="shared" si="28"/>
        <v>G*</v>
      </c>
      <c r="O334" s="10" t="str">
        <f t="shared" si="29"/>
        <v>G*</v>
      </c>
      <c r="Q334" s="10">
        <f t="shared" si="30"/>
        <v>2009</v>
      </c>
    </row>
    <row r="335" spans="1:17" x14ac:dyDescent="0.3">
      <c r="A335" s="2">
        <v>40025</v>
      </c>
      <c r="B335" s="3">
        <v>603</v>
      </c>
      <c r="C335" s="3">
        <v>42.05</v>
      </c>
      <c r="D335" s="4">
        <v>12401</v>
      </c>
      <c r="E335" s="3" t="s">
        <v>58</v>
      </c>
      <c r="F335" s="5">
        <f t="shared" si="26"/>
        <v>294.91000000000003</v>
      </c>
      <c r="G335" s="6">
        <f t="shared" si="27"/>
        <v>6.9734660033167488</v>
      </c>
      <c r="M335" s="10" t="str">
        <f t="shared" si="28"/>
        <v>G*</v>
      </c>
      <c r="O335" s="10" t="str">
        <f t="shared" si="29"/>
        <v>G*</v>
      </c>
      <c r="Q335" s="10">
        <f t="shared" si="30"/>
        <v>2009</v>
      </c>
    </row>
    <row r="336" spans="1:17" x14ac:dyDescent="0.3">
      <c r="A336" s="2">
        <v>40041</v>
      </c>
      <c r="B336" s="3">
        <v>656</v>
      </c>
      <c r="C336" s="3">
        <v>46.92</v>
      </c>
      <c r="D336" s="4">
        <v>14071</v>
      </c>
      <c r="E336" s="3" t="s">
        <v>62</v>
      </c>
      <c r="F336" s="5">
        <f t="shared" si="26"/>
        <v>299.89</v>
      </c>
      <c r="G336" s="6">
        <f t="shared" si="27"/>
        <v>7.1524390243902447</v>
      </c>
      <c r="M336" s="10" t="str">
        <f t="shared" si="28"/>
        <v>G*</v>
      </c>
      <c r="O336" s="10" t="str">
        <f t="shared" si="29"/>
        <v>G*</v>
      </c>
      <c r="Q336" s="10">
        <f t="shared" si="30"/>
        <v>2009</v>
      </c>
    </row>
    <row r="337" spans="1:17" x14ac:dyDescent="0.3">
      <c r="A337" s="2">
        <v>40066</v>
      </c>
      <c r="B337" s="3">
        <v>519</v>
      </c>
      <c r="C337" s="3">
        <v>44.21</v>
      </c>
      <c r="D337" s="4">
        <v>12993</v>
      </c>
      <c r="E337" s="3" t="s">
        <v>58</v>
      </c>
      <c r="F337" s="5">
        <f t="shared" si="26"/>
        <v>293.89</v>
      </c>
      <c r="G337" s="6">
        <f t="shared" si="27"/>
        <v>8.5183044315992298</v>
      </c>
      <c r="M337" s="10" t="str">
        <f t="shared" si="28"/>
        <v>G*</v>
      </c>
      <c r="O337" s="10" t="str">
        <f t="shared" si="29"/>
        <v>G*</v>
      </c>
      <c r="Q337" s="10">
        <f t="shared" si="30"/>
        <v>2009</v>
      </c>
    </row>
    <row r="338" spans="1:17" x14ac:dyDescent="0.3">
      <c r="A338" s="2">
        <v>40078</v>
      </c>
      <c r="B338" s="3">
        <v>625</v>
      </c>
      <c r="C338" s="3">
        <v>43.32</v>
      </c>
      <c r="D338" s="4">
        <v>12732</v>
      </c>
      <c r="E338" s="3" t="s">
        <v>58</v>
      </c>
      <c r="F338" s="5">
        <f t="shared" si="26"/>
        <v>293.91000000000003</v>
      </c>
      <c r="G338" s="6">
        <f t="shared" si="27"/>
        <v>6.9311999999999996</v>
      </c>
      <c r="M338" s="10" t="str">
        <f t="shared" si="28"/>
        <v>G*</v>
      </c>
      <c r="O338" s="10" t="str">
        <f t="shared" si="29"/>
        <v>G*</v>
      </c>
      <c r="Q338" s="10">
        <f t="shared" si="30"/>
        <v>2009</v>
      </c>
    </row>
    <row r="339" spans="1:17" x14ac:dyDescent="0.3">
      <c r="A339" s="2">
        <v>40100</v>
      </c>
      <c r="B339" s="3">
        <v>616</v>
      </c>
      <c r="C339" s="3">
        <v>40.6</v>
      </c>
      <c r="D339" s="4">
        <v>11851</v>
      </c>
      <c r="E339" s="3" t="s">
        <v>34</v>
      </c>
      <c r="F339" s="5">
        <f t="shared" si="26"/>
        <v>291.89999999999998</v>
      </c>
      <c r="G339" s="6">
        <f t="shared" si="27"/>
        <v>6.5909090909090917</v>
      </c>
      <c r="M339" s="10" t="str">
        <f t="shared" si="28"/>
        <v>O*</v>
      </c>
      <c r="O339" s="10" t="str">
        <f t="shared" si="29"/>
        <v>O*</v>
      </c>
      <c r="Q339" s="10">
        <f t="shared" si="30"/>
        <v>2009</v>
      </c>
    </row>
    <row r="340" spans="1:17" x14ac:dyDescent="0.3">
      <c r="A340" s="2">
        <v>40119</v>
      </c>
      <c r="B340" s="3">
        <v>574</v>
      </c>
      <c r="C340" s="3">
        <v>44.2</v>
      </c>
      <c r="D340" s="4">
        <v>13035</v>
      </c>
      <c r="E340" s="3" t="s">
        <v>58</v>
      </c>
      <c r="F340" s="5">
        <f t="shared" si="26"/>
        <v>294.91000000000003</v>
      </c>
      <c r="G340" s="6">
        <f t="shared" si="27"/>
        <v>7.7003484320557494</v>
      </c>
      <c r="M340" s="10" t="str">
        <f t="shared" si="28"/>
        <v>G*</v>
      </c>
      <c r="O340" s="10" t="str">
        <f t="shared" si="29"/>
        <v>G*</v>
      </c>
      <c r="Q340" s="10">
        <f t="shared" si="30"/>
        <v>2009</v>
      </c>
    </row>
    <row r="341" spans="1:17" x14ac:dyDescent="0.3">
      <c r="A341" s="2">
        <v>40137</v>
      </c>
      <c r="B341" s="3">
        <v>647</v>
      </c>
      <c r="C341" s="3">
        <v>46.85</v>
      </c>
      <c r="D341" s="4">
        <v>13722</v>
      </c>
      <c r="E341" s="3" t="s">
        <v>62</v>
      </c>
      <c r="F341" s="5">
        <f t="shared" si="26"/>
        <v>292.89</v>
      </c>
      <c r="G341" s="6">
        <f t="shared" si="27"/>
        <v>7.2411128284389488</v>
      </c>
      <c r="M341" s="10" t="str">
        <f t="shared" si="28"/>
        <v>G*</v>
      </c>
      <c r="O341" s="10" t="str">
        <f t="shared" si="29"/>
        <v>G*</v>
      </c>
      <c r="Q341" s="10">
        <f t="shared" si="30"/>
        <v>2009</v>
      </c>
    </row>
    <row r="342" spans="1:17" x14ac:dyDescent="0.3">
      <c r="A342" s="2">
        <v>40155</v>
      </c>
      <c r="B342" s="3">
        <v>690</v>
      </c>
      <c r="C342" s="3">
        <v>48.67</v>
      </c>
      <c r="D342" s="4">
        <v>14401</v>
      </c>
      <c r="E342" s="3" t="s">
        <v>58</v>
      </c>
      <c r="F342" s="5">
        <f t="shared" si="26"/>
        <v>295.89</v>
      </c>
      <c r="G342" s="6">
        <f t="shared" si="27"/>
        <v>7.0536231884057967</v>
      </c>
      <c r="M342" s="10" t="str">
        <f t="shared" si="28"/>
        <v>G*</v>
      </c>
      <c r="O342" s="10" t="str">
        <f t="shared" si="29"/>
        <v>G*</v>
      </c>
      <c r="Q342" s="10">
        <f t="shared" si="30"/>
        <v>2009</v>
      </c>
    </row>
    <row r="343" spans="1:17" x14ac:dyDescent="0.3">
      <c r="A343" s="2">
        <v>40166</v>
      </c>
      <c r="B343" s="3">
        <v>351</v>
      </c>
      <c r="C343" s="3">
        <v>28.38</v>
      </c>
      <c r="D343" s="4">
        <v>8313</v>
      </c>
      <c r="E343" s="3" t="s">
        <v>63</v>
      </c>
      <c r="F343" s="5">
        <f t="shared" si="26"/>
        <v>292.92</v>
      </c>
      <c r="G343" s="6">
        <f t="shared" si="27"/>
        <v>8.0854700854700852</v>
      </c>
      <c r="M343" s="10" t="str">
        <f t="shared" si="28"/>
        <v>G*</v>
      </c>
      <c r="O343" s="10" t="str">
        <f t="shared" si="29"/>
        <v>G*</v>
      </c>
      <c r="Q343" s="10">
        <f t="shared" si="30"/>
        <v>2009</v>
      </c>
    </row>
    <row r="344" spans="1:17" x14ac:dyDescent="0.3">
      <c r="A344" s="2">
        <v>40167</v>
      </c>
      <c r="B344" s="3">
        <v>242</v>
      </c>
      <c r="C344" s="3">
        <v>16.010000000000002</v>
      </c>
      <c r="D344" s="4">
        <v>5440</v>
      </c>
      <c r="E344" s="3" t="s">
        <v>64</v>
      </c>
      <c r="F344" s="5">
        <f t="shared" si="26"/>
        <v>339.79</v>
      </c>
      <c r="G344" s="6">
        <f t="shared" si="27"/>
        <v>6.615702479338843</v>
      </c>
      <c r="M344" s="10" t="str">
        <f t="shared" si="28"/>
        <v>B*</v>
      </c>
      <c r="O344" s="10" t="str">
        <f t="shared" si="29"/>
        <v>B*</v>
      </c>
      <c r="Q344" s="10">
        <f t="shared" si="30"/>
        <v>2009</v>
      </c>
    </row>
    <row r="345" spans="1:17" x14ac:dyDescent="0.3">
      <c r="A345" s="2">
        <v>40167</v>
      </c>
      <c r="B345" s="3">
        <v>684</v>
      </c>
      <c r="C345" s="3">
        <v>45.36</v>
      </c>
      <c r="D345" s="4">
        <v>13785</v>
      </c>
      <c r="E345" s="3" t="s">
        <v>58</v>
      </c>
      <c r="F345" s="5">
        <f t="shared" si="26"/>
        <v>303.89999999999998</v>
      </c>
      <c r="G345" s="6">
        <f t="shared" si="27"/>
        <v>6.6315789473684204</v>
      </c>
      <c r="M345" s="10" t="str">
        <f t="shared" si="28"/>
        <v>G*</v>
      </c>
      <c r="O345" s="10" t="str">
        <f t="shared" si="29"/>
        <v>G*</v>
      </c>
      <c r="Q345" s="10">
        <f t="shared" si="30"/>
        <v>2009</v>
      </c>
    </row>
    <row r="346" spans="1:17" x14ac:dyDescent="0.3">
      <c r="A346" s="2">
        <v>40281</v>
      </c>
      <c r="B346" s="3">
        <v>516</v>
      </c>
      <c r="C346" s="3">
        <v>42.13</v>
      </c>
      <c r="D346" s="4">
        <v>14151</v>
      </c>
      <c r="E346" s="3" t="s">
        <v>58</v>
      </c>
      <c r="F346" s="5">
        <f t="shared" si="26"/>
        <v>335.89</v>
      </c>
      <c r="G346" s="6">
        <f t="shared" si="27"/>
        <v>8.1647286821705425</v>
      </c>
      <c r="M346" s="10" t="str">
        <f t="shared" si="28"/>
        <v>G*</v>
      </c>
      <c r="O346" s="10" t="str">
        <f t="shared" si="29"/>
        <v>G*</v>
      </c>
      <c r="Q346" s="10">
        <f t="shared" si="30"/>
        <v>2010</v>
      </c>
    </row>
    <row r="347" spans="1:17" x14ac:dyDescent="0.3">
      <c r="A347" s="2">
        <v>40307</v>
      </c>
      <c r="B347" s="3">
        <v>613</v>
      </c>
      <c r="C347" s="3">
        <v>42.1</v>
      </c>
      <c r="D347" s="4">
        <v>14604</v>
      </c>
      <c r="E347" s="3" t="s">
        <v>65</v>
      </c>
      <c r="F347" s="5">
        <f t="shared" si="26"/>
        <v>346.89</v>
      </c>
      <c r="G347" s="6">
        <f t="shared" si="27"/>
        <v>6.8678629690048938</v>
      </c>
      <c r="M347" s="10" t="str">
        <f t="shared" si="28"/>
        <v>M*</v>
      </c>
      <c r="O347" s="10" t="str">
        <f t="shared" si="29"/>
        <v>M*</v>
      </c>
      <c r="Q347" s="10">
        <f t="shared" si="30"/>
        <v>2010</v>
      </c>
    </row>
    <row r="348" spans="1:17" x14ac:dyDescent="0.3">
      <c r="A348" s="2">
        <v>40342</v>
      </c>
      <c r="B348" s="3">
        <v>632</v>
      </c>
      <c r="C348" s="3">
        <v>38.520000000000003</v>
      </c>
      <c r="D348" s="4">
        <v>13401</v>
      </c>
      <c r="E348" s="3" t="s">
        <v>34</v>
      </c>
      <c r="F348" s="5">
        <f t="shared" si="26"/>
        <v>347.9</v>
      </c>
      <c r="G348" s="6">
        <f t="shared" si="27"/>
        <v>6.09493670886076</v>
      </c>
      <c r="M348" s="10" t="str">
        <f t="shared" si="28"/>
        <v>O*</v>
      </c>
      <c r="O348" s="10" t="str">
        <f t="shared" si="29"/>
        <v>O*</v>
      </c>
      <c r="Q348" s="10">
        <f t="shared" si="30"/>
        <v>2010</v>
      </c>
    </row>
    <row r="349" spans="1:17" x14ac:dyDescent="0.3">
      <c r="A349" s="2">
        <v>40354</v>
      </c>
      <c r="B349" s="3">
        <v>691</v>
      </c>
      <c r="C349" s="3">
        <v>44</v>
      </c>
      <c r="D349" s="4">
        <v>15356</v>
      </c>
      <c r="E349" s="3" t="s">
        <v>9</v>
      </c>
      <c r="F349" s="5">
        <f t="shared" si="26"/>
        <v>349</v>
      </c>
      <c r="G349" s="6">
        <f t="shared" si="27"/>
        <v>6.3675832127351661</v>
      </c>
      <c r="M349" s="10" t="str">
        <f t="shared" si="28"/>
        <v>N*</v>
      </c>
      <c r="O349" s="10" t="str">
        <f t="shared" si="29"/>
        <v>unknown</v>
      </c>
      <c r="Q349" s="10">
        <f t="shared" si="30"/>
        <v>2010</v>
      </c>
    </row>
    <row r="350" spans="1:17" x14ac:dyDescent="0.3">
      <c r="A350" s="2">
        <v>40368</v>
      </c>
      <c r="B350" s="3">
        <v>592.4</v>
      </c>
      <c r="C350" s="3">
        <v>42.2</v>
      </c>
      <c r="D350" s="4">
        <v>14314</v>
      </c>
      <c r="E350" s="3" t="s">
        <v>9</v>
      </c>
      <c r="F350" s="5">
        <f t="shared" si="26"/>
        <v>339.19</v>
      </c>
      <c r="G350" s="6">
        <f t="shared" si="27"/>
        <v>7.1235651586765698</v>
      </c>
      <c r="M350" s="10" t="str">
        <f t="shared" si="28"/>
        <v>N*</v>
      </c>
      <c r="O350" s="10" t="str">
        <f t="shared" si="29"/>
        <v>unknown</v>
      </c>
      <c r="Q350" s="10">
        <f t="shared" si="30"/>
        <v>2010</v>
      </c>
    </row>
    <row r="351" spans="1:17" x14ac:dyDescent="0.3">
      <c r="A351" s="2">
        <v>40419</v>
      </c>
      <c r="B351" s="3">
        <v>646.79999999999995</v>
      </c>
      <c r="C351" s="3">
        <v>43.32</v>
      </c>
      <c r="D351" s="4">
        <v>14291</v>
      </c>
      <c r="E351" s="3" t="s">
        <v>9</v>
      </c>
      <c r="F351" s="5">
        <f t="shared" si="26"/>
        <v>329.89</v>
      </c>
      <c r="G351" s="6">
        <f t="shared" si="27"/>
        <v>6.6975881261595553</v>
      </c>
      <c r="M351" s="10" t="str">
        <f t="shared" si="28"/>
        <v>N*</v>
      </c>
      <c r="O351" s="10" t="str">
        <f t="shared" si="29"/>
        <v>unknown</v>
      </c>
      <c r="Q351" s="10">
        <f t="shared" si="30"/>
        <v>2010</v>
      </c>
    </row>
    <row r="352" spans="1:17" x14ac:dyDescent="0.3">
      <c r="A352" s="2">
        <v>40433</v>
      </c>
      <c r="B352" s="3">
        <v>670.6</v>
      </c>
      <c r="C352" s="3">
        <v>43.65</v>
      </c>
      <c r="D352" s="4">
        <v>14793</v>
      </c>
      <c r="E352" s="3" t="s">
        <v>63</v>
      </c>
      <c r="F352" s="5">
        <f t="shared" si="26"/>
        <v>338.9</v>
      </c>
      <c r="G352" s="6">
        <f t="shared" si="27"/>
        <v>6.5090963316433035</v>
      </c>
      <c r="M352" s="10" t="str">
        <f t="shared" si="28"/>
        <v>G*</v>
      </c>
      <c r="O352" s="10" t="str">
        <f t="shared" si="29"/>
        <v>G*</v>
      </c>
      <c r="Q352" s="10">
        <f t="shared" si="30"/>
        <v>2010</v>
      </c>
    </row>
    <row r="353" spans="1:17" x14ac:dyDescent="0.3">
      <c r="A353" s="2">
        <v>40447</v>
      </c>
      <c r="B353" s="3">
        <v>648</v>
      </c>
      <c r="C353" s="3">
        <v>42.62</v>
      </c>
      <c r="D353" s="4">
        <v>14955</v>
      </c>
      <c r="E353" s="3" t="s">
        <v>65</v>
      </c>
      <c r="F353" s="5">
        <f t="shared" si="26"/>
        <v>350.89</v>
      </c>
      <c r="G353" s="6">
        <f t="shared" si="27"/>
        <v>6.5771604938271597</v>
      </c>
      <c r="M353" s="10" t="str">
        <f t="shared" si="28"/>
        <v>M*</v>
      </c>
      <c r="O353" s="10" t="str">
        <f t="shared" si="29"/>
        <v>M*</v>
      </c>
      <c r="Q353" s="10">
        <f t="shared" si="30"/>
        <v>2010</v>
      </c>
    </row>
    <row r="354" spans="1:17" x14ac:dyDescent="0.3">
      <c r="A354" s="2">
        <v>40474</v>
      </c>
      <c r="B354" s="3">
        <v>643.9</v>
      </c>
      <c r="C354" s="3">
        <v>45.17</v>
      </c>
      <c r="D354" s="4">
        <v>15263</v>
      </c>
      <c r="E354" s="3" t="s">
        <v>65</v>
      </c>
      <c r="F354" s="5">
        <f t="shared" si="26"/>
        <v>337.9</v>
      </c>
      <c r="G354" s="6">
        <f t="shared" si="27"/>
        <v>7.0150644510017086</v>
      </c>
      <c r="M354" s="10" t="str">
        <f t="shared" si="28"/>
        <v>M*</v>
      </c>
      <c r="O354" s="10" t="str">
        <f t="shared" si="29"/>
        <v>M*</v>
      </c>
      <c r="Q354" s="10">
        <f t="shared" si="30"/>
        <v>2010</v>
      </c>
    </row>
    <row r="355" spans="1:17" x14ac:dyDescent="0.3">
      <c r="A355" s="2">
        <v>40523</v>
      </c>
      <c r="B355" s="3">
        <v>620</v>
      </c>
      <c r="C355" s="3">
        <v>46.74</v>
      </c>
      <c r="D355" s="4">
        <v>16542</v>
      </c>
      <c r="E355" s="3" t="s">
        <v>66</v>
      </c>
      <c r="F355" s="5">
        <f t="shared" si="26"/>
        <v>353.92</v>
      </c>
      <c r="G355" s="6">
        <f t="shared" si="27"/>
        <v>7.538709677419356</v>
      </c>
      <c r="M355" s="10" t="str">
        <f t="shared" si="28"/>
        <v>G*</v>
      </c>
      <c r="O355" s="10" t="str">
        <f t="shared" si="29"/>
        <v>G*</v>
      </c>
      <c r="Q355" s="10">
        <f t="shared" si="30"/>
        <v>2010</v>
      </c>
    </row>
    <row r="356" spans="1:17" x14ac:dyDescent="0.3">
      <c r="A356" s="2">
        <v>40538</v>
      </c>
      <c r="B356" s="3">
        <v>559</v>
      </c>
      <c r="C356" s="3">
        <v>39.619999999999997</v>
      </c>
      <c r="D356" s="4">
        <v>14025</v>
      </c>
      <c r="E356" s="3" t="s">
        <v>9</v>
      </c>
      <c r="F356" s="5">
        <f t="shared" si="26"/>
        <v>353.99</v>
      </c>
      <c r="G356" s="6">
        <f t="shared" si="27"/>
        <v>7.0876565295169947</v>
      </c>
      <c r="M356" s="10" t="str">
        <f t="shared" si="28"/>
        <v>N*</v>
      </c>
      <c r="O356" s="10" t="str">
        <f t="shared" si="29"/>
        <v>unknown</v>
      </c>
      <c r="Q356" s="10">
        <f t="shared" si="30"/>
        <v>2010</v>
      </c>
    </row>
    <row r="357" spans="1:17" x14ac:dyDescent="0.3">
      <c r="A357" s="2">
        <v>40560</v>
      </c>
      <c r="B357" s="3">
        <v>551</v>
      </c>
      <c r="C357" s="3">
        <v>44.39</v>
      </c>
      <c r="D357" s="4">
        <v>16197</v>
      </c>
      <c r="E357" s="3" t="s">
        <v>58</v>
      </c>
      <c r="F357" s="5">
        <f t="shared" si="26"/>
        <v>364.88</v>
      </c>
      <c r="G357" s="6">
        <f t="shared" si="27"/>
        <v>8.0562613430127037</v>
      </c>
      <c r="M357" s="10" t="str">
        <f t="shared" si="28"/>
        <v>G*</v>
      </c>
      <c r="O357" s="10" t="str">
        <f t="shared" si="29"/>
        <v>G*</v>
      </c>
      <c r="Q357" s="10">
        <f t="shared" si="30"/>
        <v>2011</v>
      </c>
    </row>
    <row r="358" spans="1:17" x14ac:dyDescent="0.3">
      <c r="A358" s="2">
        <v>40588</v>
      </c>
      <c r="B358" s="3">
        <v>584</v>
      </c>
      <c r="C358" s="3">
        <v>43.94</v>
      </c>
      <c r="D358" s="4">
        <v>16078</v>
      </c>
      <c r="E358" s="3" t="s">
        <v>34</v>
      </c>
      <c r="F358" s="5">
        <f t="shared" si="26"/>
        <v>365.91</v>
      </c>
      <c r="G358" s="6">
        <f t="shared" si="27"/>
        <v>7.5239726027397253</v>
      </c>
      <c r="M358" s="10" t="str">
        <f t="shared" si="28"/>
        <v>O*</v>
      </c>
      <c r="O358" s="10" t="str">
        <f t="shared" si="29"/>
        <v>O*</v>
      </c>
      <c r="Q358" s="10">
        <f t="shared" si="30"/>
        <v>2011</v>
      </c>
    </row>
    <row r="359" spans="1:17" x14ac:dyDescent="0.3">
      <c r="A359" s="2">
        <v>40615</v>
      </c>
      <c r="B359" s="3">
        <v>559</v>
      </c>
      <c r="C359" s="3">
        <v>42.45</v>
      </c>
      <c r="D359" s="4">
        <v>15447</v>
      </c>
      <c r="E359" s="3" t="s">
        <v>67</v>
      </c>
      <c r="F359" s="5">
        <f t="shared" si="26"/>
        <v>363.89</v>
      </c>
      <c r="G359" s="6">
        <f t="shared" si="27"/>
        <v>7.5939177101967807</v>
      </c>
      <c r="M359" s="10" t="str">
        <f t="shared" si="28"/>
        <v>G*</v>
      </c>
      <c r="O359" s="10" t="str">
        <f t="shared" si="29"/>
        <v>G*</v>
      </c>
      <c r="Q359" s="10">
        <f t="shared" si="30"/>
        <v>2011</v>
      </c>
    </row>
    <row r="360" spans="1:17" x14ac:dyDescent="0.3">
      <c r="A360" s="2">
        <v>40635</v>
      </c>
      <c r="B360" s="3">
        <v>675</v>
      </c>
      <c r="C360" s="3">
        <v>51.32</v>
      </c>
      <c r="D360" s="4">
        <v>19650</v>
      </c>
      <c r="E360" s="3" t="s">
        <v>34</v>
      </c>
      <c r="F360" s="5">
        <f t="shared" si="26"/>
        <v>382.89</v>
      </c>
      <c r="G360" s="6">
        <f t="shared" si="27"/>
        <v>7.6029629629629625</v>
      </c>
      <c r="M360" s="10" t="str">
        <f t="shared" si="28"/>
        <v>O*</v>
      </c>
      <c r="O360" s="10" t="str">
        <f t="shared" si="29"/>
        <v>O*</v>
      </c>
      <c r="Q360" s="10">
        <f t="shared" si="30"/>
        <v>2011</v>
      </c>
    </row>
    <row r="361" spans="1:17" x14ac:dyDescent="0.3">
      <c r="A361" s="2">
        <v>40651</v>
      </c>
      <c r="B361" s="3">
        <v>565.29999999999995</v>
      </c>
      <c r="C361" s="3">
        <v>39.200000000000003</v>
      </c>
      <c r="D361" s="4">
        <v>15206</v>
      </c>
      <c r="E361" s="3" t="s">
        <v>34</v>
      </c>
      <c r="F361" s="5">
        <f t="shared" si="26"/>
        <v>387.91</v>
      </c>
      <c r="G361" s="6">
        <f t="shared" si="27"/>
        <v>6.934371130373254</v>
      </c>
      <c r="M361" s="10" t="str">
        <f t="shared" si="28"/>
        <v>O*</v>
      </c>
      <c r="O361" s="10" t="str">
        <f t="shared" si="29"/>
        <v>O*</v>
      </c>
      <c r="Q361" s="10">
        <f t="shared" si="30"/>
        <v>2011</v>
      </c>
    </row>
    <row r="362" spans="1:17" x14ac:dyDescent="0.3">
      <c r="A362" s="2">
        <v>40661</v>
      </c>
      <c r="B362" s="3">
        <v>539.6</v>
      </c>
      <c r="C362" s="3">
        <v>37.53</v>
      </c>
      <c r="D362" s="4">
        <v>14746</v>
      </c>
      <c r="E362" s="3" t="s">
        <v>68</v>
      </c>
      <c r="F362" s="5">
        <f t="shared" si="26"/>
        <v>392.91</v>
      </c>
      <c r="G362" s="6">
        <f t="shared" si="27"/>
        <v>6.9551519644180866</v>
      </c>
      <c r="M362" s="10" t="str">
        <f t="shared" si="28"/>
        <v>O*</v>
      </c>
      <c r="O362" s="10" t="str">
        <f t="shared" si="29"/>
        <v>O*</v>
      </c>
      <c r="Q362" s="10">
        <f t="shared" si="30"/>
        <v>2011</v>
      </c>
    </row>
    <row r="363" spans="1:17" x14ac:dyDescent="0.3">
      <c r="A363" s="2">
        <v>40667</v>
      </c>
      <c r="B363" s="3">
        <v>663</v>
      </c>
      <c r="C363" s="3">
        <v>43.05</v>
      </c>
      <c r="D363" s="4">
        <v>16656</v>
      </c>
      <c r="E363" s="3" t="s">
        <v>69</v>
      </c>
      <c r="F363" s="5">
        <f t="shared" si="26"/>
        <v>386.9</v>
      </c>
      <c r="G363" s="6">
        <f t="shared" si="27"/>
        <v>6.4932126696832571</v>
      </c>
      <c r="M363" s="10" t="str">
        <f t="shared" si="28"/>
        <v>O*</v>
      </c>
      <c r="O363" s="10" t="str">
        <f t="shared" si="29"/>
        <v>O*</v>
      </c>
      <c r="Q363" s="10">
        <f t="shared" si="30"/>
        <v>2011</v>
      </c>
    </row>
    <row r="364" spans="1:17" x14ac:dyDescent="0.3">
      <c r="A364" s="2">
        <v>40671</v>
      </c>
      <c r="B364" s="3">
        <v>548</v>
      </c>
      <c r="C364" s="3">
        <v>33.57</v>
      </c>
      <c r="D364" s="4">
        <v>12787</v>
      </c>
      <c r="E364" s="3" t="s">
        <v>62</v>
      </c>
      <c r="F364" s="5">
        <f t="shared" si="26"/>
        <v>380.91</v>
      </c>
      <c r="G364" s="6">
        <f t="shared" si="27"/>
        <v>6.1259124087591239</v>
      </c>
      <c r="M364" s="10" t="str">
        <f t="shared" si="28"/>
        <v>G*</v>
      </c>
      <c r="O364" s="10" t="str">
        <f t="shared" si="29"/>
        <v>G*</v>
      </c>
      <c r="Q364" s="10">
        <f t="shared" si="30"/>
        <v>2011</v>
      </c>
    </row>
    <row r="365" spans="1:17" x14ac:dyDescent="0.3">
      <c r="A365" s="2">
        <v>40684</v>
      </c>
      <c r="B365" s="3">
        <v>740</v>
      </c>
      <c r="C365" s="3">
        <v>47.19</v>
      </c>
      <c r="D365" s="4">
        <v>18211</v>
      </c>
      <c r="E365" s="3" t="s">
        <v>24</v>
      </c>
      <c r="F365" s="5">
        <f t="shared" si="26"/>
        <v>385.91</v>
      </c>
      <c r="G365" s="6">
        <f t="shared" si="27"/>
        <v>6.3770270270270268</v>
      </c>
      <c r="M365" s="10" t="str">
        <f t="shared" si="28"/>
        <v>M*</v>
      </c>
      <c r="O365" s="10" t="str">
        <f t="shared" si="29"/>
        <v>M*</v>
      </c>
      <c r="Q365" s="10">
        <f t="shared" si="30"/>
        <v>2011</v>
      </c>
    </row>
    <row r="366" spans="1:17" x14ac:dyDescent="0.3">
      <c r="A366" s="2">
        <v>40705</v>
      </c>
      <c r="B366" s="3">
        <v>733</v>
      </c>
      <c r="C366" s="3">
        <v>47.06</v>
      </c>
      <c r="D366" s="4">
        <v>17502</v>
      </c>
      <c r="E366" s="3" t="s">
        <v>9</v>
      </c>
      <c r="F366" s="5">
        <f t="shared" si="26"/>
        <v>371.91</v>
      </c>
      <c r="G366" s="6">
        <f t="shared" si="27"/>
        <v>6.4201909959072312</v>
      </c>
      <c r="M366" s="10" t="str">
        <f t="shared" si="28"/>
        <v>N*</v>
      </c>
      <c r="O366" s="10" t="str">
        <f t="shared" si="29"/>
        <v>unknown</v>
      </c>
      <c r="Q366" s="10">
        <f t="shared" si="30"/>
        <v>2011</v>
      </c>
    </row>
    <row r="367" spans="1:17" x14ac:dyDescent="0.3">
      <c r="A367" s="2">
        <v>40705</v>
      </c>
      <c r="B367" s="3">
        <v>714.5</v>
      </c>
      <c r="C367" s="3">
        <v>43.07</v>
      </c>
      <c r="D367" s="4">
        <v>15393</v>
      </c>
      <c r="E367" s="3" t="s">
        <v>70</v>
      </c>
      <c r="F367" s="5">
        <f t="shared" si="26"/>
        <v>357.39</v>
      </c>
      <c r="G367" s="6">
        <f t="shared" si="27"/>
        <v>6.0279916025192444</v>
      </c>
      <c r="M367" s="10" t="str">
        <f t="shared" si="28"/>
        <v>N*</v>
      </c>
      <c r="O367" s="10" t="str">
        <f t="shared" si="29"/>
        <v>N*</v>
      </c>
      <c r="Q367" s="10">
        <f t="shared" si="30"/>
        <v>2011</v>
      </c>
    </row>
    <row r="368" spans="1:17" x14ac:dyDescent="0.3">
      <c r="A368" s="2">
        <v>40712</v>
      </c>
      <c r="B368" s="3">
        <v>519</v>
      </c>
      <c r="C368" s="3">
        <v>29.95</v>
      </c>
      <c r="D368" s="4">
        <v>11594</v>
      </c>
      <c r="E368" s="3" t="s">
        <v>71</v>
      </c>
      <c r="F368" s="5">
        <f t="shared" si="26"/>
        <v>387.11</v>
      </c>
      <c r="G368" s="6">
        <f t="shared" si="27"/>
        <v>5.7707129094412331</v>
      </c>
      <c r="M368" s="10" t="str">
        <f t="shared" si="28"/>
        <v>G*</v>
      </c>
      <c r="O368" s="10" t="str">
        <f t="shared" si="29"/>
        <v>G*</v>
      </c>
      <c r="Q368" s="10">
        <f t="shared" si="30"/>
        <v>2011</v>
      </c>
    </row>
    <row r="369" spans="1:17" x14ac:dyDescent="0.3">
      <c r="A369" s="2">
        <v>40718</v>
      </c>
      <c r="B369" s="3">
        <v>714</v>
      </c>
      <c r="C369" s="3">
        <v>44.01</v>
      </c>
      <c r="D369" s="4">
        <v>16499</v>
      </c>
      <c r="E369" s="3" t="s">
        <v>58</v>
      </c>
      <c r="F369" s="5">
        <f t="shared" si="26"/>
        <v>374.89</v>
      </c>
      <c r="G369" s="6">
        <f t="shared" si="27"/>
        <v>6.1638655462184877</v>
      </c>
      <c r="M369" s="10" t="str">
        <f t="shared" si="28"/>
        <v>G*</v>
      </c>
      <c r="O369" s="10" t="str">
        <f t="shared" si="29"/>
        <v>G*</v>
      </c>
      <c r="Q369" s="10">
        <f t="shared" si="30"/>
        <v>2011</v>
      </c>
    </row>
    <row r="370" spans="1:17" x14ac:dyDescent="0.3">
      <c r="A370" s="2">
        <v>40750</v>
      </c>
      <c r="B370" s="3">
        <v>634</v>
      </c>
      <c r="C370" s="3">
        <v>43.5</v>
      </c>
      <c r="D370" s="4">
        <v>16352</v>
      </c>
      <c r="E370" s="3" t="s">
        <v>72</v>
      </c>
      <c r="F370" s="5">
        <f t="shared" si="26"/>
        <v>375.91</v>
      </c>
      <c r="G370" s="6">
        <f t="shared" si="27"/>
        <v>6.861198738170347</v>
      </c>
      <c r="M370" s="10" t="str">
        <f t="shared" si="28"/>
        <v>G*</v>
      </c>
      <c r="O370" s="10" t="str">
        <f t="shared" si="29"/>
        <v>G*</v>
      </c>
      <c r="Q370" s="10">
        <f t="shared" si="30"/>
        <v>2011</v>
      </c>
    </row>
    <row r="371" spans="1:17" x14ac:dyDescent="0.3">
      <c r="A371" s="2">
        <v>40790</v>
      </c>
      <c r="B371" s="3">
        <v>672</v>
      </c>
      <c r="C371" s="3">
        <v>46.23</v>
      </c>
      <c r="D371" s="4">
        <v>17193</v>
      </c>
      <c r="E371" s="3" t="s">
        <v>9</v>
      </c>
      <c r="F371" s="5">
        <f t="shared" si="26"/>
        <v>371.9</v>
      </c>
      <c r="G371" s="6">
        <f t="shared" si="27"/>
        <v>6.8794642857142847</v>
      </c>
      <c r="M371" s="10" t="str">
        <f t="shared" si="28"/>
        <v>N*</v>
      </c>
      <c r="O371" s="10" t="str">
        <f t="shared" si="29"/>
        <v>unknown</v>
      </c>
      <c r="Q371" s="10">
        <f t="shared" si="30"/>
        <v>2011</v>
      </c>
    </row>
    <row r="372" spans="1:17" x14ac:dyDescent="0.3">
      <c r="A372" s="2">
        <v>40809</v>
      </c>
      <c r="B372" s="3">
        <v>655</v>
      </c>
      <c r="C372" s="3">
        <v>43.13</v>
      </c>
      <c r="D372" s="4">
        <v>17248</v>
      </c>
      <c r="E372" s="3" t="s">
        <v>34</v>
      </c>
      <c r="F372" s="5">
        <f t="shared" si="26"/>
        <v>399.91</v>
      </c>
      <c r="G372" s="6">
        <f t="shared" si="27"/>
        <v>6.5847328244274816</v>
      </c>
      <c r="M372" s="10" t="str">
        <f t="shared" si="28"/>
        <v>O*</v>
      </c>
      <c r="O372" s="10" t="str">
        <f t="shared" si="29"/>
        <v>O*</v>
      </c>
      <c r="Q372" s="10">
        <f t="shared" si="30"/>
        <v>2011</v>
      </c>
    </row>
    <row r="373" spans="1:17" x14ac:dyDescent="0.3">
      <c r="A373" s="2">
        <v>40826</v>
      </c>
      <c r="B373" s="3">
        <v>619</v>
      </c>
      <c r="C373" s="3">
        <v>43.03</v>
      </c>
      <c r="D373" s="4">
        <v>16993</v>
      </c>
      <c r="E373" s="3" t="s">
        <v>58</v>
      </c>
      <c r="F373" s="5">
        <f t="shared" si="26"/>
        <v>394.91</v>
      </c>
      <c r="G373" s="6">
        <f t="shared" si="27"/>
        <v>6.9515347334410338</v>
      </c>
      <c r="M373" s="10" t="str">
        <f t="shared" si="28"/>
        <v>G*</v>
      </c>
      <c r="O373" s="10" t="str">
        <f t="shared" si="29"/>
        <v>G*</v>
      </c>
      <c r="Q373" s="10">
        <f t="shared" si="30"/>
        <v>2011</v>
      </c>
    </row>
    <row r="374" spans="1:17" x14ac:dyDescent="0.3">
      <c r="A374" s="2">
        <v>40845</v>
      </c>
      <c r="B374" s="3">
        <v>576</v>
      </c>
      <c r="C374" s="3">
        <v>40.06</v>
      </c>
      <c r="D374" s="4">
        <v>16421</v>
      </c>
      <c r="E374" s="3" t="s">
        <v>48</v>
      </c>
      <c r="F374" s="5">
        <f t="shared" si="26"/>
        <v>409.91</v>
      </c>
      <c r="G374" s="6">
        <f t="shared" si="27"/>
        <v>6.9548611111111116</v>
      </c>
      <c r="M374" s="10" t="str">
        <f t="shared" si="28"/>
        <v>M*</v>
      </c>
      <c r="O374" s="10" t="str">
        <f t="shared" si="29"/>
        <v>M*</v>
      </c>
      <c r="Q374" s="10">
        <f t="shared" si="30"/>
        <v>2011</v>
      </c>
    </row>
    <row r="375" spans="1:17" x14ac:dyDescent="0.3">
      <c r="A375" s="2">
        <v>40847</v>
      </c>
      <c r="B375" s="3">
        <v>622</v>
      </c>
      <c r="C375" s="3">
        <v>40.32</v>
      </c>
      <c r="D375" s="4">
        <v>15802</v>
      </c>
      <c r="E375" s="3" t="s">
        <v>73</v>
      </c>
      <c r="F375" s="5">
        <f t="shared" si="26"/>
        <v>391.91</v>
      </c>
      <c r="G375" s="6">
        <f t="shared" si="27"/>
        <v>6.4823151125401939</v>
      </c>
      <c r="M375" s="10" t="str">
        <f t="shared" si="28"/>
        <v>G*</v>
      </c>
      <c r="O375" s="10" t="str">
        <f t="shared" si="29"/>
        <v>G*</v>
      </c>
      <c r="Q375" s="10">
        <f t="shared" si="30"/>
        <v>2011</v>
      </c>
    </row>
    <row r="376" spans="1:17" x14ac:dyDescent="0.3">
      <c r="A376" s="2">
        <v>40866</v>
      </c>
      <c r="B376" s="3">
        <v>606</v>
      </c>
      <c r="C376" s="3">
        <v>44.43</v>
      </c>
      <c r="D376" s="4">
        <v>17590</v>
      </c>
      <c r="E376" s="3" t="s">
        <v>9</v>
      </c>
      <c r="F376" s="5">
        <f t="shared" si="26"/>
        <v>395.9</v>
      </c>
      <c r="G376" s="6">
        <f t="shared" si="27"/>
        <v>7.3316831683168315</v>
      </c>
      <c r="M376" s="10" t="str">
        <f t="shared" si="28"/>
        <v>N*</v>
      </c>
      <c r="O376" s="10" t="str">
        <f t="shared" si="29"/>
        <v>unknown</v>
      </c>
      <c r="Q376" s="10">
        <f t="shared" si="30"/>
        <v>2011</v>
      </c>
    </row>
    <row r="377" spans="1:17" x14ac:dyDescent="0.3">
      <c r="A377" s="2">
        <v>40882</v>
      </c>
      <c r="B377" s="3">
        <v>670</v>
      </c>
      <c r="C377" s="3">
        <v>44.26</v>
      </c>
      <c r="D377" s="4">
        <v>17921</v>
      </c>
      <c r="E377" s="3" t="s">
        <v>58</v>
      </c>
      <c r="F377" s="5">
        <f t="shared" si="26"/>
        <v>404.9</v>
      </c>
      <c r="G377" s="6">
        <f t="shared" si="27"/>
        <v>6.6059701492537313</v>
      </c>
      <c r="M377" s="10" t="str">
        <f t="shared" si="28"/>
        <v>G*</v>
      </c>
      <c r="O377" s="10" t="str">
        <f t="shared" si="29"/>
        <v>G*</v>
      </c>
      <c r="Q377" s="10">
        <f t="shared" si="30"/>
        <v>2011</v>
      </c>
    </row>
    <row r="378" spans="1:17" x14ac:dyDescent="0.3">
      <c r="A378" s="2">
        <v>40894</v>
      </c>
      <c r="B378" s="3">
        <v>569.29999999999995</v>
      </c>
      <c r="C378" s="3">
        <v>42.18</v>
      </c>
      <c r="D378" s="4">
        <v>16404</v>
      </c>
      <c r="E378" s="3" t="s">
        <v>9</v>
      </c>
      <c r="F378" s="5">
        <f t="shared" si="26"/>
        <v>388.9</v>
      </c>
      <c r="G378" s="6">
        <f t="shared" si="27"/>
        <v>7.4090988933778332</v>
      </c>
      <c r="M378" s="10" t="str">
        <f t="shared" si="28"/>
        <v>N*</v>
      </c>
      <c r="O378" s="10" t="str">
        <f t="shared" si="29"/>
        <v>unknown</v>
      </c>
      <c r="Q378" s="10">
        <f t="shared" si="30"/>
        <v>2011</v>
      </c>
    </row>
    <row r="379" spans="1:17" x14ac:dyDescent="0.3">
      <c r="A379" s="2">
        <v>40906</v>
      </c>
      <c r="B379" s="3">
        <v>452.8</v>
      </c>
      <c r="C379" s="3">
        <v>32.71</v>
      </c>
      <c r="D379" s="4">
        <v>12884</v>
      </c>
      <c r="E379" s="3" t="s">
        <v>9</v>
      </c>
      <c r="F379" s="5">
        <f t="shared" si="26"/>
        <v>393.89</v>
      </c>
      <c r="G379" s="6">
        <f t="shared" si="27"/>
        <v>7.2239399293286226</v>
      </c>
      <c r="M379" s="10" t="str">
        <f t="shared" si="28"/>
        <v>N*</v>
      </c>
      <c r="O379" s="10" t="str">
        <f t="shared" si="29"/>
        <v>unknown</v>
      </c>
      <c r="Q379" s="10">
        <f t="shared" si="30"/>
        <v>2011</v>
      </c>
    </row>
    <row r="380" spans="1:17" x14ac:dyDescent="0.3">
      <c r="A380" s="2">
        <v>40911</v>
      </c>
      <c r="B380" s="3">
        <v>432.7</v>
      </c>
      <c r="C380" s="3">
        <v>22.9</v>
      </c>
      <c r="D380" s="4">
        <v>9181</v>
      </c>
      <c r="E380" s="3" t="s">
        <v>9</v>
      </c>
      <c r="F380" s="5">
        <f t="shared" si="26"/>
        <v>400.92</v>
      </c>
      <c r="G380" s="6">
        <f t="shared" si="27"/>
        <v>5.2923503582158542</v>
      </c>
      <c r="M380" s="10" t="str">
        <f t="shared" si="28"/>
        <v>N*</v>
      </c>
      <c r="O380" s="10" t="str">
        <f t="shared" si="29"/>
        <v>unknown</v>
      </c>
      <c r="Q380" s="10">
        <f t="shared" si="30"/>
        <v>2012</v>
      </c>
    </row>
    <row r="381" spans="1:17" x14ac:dyDescent="0.3">
      <c r="A381" s="2">
        <v>40933</v>
      </c>
      <c r="B381" s="3">
        <v>665</v>
      </c>
      <c r="C381" s="3">
        <v>44.87</v>
      </c>
      <c r="D381" s="4">
        <v>19065</v>
      </c>
      <c r="E381" s="3" t="s">
        <v>74</v>
      </c>
      <c r="F381" s="5">
        <f t="shared" si="26"/>
        <v>424.89</v>
      </c>
      <c r="G381" s="6">
        <f t="shared" si="27"/>
        <v>6.7473684210526308</v>
      </c>
      <c r="M381" s="10" t="str">
        <f t="shared" si="28"/>
        <v>S*</v>
      </c>
      <c r="O381" s="10" t="str">
        <f t="shared" si="29"/>
        <v>S*</v>
      </c>
      <c r="Q381" s="10">
        <f t="shared" si="30"/>
        <v>2012</v>
      </c>
    </row>
    <row r="382" spans="1:17" x14ac:dyDescent="0.3">
      <c r="A382" s="2">
        <v>40935</v>
      </c>
      <c r="B382" s="3">
        <v>530</v>
      </c>
      <c r="C382" s="3">
        <v>37.96</v>
      </c>
      <c r="D382" s="4">
        <v>16281</v>
      </c>
      <c r="E382" s="3" t="s">
        <v>58</v>
      </c>
      <c r="F382" s="5">
        <f t="shared" si="26"/>
        <v>428.9</v>
      </c>
      <c r="G382" s="6">
        <f t="shared" si="27"/>
        <v>7.1622641509433969</v>
      </c>
      <c r="M382" s="10" t="str">
        <f t="shared" si="28"/>
        <v>G*</v>
      </c>
      <c r="O382" s="10" t="str">
        <f t="shared" si="29"/>
        <v>G*</v>
      </c>
      <c r="Q382" s="10">
        <f t="shared" si="30"/>
        <v>2012</v>
      </c>
    </row>
    <row r="383" spans="1:17" x14ac:dyDescent="0.3">
      <c r="A383" s="2">
        <v>40941</v>
      </c>
      <c r="B383" s="3">
        <v>587</v>
      </c>
      <c r="C383" s="3">
        <v>41.96</v>
      </c>
      <c r="D383" s="4">
        <v>17787</v>
      </c>
      <c r="E383" s="3" t="s">
        <v>58</v>
      </c>
      <c r="F383" s="5">
        <f t="shared" si="26"/>
        <v>423.9</v>
      </c>
      <c r="G383" s="6">
        <f t="shared" si="27"/>
        <v>7.1482112436115841</v>
      </c>
      <c r="M383" s="10" t="str">
        <f t="shared" si="28"/>
        <v>G*</v>
      </c>
      <c r="O383" s="10" t="str">
        <f t="shared" si="29"/>
        <v>G*</v>
      </c>
      <c r="Q383" s="10">
        <f t="shared" si="30"/>
        <v>2012</v>
      </c>
    </row>
    <row r="384" spans="1:17" x14ac:dyDescent="0.3">
      <c r="A384" s="2">
        <v>40942</v>
      </c>
      <c r="B384" s="3">
        <v>234.8</v>
      </c>
      <c r="C384" s="3">
        <v>18</v>
      </c>
      <c r="D384" s="4">
        <v>7594</v>
      </c>
      <c r="E384" s="3" t="s">
        <v>75</v>
      </c>
      <c r="F384" s="5">
        <f t="shared" si="26"/>
        <v>421.89</v>
      </c>
      <c r="G384" s="6">
        <f t="shared" si="27"/>
        <v>7.6660988074957404</v>
      </c>
      <c r="M384" s="10" t="str">
        <f t="shared" si="28"/>
        <v>L*</v>
      </c>
      <c r="O384" s="10" t="str">
        <f t="shared" si="29"/>
        <v>L*</v>
      </c>
      <c r="Q384" s="10">
        <f t="shared" si="30"/>
        <v>2012</v>
      </c>
    </row>
    <row r="385" spans="1:17" x14ac:dyDescent="0.3">
      <c r="A385" s="2">
        <v>40944</v>
      </c>
      <c r="B385" s="3">
        <v>222.1</v>
      </c>
      <c r="C385" s="3">
        <v>16.39</v>
      </c>
      <c r="D385" s="4">
        <v>7210</v>
      </c>
      <c r="E385" s="3" t="s">
        <v>60</v>
      </c>
      <c r="F385" s="5">
        <f t="shared" si="26"/>
        <v>439.9</v>
      </c>
      <c r="G385" s="6">
        <f t="shared" si="27"/>
        <v>7.3795587573165244</v>
      </c>
      <c r="M385" s="10" t="str">
        <f t="shared" si="28"/>
        <v>M*</v>
      </c>
      <c r="O385" s="10" t="str">
        <f t="shared" si="29"/>
        <v>M*</v>
      </c>
      <c r="Q385" s="10">
        <f t="shared" si="30"/>
        <v>2012</v>
      </c>
    </row>
    <row r="386" spans="1:17" x14ac:dyDescent="0.3">
      <c r="A386" s="2">
        <v>40947</v>
      </c>
      <c r="B386" s="3">
        <v>335</v>
      </c>
      <c r="C386" s="3">
        <v>24.05</v>
      </c>
      <c r="D386" s="4">
        <v>9948</v>
      </c>
      <c r="E386" s="3" t="s">
        <v>71</v>
      </c>
      <c r="F386" s="5">
        <f t="shared" si="26"/>
        <v>413.64</v>
      </c>
      <c r="G386" s="6">
        <f t="shared" si="27"/>
        <v>7.1791044776119399</v>
      </c>
      <c r="M386" s="10" t="str">
        <f t="shared" si="28"/>
        <v>G*</v>
      </c>
      <c r="O386" s="10" t="str">
        <f t="shared" si="29"/>
        <v>G*</v>
      </c>
      <c r="Q386" s="10">
        <f t="shared" si="30"/>
        <v>2012</v>
      </c>
    </row>
    <row r="387" spans="1:17" x14ac:dyDescent="0.3">
      <c r="A387" s="2">
        <v>40948</v>
      </c>
      <c r="B387" s="3">
        <v>510.8</v>
      </c>
      <c r="C387" s="3">
        <v>34.71</v>
      </c>
      <c r="D387" s="4">
        <v>14401</v>
      </c>
      <c r="E387" s="3" t="s">
        <v>76</v>
      </c>
      <c r="F387" s="5">
        <f t="shared" ref="F387:F433" si="31">ROUND(D387/C387,2)</f>
        <v>414.89</v>
      </c>
      <c r="G387" s="6">
        <f t="shared" ref="G387:G433" si="32">(C387/B387)*100</f>
        <v>6.7952231793265465</v>
      </c>
      <c r="M387" s="10" t="str">
        <f t="shared" ref="M387:M433" si="33">LEFT(E387,1)&amp;"*"</f>
        <v>D*</v>
      </c>
      <c r="O387" s="10" t="str">
        <f t="shared" ref="O387:O433" si="34">IF(E387="NA","unknown",M387)</f>
        <v>D*</v>
      </c>
      <c r="Q387" s="10">
        <f t="shared" ref="Q387:Q433" si="35">YEAR(A387:A818)</f>
        <v>2012</v>
      </c>
    </row>
    <row r="388" spans="1:17" x14ac:dyDescent="0.3">
      <c r="A388" s="2">
        <v>40960</v>
      </c>
      <c r="B388" s="3">
        <v>634</v>
      </c>
      <c r="C388" s="3">
        <v>44.9</v>
      </c>
      <c r="D388" s="4">
        <v>18719</v>
      </c>
      <c r="E388" s="3" t="s">
        <v>76</v>
      </c>
      <c r="F388" s="5">
        <f t="shared" si="31"/>
        <v>416.9</v>
      </c>
      <c r="G388" s="6">
        <f t="shared" si="32"/>
        <v>7.0820189274447944</v>
      </c>
      <c r="M388" s="10" t="str">
        <f t="shared" si="33"/>
        <v>D*</v>
      </c>
      <c r="O388" s="10" t="str">
        <f t="shared" si="34"/>
        <v>D*</v>
      </c>
      <c r="Q388" s="10">
        <f t="shared" si="35"/>
        <v>2012</v>
      </c>
    </row>
    <row r="389" spans="1:17" x14ac:dyDescent="0.3">
      <c r="A389" s="2">
        <v>40993</v>
      </c>
      <c r="B389" s="3">
        <v>596.70000000000005</v>
      </c>
      <c r="C389" s="3">
        <v>43.19</v>
      </c>
      <c r="D389" s="4">
        <v>18783</v>
      </c>
      <c r="E389" s="3" t="s">
        <v>77</v>
      </c>
      <c r="F389" s="5">
        <f t="shared" si="31"/>
        <v>434.89</v>
      </c>
      <c r="G389" s="6">
        <f t="shared" si="32"/>
        <v>7.2381431204960611</v>
      </c>
      <c r="M389" s="10" t="str">
        <f t="shared" si="33"/>
        <v>L*</v>
      </c>
      <c r="O389" s="10" t="str">
        <f t="shared" si="34"/>
        <v>L*</v>
      </c>
      <c r="Q389" s="10">
        <f t="shared" si="35"/>
        <v>2012</v>
      </c>
    </row>
    <row r="390" spans="1:17" x14ac:dyDescent="0.3">
      <c r="A390" s="2">
        <v>41009</v>
      </c>
      <c r="B390" s="3">
        <v>558</v>
      </c>
      <c r="C390" s="3">
        <v>38.18</v>
      </c>
      <c r="D390" s="4">
        <v>17177</v>
      </c>
      <c r="E390" s="3" t="s">
        <v>58</v>
      </c>
      <c r="F390" s="5">
        <f t="shared" si="31"/>
        <v>449.9</v>
      </c>
      <c r="G390" s="6">
        <f t="shared" si="32"/>
        <v>6.8422939068100357</v>
      </c>
      <c r="M390" s="10" t="str">
        <f t="shared" si="33"/>
        <v>G*</v>
      </c>
      <c r="O390" s="10" t="str">
        <f t="shared" si="34"/>
        <v>G*</v>
      </c>
      <c r="Q390" s="10">
        <f t="shared" si="35"/>
        <v>2012</v>
      </c>
    </row>
    <row r="391" spans="1:17" x14ac:dyDescent="0.3">
      <c r="A391" s="2">
        <v>41031</v>
      </c>
      <c r="B391" s="3">
        <v>702</v>
      </c>
      <c r="C391" s="3">
        <v>45.02</v>
      </c>
      <c r="D391" s="4">
        <v>20259</v>
      </c>
      <c r="E391" s="3" t="s">
        <v>9</v>
      </c>
      <c r="F391" s="5">
        <f t="shared" si="31"/>
        <v>450</v>
      </c>
      <c r="G391" s="6">
        <f t="shared" si="32"/>
        <v>6.4131054131054128</v>
      </c>
      <c r="M391" s="10" t="str">
        <f t="shared" si="33"/>
        <v>N*</v>
      </c>
      <c r="O391" s="10" t="str">
        <f t="shared" si="34"/>
        <v>unknown</v>
      </c>
      <c r="Q391" s="10">
        <f t="shared" si="35"/>
        <v>2012</v>
      </c>
    </row>
    <row r="392" spans="1:17" x14ac:dyDescent="0.3">
      <c r="A392" s="2">
        <v>41042</v>
      </c>
      <c r="B392" s="3">
        <v>518</v>
      </c>
      <c r="C392" s="3">
        <v>33.08</v>
      </c>
      <c r="D392" s="4">
        <v>14287</v>
      </c>
      <c r="E392" s="3" t="s">
        <v>78</v>
      </c>
      <c r="F392" s="5">
        <f t="shared" si="31"/>
        <v>431.89</v>
      </c>
      <c r="G392" s="6">
        <f t="shared" si="32"/>
        <v>6.3861003861003853</v>
      </c>
      <c r="M392" s="10" t="str">
        <f t="shared" si="33"/>
        <v>G*</v>
      </c>
      <c r="O392" s="10" t="str">
        <f t="shared" si="34"/>
        <v>G*</v>
      </c>
      <c r="Q392" s="10">
        <f t="shared" si="35"/>
        <v>2012</v>
      </c>
    </row>
    <row r="393" spans="1:17" x14ac:dyDescent="0.3">
      <c r="A393" s="2">
        <v>41042</v>
      </c>
      <c r="B393" s="3">
        <v>628</v>
      </c>
      <c r="C393" s="3">
        <v>42.72</v>
      </c>
      <c r="D393" s="4">
        <v>18928</v>
      </c>
      <c r="E393" s="3" t="s">
        <v>7</v>
      </c>
      <c r="F393" s="5">
        <f t="shared" si="31"/>
        <v>443.07</v>
      </c>
      <c r="G393" s="6">
        <f t="shared" si="32"/>
        <v>6.8025477707006372</v>
      </c>
      <c r="M393" s="10" t="str">
        <f t="shared" si="33"/>
        <v>N*</v>
      </c>
      <c r="O393" s="10" t="str">
        <f t="shared" si="34"/>
        <v>N*</v>
      </c>
      <c r="Q393" s="10">
        <f t="shared" si="35"/>
        <v>2012</v>
      </c>
    </row>
    <row r="394" spans="1:17" x14ac:dyDescent="0.3">
      <c r="A394" s="2">
        <v>41049</v>
      </c>
      <c r="B394" s="3">
        <v>272</v>
      </c>
      <c r="C394" s="3">
        <v>18.93</v>
      </c>
      <c r="D394" s="4">
        <v>8180</v>
      </c>
      <c r="E394" s="3" t="s">
        <v>79</v>
      </c>
      <c r="F394" s="5">
        <f t="shared" si="31"/>
        <v>432.12</v>
      </c>
      <c r="G394" s="6">
        <f t="shared" si="32"/>
        <v>6.9595588235294121</v>
      </c>
      <c r="M394" s="10" t="str">
        <f t="shared" si="33"/>
        <v>O*</v>
      </c>
      <c r="O394" s="10" t="str">
        <f t="shared" si="34"/>
        <v>O*</v>
      </c>
      <c r="Q394" s="10">
        <f t="shared" si="35"/>
        <v>2012</v>
      </c>
    </row>
    <row r="395" spans="1:17" x14ac:dyDescent="0.3">
      <c r="A395" s="2">
        <v>41050</v>
      </c>
      <c r="B395" s="3">
        <v>631</v>
      </c>
      <c r="C395" s="3">
        <v>44.09</v>
      </c>
      <c r="D395" s="4">
        <v>18557</v>
      </c>
      <c r="E395" s="3" t="s">
        <v>76</v>
      </c>
      <c r="F395" s="5">
        <f t="shared" si="31"/>
        <v>420.89</v>
      </c>
      <c r="G395" s="6">
        <f t="shared" si="32"/>
        <v>6.9873217115689386</v>
      </c>
      <c r="M395" s="10" t="str">
        <f t="shared" si="33"/>
        <v>D*</v>
      </c>
      <c r="O395" s="10" t="str">
        <f t="shared" si="34"/>
        <v>D*</v>
      </c>
      <c r="Q395" s="10">
        <f t="shared" si="35"/>
        <v>2012</v>
      </c>
    </row>
    <row r="396" spans="1:17" x14ac:dyDescent="0.3">
      <c r="A396" s="2">
        <v>41071</v>
      </c>
      <c r="B396" s="3">
        <v>671.4</v>
      </c>
      <c r="C396" s="3">
        <v>43.48</v>
      </c>
      <c r="D396" s="4">
        <v>18736</v>
      </c>
      <c r="E396" s="3" t="s">
        <v>78</v>
      </c>
      <c r="F396" s="5">
        <f t="shared" si="31"/>
        <v>430.91</v>
      </c>
      <c r="G396" s="6">
        <f t="shared" si="32"/>
        <v>6.4760202561811138</v>
      </c>
      <c r="M396" s="10" t="str">
        <f t="shared" si="33"/>
        <v>G*</v>
      </c>
      <c r="O396" s="10" t="str">
        <f t="shared" si="34"/>
        <v>G*</v>
      </c>
      <c r="Q396" s="10">
        <f t="shared" si="35"/>
        <v>2012</v>
      </c>
    </row>
    <row r="397" spans="1:17" x14ac:dyDescent="0.3">
      <c r="A397" s="2">
        <v>41076</v>
      </c>
      <c r="B397" s="3">
        <v>371.5</v>
      </c>
      <c r="C397" s="3">
        <v>24.78</v>
      </c>
      <c r="D397" s="4">
        <v>10306</v>
      </c>
      <c r="E397" s="3" t="s">
        <v>9</v>
      </c>
      <c r="F397" s="5">
        <f t="shared" si="31"/>
        <v>415.9</v>
      </c>
      <c r="G397" s="6">
        <f t="shared" si="32"/>
        <v>6.6702557200538362</v>
      </c>
      <c r="M397" s="10" t="str">
        <f t="shared" si="33"/>
        <v>N*</v>
      </c>
      <c r="O397" s="10" t="str">
        <f t="shared" si="34"/>
        <v>unknown</v>
      </c>
      <c r="Q397" s="10">
        <f t="shared" si="35"/>
        <v>2012</v>
      </c>
    </row>
    <row r="398" spans="1:17" x14ac:dyDescent="0.3">
      <c r="A398" s="2">
        <v>41091</v>
      </c>
      <c r="B398" s="3">
        <v>597</v>
      </c>
      <c r="C398" s="3">
        <v>38.67</v>
      </c>
      <c r="D398" s="4">
        <v>15851</v>
      </c>
      <c r="E398" s="3" t="s">
        <v>78</v>
      </c>
      <c r="F398" s="5">
        <f t="shared" si="31"/>
        <v>409.9</v>
      </c>
      <c r="G398" s="6">
        <f t="shared" si="32"/>
        <v>6.4773869346733663</v>
      </c>
      <c r="M398" s="10" t="str">
        <f t="shared" si="33"/>
        <v>G*</v>
      </c>
      <c r="O398" s="10" t="str">
        <f t="shared" si="34"/>
        <v>G*</v>
      </c>
      <c r="Q398" s="10">
        <f t="shared" si="35"/>
        <v>2012</v>
      </c>
    </row>
    <row r="399" spans="1:17" x14ac:dyDescent="0.3">
      <c r="A399" s="2">
        <v>41091</v>
      </c>
      <c r="B399" s="3">
        <v>528</v>
      </c>
      <c r="C399" s="3">
        <v>34.17</v>
      </c>
      <c r="D399" s="4">
        <v>13691</v>
      </c>
      <c r="E399" s="3" t="s">
        <v>80</v>
      </c>
      <c r="F399" s="5">
        <f t="shared" si="31"/>
        <v>400.67</v>
      </c>
      <c r="G399" s="6">
        <f t="shared" si="32"/>
        <v>6.4715909090909092</v>
      </c>
      <c r="M399" s="10" t="str">
        <f t="shared" si="33"/>
        <v>P*</v>
      </c>
      <c r="O399" s="10" t="str">
        <f t="shared" si="34"/>
        <v>P*</v>
      </c>
      <c r="Q399" s="10">
        <f t="shared" si="35"/>
        <v>2012</v>
      </c>
    </row>
    <row r="400" spans="1:17" x14ac:dyDescent="0.3">
      <c r="A400" s="2">
        <v>41097</v>
      </c>
      <c r="B400" s="3">
        <v>220</v>
      </c>
      <c r="C400" s="3">
        <v>16.68</v>
      </c>
      <c r="D400" s="4">
        <v>6753</v>
      </c>
      <c r="E400" s="3" t="s">
        <v>81</v>
      </c>
      <c r="F400" s="5">
        <f t="shared" si="31"/>
        <v>404.86</v>
      </c>
      <c r="G400" s="6">
        <f t="shared" si="32"/>
        <v>7.5818181818181811</v>
      </c>
      <c r="M400" s="10" t="str">
        <f t="shared" si="33"/>
        <v>P*</v>
      </c>
      <c r="O400" s="10" t="str">
        <f t="shared" si="34"/>
        <v>P*</v>
      </c>
      <c r="Q400" s="10">
        <f t="shared" si="35"/>
        <v>2012</v>
      </c>
    </row>
    <row r="401" spans="1:17" x14ac:dyDescent="0.3">
      <c r="A401" s="2">
        <v>41098</v>
      </c>
      <c r="B401" s="3">
        <v>390</v>
      </c>
      <c r="C401" s="3">
        <v>22.8</v>
      </c>
      <c r="D401" s="4">
        <v>9231</v>
      </c>
      <c r="E401" s="3" t="s">
        <v>82</v>
      </c>
      <c r="F401" s="5">
        <f t="shared" si="31"/>
        <v>404.87</v>
      </c>
      <c r="G401" s="6">
        <f t="shared" si="32"/>
        <v>5.8461538461538458</v>
      </c>
      <c r="M401" s="10" t="str">
        <f t="shared" si="33"/>
        <v>P*</v>
      </c>
      <c r="O401" s="10" t="str">
        <f t="shared" si="34"/>
        <v>P*</v>
      </c>
      <c r="Q401" s="10">
        <f t="shared" si="35"/>
        <v>2012</v>
      </c>
    </row>
    <row r="402" spans="1:17" x14ac:dyDescent="0.3">
      <c r="A402" s="2">
        <v>41106</v>
      </c>
      <c r="B402" s="3">
        <v>523</v>
      </c>
      <c r="C402" s="3">
        <v>33.380000000000003</v>
      </c>
      <c r="D402" s="4">
        <v>13783</v>
      </c>
      <c r="E402" s="3" t="s">
        <v>76</v>
      </c>
      <c r="F402" s="5">
        <f t="shared" si="31"/>
        <v>412.91</v>
      </c>
      <c r="G402" s="6">
        <f t="shared" si="32"/>
        <v>6.3824091778202678</v>
      </c>
      <c r="M402" s="10" t="str">
        <f t="shared" si="33"/>
        <v>D*</v>
      </c>
      <c r="O402" s="10" t="str">
        <f t="shared" si="34"/>
        <v>D*</v>
      </c>
      <c r="Q402" s="10">
        <f t="shared" si="35"/>
        <v>2012</v>
      </c>
    </row>
    <row r="403" spans="1:17" x14ac:dyDescent="0.3">
      <c r="A403" s="2">
        <v>41121</v>
      </c>
      <c r="B403" s="3">
        <v>571</v>
      </c>
      <c r="C403" s="3">
        <v>35.82</v>
      </c>
      <c r="D403" s="4">
        <v>15363</v>
      </c>
      <c r="E403" s="3" t="s">
        <v>40</v>
      </c>
      <c r="F403" s="5">
        <f t="shared" si="31"/>
        <v>428.89</v>
      </c>
      <c r="G403" s="6">
        <f t="shared" si="32"/>
        <v>6.2732049036777582</v>
      </c>
      <c r="M403" s="10" t="str">
        <f t="shared" si="33"/>
        <v>E*</v>
      </c>
      <c r="O403" s="10" t="str">
        <f t="shared" si="34"/>
        <v>E*</v>
      </c>
      <c r="Q403" s="10">
        <f t="shared" si="35"/>
        <v>2012</v>
      </c>
    </row>
    <row r="404" spans="1:17" x14ac:dyDescent="0.3">
      <c r="A404" s="2">
        <v>41123</v>
      </c>
      <c r="B404" s="3">
        <v>410</v>
      </c>
      <c r="C404" s="3">
        <v>26.66</v>
      </c>
      <c r="D404" s="4">
        <v>11061</v>
      </c>
      <c r="E404" s="3" t="s">
        <v>37</v>
      </c>
      <c r="F404" s="5">
        <f t="shared" si="31"/>
        <v>414.89</v>
      </c>
      <c r="G404" s="6">
        <f t="shared" si="32"/>
        <v>6.5024390243902443</v>
      </c>
      <c r="M404" s="10" t="str">
        <f t="shared" si="33"/>
        <v>E*</v>
      </c>
      <c r="O404" s="10" t="str">
        <f t="shared" si="34"/>
        <v>E*</v>
      </c>
      <c r="Q404" s="10">
        <f t="shared" si="35"/>
        <v>2012</v>
      </c>
    </row>
    <row r="405" spans="1:17" x14ac:dyDescent="0.3">
      <c r="A405" s="2">
        <v>41133</v>
      </c>
      <c r="B405" s="3">
        <v>575</v>
      </c>
      <c r="C405" s="3">
        <v>35.4</v>
      </c>
      <c r="D405" s="4">
        <v>15183</v>
      </c>
      <c r="E405" s="3" t="s">
        <v>31</v>
      </c>
      <c r="F405" s="5">
        <f t="shared" si="31"/>
        <v>428.9</v>
      </c>
      <c r="G405" s="6">
        <f t="shared" si="32"/>
        <v>6.1565217391304348</v>
      </c>
      <c r="M405" s="10" t="str">
        <f t="shared" si="33"/>
        <v>E*</v>
      </c>
      <c r="O405" s="10" t="str">
        <f t="shared" si="34"/>
        <v>E*</v>
      </c>
      <c r="Q405" s="10">
        <f t="shared" si="35"/>
        <v>2012</v>
      </c>
    </row>
    <row r="406" spans="1:17" x14ac:dyDescent="0.3">
      <c r="A406" s="2">
        <v>41142</v>
      </c>
      <c r="B406" s="3">
        <v>626</v>
      </c>
      <c r="C406" s="3">
        <v>38.979999999999997</v>
      </c>
      <c r="D406" s="4">
        <v>16680</v>
      </c>
      <c r="E406" s="3" t="s">
        <v>76</v>
      </c>
      <c r="F406" s="5">
        <f t="shared" si="31"/>
        <v>427.91</v>
      </c>
      <c r="G406" s="6">
        <f t="shared" si="32"/>
        <v>6.2268370607028753</v>
      </c>
      <c r="M406" s="10" t="str">
        <f t="shared" si="33"/>
        <v>D*</v>
      </c>
      <c r="O406" s="10" t="str">
        <f t="shared" si="34"/>
        <v>D*</v>
      </c>
      <c r="Q406" s="10">
        <f t="shared" si="35"/>
        <v>2012</v>
      </c>
    </row>
    <row r="407" spans="1:17" x14ac:dyDescent="0.3">
      <c r="A407" s="2">
        <v>41154</v>
      </c>
      <c r="B407" s="3">
        <v>377.5</v>
      </c>
      <c r="C407" s="3">
        <v>26.23</v>
      </c>
      <c r="D407" s="4">
        <v>11355</v>
      </c>
      <c r="E407" s="3" t="s">
        <v>9</v>
      </c>
      <c r="F407" s="5">
        <f t="shared" si="31"/>
        <v>432.9</v>
      </c>
      <c r="G407" s="6">
        <f t="shared" si="32"/>
        <v>6.9483443708609274</v>
      </c>
      <c r="M407" s="10" t="str">
        <f t="shared" si="33"/>
        <v>N*</v>
      </c>
      <c r="O407" s="10" t="str">
        <f t="shared" si="34"/>
        <v>unknown</v>
      </c>
      <c r="Q407" s="10">
        <f t="shared" si="35"/>
        <v>2012</v>
      </c>
    </row>
    <row r="408" spans="1:17" x14ac:dyDescent="0.3">
      <c r="A408" s="2">
        <v>41176</v>
      </c>
      <c r="B408" s="3">
        <v>618</v>
      </c>
      <c r="C408" s="3">
        <v>42.24</v>
      </c>
      <c r="D408" s="4">
        <v>18793</v>
      </c>
      <c r="E408" s="3" t="s">
        <v>34</v>
      </c>
      <c r="F408" s="5">
        <f t="shared" si="31"/>
        <v>444.91</v>
      </c>
      <c r="G408" s="6">
        <f t="shared" si="32"/>
        <v>6.8349514563106801</v>
      </c>
      <c r="M408" s="10" t="str">
        <f t="shared" si="33"/>
        <v>O*</v>
      </c>
      <c r="O408" s="10" t="str">
        <f t="shared" si="34"/>
        <v>O*</v>
      </c>
      <c r="Q408" s="10">
        <f t="shared" si="35"/>
        <v>2012</v>
      </c>
    </row>
    <row r="409" spans="1:17" x14ac:dyDescent="0.3">
      <c r="A409" s="2">
        <v>41192</v>
      </c>
      <c r="B409" s="3">
        <v>618</v>
      </c>
      <c r="C409" s="3">
        <v>40.229999999999997</v>
      </c>
      <c r="D409" s="4">
        <v>17576</v>
      </c>
      <c r="E409" s="3" t="s">
        <v>34</v>
      </c>
      <c r="F409" s="5">
        <f t="shared" si="31"/>
        <v>436.89</v>
      </c>
      <c r="G409" s="6">
        <f t="shared" si="32"/>
        <v>6.5097087378640772</v>
      </c>
      <c r="M409" s="10" t="str">
        <f t="shared" si="33"/>
        <v>O*</v>
      </c>
      <c r="O409" s="10" t="str">
        <f t="shared" si="34"/>
        <v>O*</v>
      </c>
      <c r="Q409" s="10">
        <f t="shared" si="35"/>
        <v>2012</v>
      </c>
    </row>
    <row r="410" spans="1:17" x14ac:dyDescent="0.3">
      <c r="A410" s="2">
        <v>41217</v>
      </c>
      <c r="B410" s="3">
        <v>542</v>
      </c>
      <c r="C410" s="3">
        <v>43.2</v>
      </c>
      <c r="D410" s="4">
        <v>17884</v>
      </c>
      <c r="E410" s="3" t="s">
        <v>35</v>
      </c>
      <c r="F410" s="5">
        <f t="shared" si="31"/>
        <v>413.98</v>
      </c>
      <c r="G410" s="6">
        <f t="shared" si="32"/>
        <v>7.9704797047970484</v>
      </c>
      <c r="M410" s="10" t="str">
        <f t="shared" si="33"/>
        <v>E*</v>
      </c>
      <c r="O410" s="10" t="str">
        <f t="shared" si="34"/>
        <v>E*</v>
      </c>
      <c r="Q410" s="10">
        <f t="shared" si="35"/>
        <v>2012</v>
      </c>
    </row>
    <row r="411" spans="1:17" x14ac:dyDescent="0.3">
      <c r="A411" s="2">
        <v>41224</v>
      </c>
      <c r="B411" s="3">
        <v>477</v>
      </c>
      <c r="C411" s="3">
        <v>29.99</v>
      </c>
      <c r="D411" s="4">
        <v>11756</v>
      </c>
      <c r="E411" s="3" t="s">
        <v>21</v>
      </c>
      <c r="F411" s="5">
        <f t="shared" si="31"/>
        <v>392</v>
      </c>
      <c r="G411" s="6">
        <f t="shared" si="32"/>
        <v>6.2872117400419283</v>
      </c>
      <c r="M411" s="10" t="str">
        <f t="shared" si="33"/>
        <v>E*</v>
      </c>
      <c r="O411" s="10" t="str">
        <f t="shared" si="34"/>
        <v>E*</v>
      </c>
      <c r="Q411" s="10">
        <f t="shared" si="35"/>
        <v>2012</v>
      </c>
    </row>
    <row r="412" spans="1:17" x14ac:dyDescent="0.3">
      <c r="A412" s="2">
        <v>41239</v>
      </c>
      <c r="B412" s="3">
        <v>680</v>
      </c>
      <c r="C412" s="3">
        <v>46.92</v>
      </c>
      <c r="D412" s="4">
        <v>18951</v>
      </c>
      <c r="E412" s="3" t="s">
        <v>76</v>
      </c>
      <c r="F412" s="5">
        <f t="shared" si="31"/>
        <v>403.9</v>
      </c>
      <c r="G412" s="6">
        <f t="shared" si="32"/>
        <v>6.9</v>
      </c>
      <c r="M412" s="10" t="str">
        <f t="shared" si="33"/>
        <v>D*</v>
      </c>
      <c r="O412" s="10" t="str">
        <f t="shared" si="34"/>
        <v>D*</v>
      </c>
      <c r="Q412" s="10">
        <f t="shared" si="35"/>
        <v>2012</v>
      </c>
    </row>
    <row r="413" spans="1:17" x14ac:dyDescent="0.3">
      <c r="A413" s="2">
        <v>41268</v>
      </c>
      <c r="B413" s="3">
        <v>601</v>
      </c>
      <c r="C413" s="3">
        <v>45.99</v>
      </c>
      <c r="D413" s="4">
        <v>18391</v>
      </c>
      <c r="E413" s="3" t="s">
        <v>81</v>
      </c>
      <c r="F413" s="5">
        <f t="shared" si="31"/>
        <v>399.89</v>
      </c>
      <c r="G413" s="6">
        <f t="shared" si="32"/>
        <v>7.6522462562396001</v>
      </c>
      <c r="M413" s="10" t="str">
        <f t="shared" si="33"/>
        <v>P*</v>
      </c>
      <c r="O413" s="10" t="str">
        <f t="shared" si="34"/>
        <v>P*</v>
      </c>
      <c r="Q413" s="10">
        <f t="shared" si="35"/>
        <v>2012</v>
      </c>
    </row>
    <row r="414" spans="1:17" x14ac:dyDescent="0.3">
      <c r="A414" s="2">
        <v>41272</v>
      </c>
      <c r="B414" s="3">
        <v>357</v>
      </c>
      <c r="C414" s="3">
        <v>19.75</v>
      </c>
      <c r="D414" s="4">
        <v>8000</v>
      </c>
      <c r="E414" s="3" t="s">
        <v>9</v>
      </c>
      <c r="F414" s="5">
        <f t="shared" si="31"/>
        <v>405.06</v>
      </c>
      <c r="G414" s="6">
        <f t="shared" si="32"/>
        <v>5.5322128851540615</v>
      </c>
      <c r="M414" s="10" t="str">
        <f t="shared" si="33"/>
        <v>N*</v>
      </c>
      <c r="O414" s="10" t="str">
        <f t="shared" si="34"/>
        <v>unknown</v>
      </c>
      <c r="Q414" s="10">
        <f t="shared" si="35"/>
        <v>2012</v>
      </c>
    </row>
    <row r="415" spans="1:17" x14ac:dyDescent="0.3">
      <c r="A415" s="2">
        <v>41278</v>
      </c>
      <c r="B415" s="3">
        <v>532</v>
      </c>
      <c r="C415" s="3">
        <v>44.8</v>
      </c>
      <c r="D415" s="4">
        <v>18408</v>
      </c>
      <c r="E415" s="3" t="s">
        <v>76</v>
      </c>
      <c r="F415" s="5">
        <f t="shared" si="31"/>
        <v>410.89</v>
      </c>
      <c r="G415" s="6">
        <f t="shared" si="32"/>
        <v>8.4210526315789469</v>
      </c>
      <c r="M415" s="10" t="str">
        <f t="shared" si="33"/>
        <v>D*</v>
      </c>
      <c r="O415" s="10" t="str">
        <f t="shared" si="34"/>
        <v>D*</v>
      </c>
      <c r="Q415" s="10">
        <f t="shared" si="35"/>
        <v>2013</v>
      </c>
    </row>
    <row r="416" spans="1:17" x14ac:dyDescent="0.3">
      <c r="A416" s="2">
        <v>41298</v>
      </c>
      <c r="B416" s="3">
        <v>355.6</v>
      </c>
      <c r="C416" s="3">
        <v>27.49</v>
      </c>
      <c r="D416" s="4">
        <v>11378</v>
      </c>
      <c r="E416" s="3" t="s">
        <v>76</v>
      </c>
      <c r="F416" s="5">
        <f t="shared" si="31"/>
        <v>413.9</v>
      </c>
      <c r="G416" s="6">
        <f t="shared" si="32"/>
        <v>7.7305961754780643</v>
      </c>
      <c r="M416" s="10" t="str">
        <f t="shared" si="33"/>
        <v>D*</v>
      </c>
      <c r="O416" s="10" t="str">
        <f t="shared" si="34"/>
        <v>D*</v>
      </c>
      <c r="Q416" s="10">
        <f t="shared" si="35"/>
        <v>2013</v>
      </c>
    </row>
    <row r="417" spans="1:17" x14ac:dyDescent="0.3">
      <c r="A417" s="2">
        <v>41313</v>
      </c>
      <c r="B417" s="3">
        <v>601</v>
      </c>
      <c r="C417" s="3">
        <v>41.5</v>
      </c>
      <c r="D417" s="4">
        <v>17000</v>
      </c>
      <c r="E417" s="3" t="s">
        <v>83</v>
      </c>
      <c r="F417" s="5">
        <f t="shared" si="31"/>
        <v>409.64</v>
      </c>
      <c r="G417" s="6">
        <f t="shared" si="32"/>
        <v>6.9051580698835267</v>
      </c>
      <c r="M417" s="10" t="str">
        <f t="shared" si="33"/>
        <v>V*</v>
      </c>
      <c r="O417" s="10" t="str">
        <f t="shared" si="34"/>
        <v>V*</v>
      </c>
      <c r="Q417" s="10">
        <f t="shared" si="35"/>
        <v>2013</v>
      </c>
    </row>
    <row r="418" spans="1:17" x14ac:dyDescent="0.3">
      <c r="A418" s="2">
        <v>41336</v>
      </c>
      <c r="B418" s="3">
        <v>666.8</v>
      </c>
      <c r="C418" s="3">
        <v>44.5</v>
      </c>
      <c r="D418" s="4">
        <v>18600</v>
      </c>
      <c r="E418" s="3" t="s">
        <v>83</v>
      </c>
      <c r="F418" s="5">
        <f t="shared" si="31"/>
        <v>417.98</v>
      </c>
      <c r="G418" s="6">
        <f t="shared" si="32"/>
        <v>6.6736652669466112</v>
      </c>
      <c r="M418" s="10" t="str">
        <f t="shared" si="33"/>
        <v>V*</v>
      </c>
      <c r="O418" s="10" t="str">
        <f t="shared" si="34"/>
        <v>V*</v>
      </c>
      <c r="Q418" s="10">
        <f t="shared" si="35"/>
        <v>2013</v>
      </c>
    </row>
    <row r="419" spans="1:17" x14ac:dyDescent="0.3">
      <c r="A419" s="2">
        <v>41399</v>
      </c>
      <c r="B419" s="3">
        <v>508</v>
      </c>
      <c r="C419" s="3">
        <v>35.270000000000003</v>
      </c>
      <c r="D419" s="4">
        <v>14000</v>
      </c>
      <c r="E419" s="3" t="s">
        <v>84</v>
      </c>
      <c r="F419" s="5">
        <f t="shared" si="31"/>
        <v>396.94</v>
      </c>
      <c r="G419" s="6">
        <f t="shared" si="32"/>
        <v>6.9429133858267722</v>
      </c>
      <c r="M419" s="10" t="str">
        <f t="shared" si="33"/>
        <v>V*</v>
      </c>
      <c r="O419" s="10" t="str">
        <f t="shared" si="34"/>
        <v>V*</v>
      </c>
      <c r="Q419" s="10">
        <f t="shared" si="35"/>
        <v>2013</v>
      </c>
    </row>
    <row r="420" spans="1:17" x14ac:dyDescent="0.3">
      <c r="A420" s="2">
        <v>41412</v>
      </c>
      <c r="B420" s="3">
        <v>499</v>
      </c>
      <c r="C420" s="3">
        <v>35.53</v>
      </c>
      <c r="D420" s="4">
        <v>14000</v>
      </c>
      <c r="E420" s="3" t="s">
        <v>83</v>
      </c>
      <c r="F420" s="5">
        <f t="shared" si="31"/>
        <v>394.03</v>
      </c>
      <c r="G420" s="6">
        <f t="shared" si="32"/>
        <v>7.1202404809619244</v>
      </c>
      <c r="M420" s="10" t="str">
        <f t="shared" si="33"/>
        <v>V*</v>
      </c>
      <c r="O420" s="10" t="str">
        <f t="shared" si="34"/>
        <v>V*</v>
      </c>
      <c r="Q420" s="10">
        <f t="shared" si="35"/>
        <v>2013</v>
      </c>
    </row>
    <row r="421" spans="1:17" x14ac:dyDescent="0.3">
      <c r="A421" s="2">
        <v>41427</v>
      </c>
      <c r="B421" s="3">
        <v>645</v>
      </c>
      <c r="C421" s="3">
        <v>47.55</v>
      </c>
      <c r="D421" s="4">
        <v>19253</v>
      </c>
      <c r="E421" s="3" t="s">
        <v>9</v>
      </c>
      <c r="F421" s="5">
        <f t="shared" si="31"/>
        <v>404.9</v>
      </c>
      <c r="G421" s="6">
        <f t="shared" si="32"/>
        <v>7.3720930232558128</v>
      </c>
      <c r="M421" s="10" t="str">
        <f t="shared" si="33"/>
        <v>N*</v>
      </c>
      <c r="O421" s="10" t="str">
        <f t="shared" si="34"/>
        <v>unknown</v>
      </c>
      <c r="Q421" s="10">
        <f t="shared" si="35"/>
        <v>2013</v>
      </c>
    </row>
    <row r="422" spans="1:17" x14ac:dyDescent="0.3">
      <c r="A422" s="2">
        <v>41440</v>
      </c>
      <c r="B422" s="3">
        <v>497.1</v>
      </c>
      <c r="C422" s="3">
        <v>31.02</v>
      </c>
      <c r="D422" s="4">
        <v>12622</v>
      </c>
      <c r="E422" s="3" t="s">
        <v>9</v>
      </c>
      <c r="F422" s="5">
        <f t="shared" si="31"/>
        <v>406.9</v>
      </c>
      <c r="G422" s="6">
        <f t="shared" si="32"/>
        <v>6.2401931200965599</v>
      </c>
      <c r="M422" s="10" t="str">
        <f t="shared" si="33"/>
        <v>N*</v>
      </c>
      <c r="O422" s="10" t="str">
        <f t="shared" si="34"/>
        <v>unknown</v>
      </c>
      <c r="Q422" s="10">
        <f t="shared" si="35"/>
        <v>2013</v>
      </c>
    </row>
    <row r="423" spans="1:17" x14ac:dyDescent="0.3">
      <c r="A423" s="2">
        <v>41470</v>
      </c>
      <c r="B423" s="3">
        <v>635</v>
      </c>
      <c r="C423" s="3">
        <v>41.34</v>
      </c>
      <c r="D423" s="4">
        <v>17069</v>
      </c>
      <c r="E423" s="3" t="s">
        <v>76</v>
      </c>
      <c r="F423" s="5">
        <f t="shared" si="31"/>
        <v>412.89</v>
      </c>
      <c r="G423" s="6">
        <f t="shared" si="32"/>
        <v>6.5102362204724411</v>
      </c>
      <c r="M423" s="10" t="str">
        <f t="shared" si="33"/>
        <v>D*</v>
      </c>
      <c r="O423" s="10" t="str">
        <f t="shared" si="34"/>
        <v>D*</v>
      </c>
      <c r="Q423" s="10">
        <f t="shared" si="35"/>
        <v>2013</v>
      </c>
    </row>
    <row r="424" spans="1:17" x14ac:dyDescent="0.3">
      <c r="A424" s="2">
        <v>41497</v>
      </c>
      <c r="B424" s="3">
        <v>480</v>
      </c>
      <c r="C424" s="3">
        <v>31.56</v>
      </c>
      <c r="D424" s="4">
        <v>13000</v>
      </c>
      <c r="E424" s="3" t="s">
        <v>84</v>
      </c>
      <c r="F424" s="5">
        <f t="shared" si="31"/>
        <v>411.91</v>
      </c>
      <c r="G424" s="6">
        <f t="shared" si="32"/>
        <v>6.5750000000000002</v>
      </c>
      <c r="M424" s="10" t="str">
        <f t="shared" si="33"/>
        <v>V*</v>
      </c>
      <c r="O424" s="10" t="str">
        <f t="shared" si="34"/>
        <v>V*</v>
      </c>
      <c r="Q424" s="10">
        <f t="shared" si="35"/>
        <v>2013</v>
      </c>
    </row>
    <row r="425" spans="1:17" x14ac:dyDescent="0.3">
      <c r="A425" s="2">
        <v>41501</v>
      </c>
      <c r="B425" s="3">
        <v>402.9</v>
      </c>
      <c r="C425" s="3">
        <v>28.91</v>
      </c>
      <c r="D425" s="4">
        <v>11969</v>
      </c>
      <c r="E425" s="3" t="s">
        <v>9</v>
      </c>
      <c r="F425" s="5">
        <f t="shared" si="31"/>
        <v>414.01</v>
      </c>
      <c r="G425" s="6">
        <f t="shared" si="32"/>
        <v>7.175477786051129</v>
      </c>
      <c r="M425" s="10" t="str">
        <f t="shared" si="33"/>
        <v>N*</v>
      </c>
      <c r="O425" s="10" t="str">
        <f t="shared" si="34"/>
        <v>unknown</v>
      </c>
      <c r="Q425" s="10">
        <f t="shared" si="35"/>
        <v>2013</v>
      </c>
    </row>
    <row r="426" spans="1:17" x14ac:dyDescent="0.3">
      <c r="A426" s="2">
        <v>41514</v>
      </c>
      <c r="B426" s="3">
        <v>606.79999999999995</v>
      </c>
      <c r="C426" s="3">
        <v>42.85</v>
      </c>
      <c r="D426" s="4">
        <v>17779</v>
      </c>
      <c r="E426" s="3" t="s">
        <v>76</v>
      </c>
      <c r="F426" s="5">
        <f t="shared" si="31"/>
        <v>414.91</v>
      </c>
      <c r="G426" s="6">
        <f t="shared" si="32"/>
        <v>7.0616348055372455</v>
      </c>
      <c r="M426" s="10" t="str">
        <f t="shared" si="33"/>
        <v>D*</v>
      </c>
      <c r="O426" s="10" t="str">
        <f t="shared" si="34"/>
        <v>D*</v>
      </c>
      <c r="Q426" s="10">
        <f t="shared" si="35"/>
        <v>2013</v>
      </c>
    </row>
    <row r="427" spans="1:17" x14ac:dyDescent="0.3">
      <c r="A427" s="2">
        <v>41537</v>
      </c>
      <c r="B427" s="3">
        <v>648</v>
      </c>
      <c r="C427" s="3">
        <v>44.47</v>
      </c>
      <c r="D427" s="4">
        <v>18406</v>
      </c>
      <c r="E427" s="3" t="s">
        <v>40</v>
      </c>
      <c r="F427" s="5">
        <f t="shared" si="31"/>
        <v>413.9</v>
      </c>
      <c r="G427" s="6">
        <f t="shared" si="32"/>
        <v>6.8626543209876543</v>
      </c>
      <c r="M427" s="10" t="str">
        <f t="shared" si="33"/>
        <v>E*</v>
      </c>
      <c r="O427" s="10" t="str">
        <f t="shared" si="34"/>
        <v>E*</v>
      </c>
      <c r="Q427" s="10">
        <f t="shared" si="35"/>
        <v>2013</v>
      </c>
    </row>
    <row r="428" spans="1:17" x14ac:dyDescent="0.3">
      <c r="A428" s="2">
        <v>41546</v>
      </c>
      <c r="B428" s="3">
        <v>520.4</v>
      </c>
      <c r="C428" s="3">
        <v>33.46</v>
      </c>
      <c r="D428" s="4">
        <v>13738</v>
      </c>
      <c r="E428" s="3" t="s">
        <v>47</v>
      </c>
      <c r="F428" s="5">
        <f t="shared" si="31"/>
        <v>410.58</v>
      </c>
      <c r="G428" s="6">
        <f t="shared" si="32"/>
        <v>6.4296694850115301</v>
      </c>
      <c r="M428" s="10" t="str">
        <f t="shared" si="33"/>
        <v>E*</v>
      </c>
      <c r="O428" s="10" t="str">
        <f t="shared" si="34"/>
        <v>E*</v>
      </c>
      <c r="Q428" s="10">
        <f t="shared" si="35"/>
        <v>2013</v>
      </c>
    </row>
    <row r="429" spans="1:17" x14ac:dyDescent="0.3">
      <c r="A429" s="2">
        <v>41546</v>
      </c>
      <c r="B429" s="3">
        <v>596</v>
      </c>
      <c r="C429" s="3">
        <v>39.15</v>
      </c>
      <c r="D429" s="4">
        <v>15578</v>
      </c>
      <c r="E429" s="3" t="s">
        <v>9</v>
      </c>
      <c r="F429" s="5">
        <f t="shared" si="31"/>
        <v>397.91</v>
      </c>
      <c r="G429" s="6">
        <f t="shared" si="32"/>
        <v>6.5687919463087248</v>
      </c>
      <c r="M429" s="10" t="str">
        <f t="shared" si="33"/>
        <v>N*</v>
      </c>
      <c r="O429" s="10" t="str">
        <f t="shared" si="34"/>
        <v>unknown</v>
      </c>
      <c r="Q429" s="10">
        <f t="shared" si="35"/>
        <v>2013</v>
      </c>
    </row>
    <row r="430" spans="1:17" x14ac:dyDescent="0.3">
      <c r="A430" s="2">
        <v>41553</v>
      </c>
      <c r="B430" s="3">
        <v>537</v>
      </c>
      <c r="C430" s="3">
        <v>33.18</v>
      </c>
      <c r="D430" s="4">
        <v>13335</v>
      </c>
      <c r="E430" s="3" t="s">
        <v>49</v>
      </c>
      <c r="F430" s="5">
        <f t="shared" si="31"/>
        <v>401.9</v>
      </c>
      <c r="G430" s="6">
        <f t="shared" si="32"/>
        <v>6.1787709497206702</v>
      </c>
      <c r="M430" s="10" t="str">
        <f t="shared" si="33"/>
        <v>E*</v>
      </c>
      <c r="O430" s="10" t="str">
        <f t="shared" si="34"/>
        <v>E*</v>
      </c>
      <c r="Q430" s="10">
        <f t="shared" si="35"/>
        <v>2013</v>
      </c>
    </row>
    <row r="431" spans="1:17" x14ac:dyDescent="0.3">
      <c r="A431" s="2">
        <v>41574</v>
      </c>
      <c r="B431" s="3">
        <v>388</v>
      </c>
      <c r="C431" s="3">
        <v>29</v>
      </c>
      <c r="D431" s="4">
        <v>11771</v>
      </c>
      <c r="E431" s="3" t="s">
        <v>40</v>
      </c>
      <c r="F431" s="5">
        <f t="shared" si="31"/>
        <v>405.9</v>
      </c>
      <c r="G431" s="6">
        <f t="shared" si="32"/>
        <v>7.4742268041237114</v>
      </c>
      <c r="M431" s="10" t="str">
        <f t="shared" si="33"/>
        <v>E*</v>
      </c>
      <c r="O431" s="10" t="str">
        <f t="shared" si="34"/>
        <v>E*</v>
      </c>
      <c r="Q431" s="10">
        <f t="shared" si="35"/>
        <v>2013</v>
      </c>
    </row>
    <row r="432" spans="1:17" x14ac:dyDescent="0.3">
      <c r="A432" s="2">
        <v>41579</v>
      </c>
      <c r="B432" s="3">
        <v>404</v>
      </c>
      <c r="C432" s="3">
        <v>30.22</v>
      </c>
      <c r="D432" s="4">
        <v>12327</v>
      </c>
      <c r="E432" s="3" t="s">
        <v>85</v>
      </c>
      <c r="F432" s="5">
        <f t="shared" si="31"/>
        <v>407.91</v>
      </c>
      <c r="G432" s="6">
        <f t="shared" si="32"/>
        <v>7.4801980198019802</v>
      </c>
      <c r="M432" s="10" t="str">
        <f t="shared" si="33"/>
        <v>S*</v>
      </c>
      <c r="O432" s="10" t="str">
        <f t="shared" si="34"/>
        <v>S*</v>
      </c>
      <c r="Q432" s="10">
        <f t="shared" si="35"/>
        <v>2013</v>
      </c>
    </row>
    <row r="433" spans="1:17" x14ac:dyDescent="0.3">
      <c r="A433" s="2">
        <v>41602</v>
      </c>
      <c r="B433" s="3">
        <v>583</v>
      </c>
      <c r="C433" s="3">
        <v>37.409999999999997</v>
      </c>
      <c r="D433" s="4">
        <v>15260</v>
      </c>
      <c r="E433" s="3" t="s">
        <v>50</v>
      </c>
      <c r="F433" s="5">
        <f t="shared" si="31"/>
        <v>407.91</v>
      </c>
      <c r="G433" s="6">
        <f t="shared" si="32"/>
        <v>6.4168096054888508</v>
      </c>
      <c r="M433" s="10" t="str">
        <f t="shared" si="33"/>
        <v>E*</v>
      </c>
      <c r="O433" s="10" t="str">
        <f t="shared" si="34"/>
        <v>E*</v>
      </c>
      <c r="Q433" s="10">
        <f t="shared" si="35"/>
        <v>2013</v>
      </c>
    </row>
  </sheetData>
  <mergeCells count="1">
    <mergeCell ref="M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Sheet1!autoadatok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Messzi-Szabó Gábor</dc:creator>
  <cp:lastModifiedBy>Messzi-Szabó Gábor</cp:lastModifiedBy>
  <dcterms:created xsi:type="dcterms:W3CDTF">2019-11-18T16:49:43Z</dcterms:created>
  <dcterms:modified xsi:type="dcterms:W3CDTF">2019-11-18T17:40:29Z</dcterms:modified>
</cp:coreProperties>
</file>