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0771B964-1CA7-45A9-B1DF-BE4C06540C5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Logikai műveletek" sheetId="1" r:id="rId1"/>
    <sheet name="Vizsga_COUNTIF" sheetId="2" r:id="rId2"/>
    <sheet name="Pénzmozgás" sheetId="3" r:id="rId3"/>
    <sheet name="Webáruház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F4" i="2"/>
  <c r="F2" i="2"/>
  <c r="F3" i="4" l="1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B3" i="3"/>
  <c r="B4" i="3"/>
  <c r="B5" i="3"/>
  <c r="B6" i="3"/>
  <c r="B7" i="3"/>
  <c r="B8" i="3"/>
  <c r="B9" i="3"/>
  <c r="B10" i="3"/>
  <c r="B11" i="3"/>
  <c r="B2" i="3"/>
  <c r="C3" i="2"/>
  <c r="C4" i="2"/>
  <c r="C5" i="2"/>
  <c r="C6" i="2"/>
  <c r="C7" i="2"/>
  <c r="C8" i="2"/>
  <c r="C9" i="2"/>
  <c r="C10" i="2"/>
  <c r="C11" i="2"/>
  <c r="C2" i="2"/>
  <c r="E3" i="3" l="1"/>
  <c r="E2" i="3"/>
  <c r="F5" i="2"/>
  <c r="F3" i="2"/>
</calcChain>
</file>

<file path=xl/sharedStrings.xml><?xml version="1.0" encoding="utf-8"?>
<sst xmlns="http://schemas.openxmlformats.org/spreadsheetml/2006/main" count="77" uniqueCount="69">
  <si>
    <t>Logikai műveletek</t>
  </si>
  <si>
    <t>Szám</t>
  </si>
  <si>
    <t>Szöveg</t>
  </si>
  <si>
    <t>alma</t>
  </si>
  <si>
    <t>körte</t>
  </si>
  <si>
    <t>Nagyobb</t>
  </si>
  <si>
    <t>Kisebb</t>
  </si>
  <si>
    <t>Egyenlő</t>
  </si>
  <si>
    <t>Nagyobb vagy egyenlő</t>
  </si>
  <si>
    <t>Kisebb vagy egyenlő</t>
  </si>
  <si>
    <t>Nem egyenlő</t>
  </si>
  <si>
    <t>Vizsgázó neve</t>
  </si>
  <si>
    <t>Elért pontszám</t>
  </si>
  <si>
    <t>Eredmény</t>
  </si>
  <si>
    <t>Statisztika</t>
  </si>
  <si>
    <t>Ambrus Péter</t>
  </si>
  <si>
    <t>Balogh Miklós</t>
  </si>
  <si>
    <t>Hegedűs István</t>
  </si>
  <si>
    <t>Kiss Endre</t>
  </si>
  <si>
    <t>Kovács Árpád</t>
  </si>
  <si>
    <t>Labancz József</t>
  </si>
  <si>
    <t>Nagy Béla</t>
  </si>
  <si>
    <t>Jakab Krisztina</t>
  </si>
  <si>
    <t>Molnár Anna</t>
  </si>
  <si>
    <t>Tóth Zsuzsanna</t>
  </si>
  <si>
    <t>Sikeres vizsga</t>
  </si>
  <si>
    <t>Sikertelen vizsga</t>
  </si>
  <si>
    <t>Ponthatár:</t>
  </si>
  <si>
    <t>megfelelt</t>
  </si>
  <si>
    <t>&lt;=60 pont</t>
  </si>
  <si>
    <t>&gt; 60 pont</t>
  </si>
  <si>
    <t>nem felelt meg</t>
  </si>
  <si>
    <t>Bankszámla pénzmozgásai</t>
  </si>
  <si>
    <t>Pénzmozgás típusa</t>
  </si>
  <si>
    <t>Terhelések száma</t>
  </si>
  <si>
    <t>Jóváírások száma</t>
  </si>
  <si>
    <t>Cég neve</t>
  </si>
  <si>
    <t>Székhelye</t>
  </si>
  <si>
    <t>Rendelés értéke</t>
  </si>
  <si>
    <t>100 ezret meghaladó</t>
  </si>
  <si>
    <t>10% engedmény</t>
  </si>
  <si>
    <t>5000 Ft engedmény</t>
  </si>
  <si>
    <t>Alfa Kft.</t>
  </si>
  <si>
    <t>Delta Kft.</t>
  </si>
  <si>
    <t>Éta Kft.</t>
  </si>
  <si>
    <t>Iota Bt.</t>
  </si>
  <si>
    <t>Zéta Bt.</t>
  </si>
  <si>
    <t>Kappa Kft.</t>
  </si>
  <si>
    <t>Budapest</t>
  </si>
  <si>
    <t>Székesfehérvár</t>
  </si>
  <si>
    <t>Szolnok</t>
  </si>
  <si>
    <t>Szeged</t>
  </si>
  <si>
    <t>Veszprém</t>
  </si>
  <si>
    <t>Miskolc</t>
  </si>
  <si>
    <t>Pécs</t>
  </si>
  <si>
    <t>Budapestről</t>
  </si>
  <si>
    <t>Nem Budapestről</t>
  </si>
  <si>
    <t>100 ezer felett</t>
  </si>
  <si>
    <t>Sz betűvel kezdődő város</t>
  </si>
  <si>
    <t>Kft.-k száma</t>
  </si>
  <si>
    <t>Győr</t>
  </si>
  <si>
    <t>Béta Zrt.</t>
  </si>
  <si>
    <t>Gamma Bt.</t>
  </si>
  <si>
    <t>Epszilon Zrt.</t>
  </si>
  <si>
    <t>Théta Zrt.</t>
  </si>
  <si>
    <t>COUNTIF</t>
  </si>
  <si>
    <t>DARABTELI</t>
  </si>
  <si>
    <t xml:space="preserve">azokat a cellákat számolja meg, amelyek itt nagyobbak mint 60. </t>
  </si>
  <si>
    <t>azokat a cellákat számolja meg, amelyek ahol megfelelet szó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</si>
</sst>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Ft&quot;"/>
    <numFmt numFmtId="165" formatCode="#,##0\ &quot;Ft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2" borderId="4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H10" sqref="H10:I11"/>
    </sheetView>
  </sheetViews>
  <sheetFormatPr defaultRowHeight="14.4" x14ac:dyDescent="0.3"/>
  <cols>
    <col min="1" max="1" width="21.109375" bestFit="1" customWidth="1"/>
  </cols>
  <sheetData>
    <row r="1" spans="1:3" x14ac:dyDescent="0.3">
      <c r="A1" s="16" t="s">
        <v>0</v>
      </c>
      <c r="B1" s="15" t="s">
        <v>1</v>
      </c>
      <c r="C1" s="15" t="s">
        <v>2</v>
      </c>
    </row>
    <row r="2" spans="1:3" x14ac:dyDescent="0.3">
      <c r="A2" s="16"/>
      <c r="B2" s="11">
        <v>6</v>
      </c>
      <c r="C2" s="11" t="s">
        <v>3</v>
      </c>
    </row>
    <row r="3" spans="1:3" x14ac:dyDescent="0.3">
      <c r="A3" s="16"/>
      <c r="B3" s="11">
        <v>10</v>
      </c>
      <c r="C3" s="11" t="s">
        <v>4</v>
      </c>
    </row>
    <row r="4" spans="1:3" x14ac:dyDescent="0.3">
      <c r="A4" s="9"/>
      <c r="B4" s="12"/>
      <c r="C4" s="12"/>
    </row>
    <row r="5" spans="1:3" x14ac:dyDescent="0.3">
      <c r="A5" s="10" t="s">
        <v>5</v>
      </c>
      <c r="B5" s="12" t="b">
        <v>0</v>
      </c>
      <c r="C5" s="14"/>
    </row>
    <row r="6" spans="1:3" x14ac:dyDescent="0.3">
      <c r="A6" s="10" t="s">
        <v>6</v>
      </c>
      <c r="B6" s="12" t="b">
        <v>1</v>
      </c>
      <c r="C6" s="14"/>
    </row>
    <row r="7" spans="1:3" x14ac:dyDescent="0.3">
      <c r="A7" s="10" t="s">
        <v>7</v>
      </c>
      <c r="B7" s="12" t="b">
        <v>0</v>
      </c>
      <c r="C7" s="12" t="b">
        <v>0</v>
      </c>
    </row>
    <row r="8" spans="1:3" x14ac:dyDescent="0.3">
      <c r="A8" s="10" t="s">
        <v>8</v>
      </c>
      <c r="B8" s="12" t="b">
        <v>0</v>
      </c>
      <c r="C8" s="14"/>
    </row>
    <row r="9" spans="1:3" x14ac:dyDescent="0.3">
      <c r="A9" s="10" t="s">
        <v>9</v>
      </c>
      <c r="B9" s="12" t="b">
        <v>1</v>
      </c>
      <c r="C9" s="14"/>
    </row>
    <row r="10" spans="1:3" ht="15" thickBot="1" x14ac:dyDescent="0.35">
      <c r="A10" s="10" t="s">
        <v>10</v>
      </c>
      <c r="B10" s="13" t="b">
        <v>1</v>
      </c>
      <c r="C10" s="13" t="b">
        <v>1</v>
      </c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J20" sqref="J20"/>
    </sheetView>
  </sheetViews>
  <sheetFormatPr defaultRowHeight="14.4" x14ac:dyDescent="0.3"/>
  <cols>
    <col min="1" max="1" width="18.44140625" customWidth="1"/>
    <col min="2" max="3" width="14.33203125" bestFit="1" customWidth="1"/>
    <col min="5" max="5" width="16" bestFit="1" customWidth="1"/>
    <col min="10" max="10" width="57.88671875" bestFit="1" customWidth="1"/>
  </cols>
  <sheetData>
    <row r="1" spans="1:10" ht="29.25" customHeight="1" x14ac:dyDescent="0.3">
      <c r="A1" s="18" t="s">
        <v>11</v>
      </c>
      <c r="B1" s="18" t="s">
        <v>12</v>
      </c>
      <c r="C1" s="18" t="s">
        <v>13</v>
      </c>
      <c r="D1" s="19"/>
      <c r="E1" s="20" t="s">
        <v>14</v>
      </c>
      <c r="F1" s="20"/>
    </row>
    <row r="2" spans="1:10" x14ac:dyDescent="0.3">
      <c r="A2" s="1" t="s">
        <v>15</v>
      </c>
      <c r="B2" s="17">
        <v>88</v>
      </c>
      <c r="C2" s="1" t="str">
        <f>IF(B2&gt;60,"megfelelt","nem felelt meg")</f>
        <v>megfelelt</v>
      </c>
      <c r="E2" s="1" t="s">
        <v>25</v>
      </c>
      <c r="F2" s="17">
        <f>COUNTIF(B2:B11,"&gt;60")</f>
        <v>7</v>
      </c>
      <c r="G2" s="22" t="s">
        <v>65</v>
      </c>
      <c r="H2" s="22" t="s">
        <v>66</v>
      </c>
      <c r="J2" t="s">
        <v>67</v>
      </c>
    </row>
    <row r="3" spans="1:10" x14ac:dyDescent="0.3">
      <c r="A3" s="1" t="s">
        <v>16</v>
      </c>
      <c r="B3" s="17">
        <v>75</v>
      </c>
      <c r="C3" s="1" t="str">
        <f t="shared" ref="C3:C11" si="0">IF(B3&gt;60,"megfelelt","nem felelt meg")</f>
        <v>megfelelt</v>
      </c>
      <c r="E3" s="1" t="s">
        <v>25</v>
      </c>
      <c r="F3" s="17">
        <f>COUNTIF(C2:C11,"megfelelt")</f>
        <v>7</v>
      </c>
      <c r="J3" t="s">
        <v>68</v>
      </c>
    </row>
    <row r="4" spans="1:10" x14ac:dyDescent="0.3">
      <c r="A4" s="1" t="s">
        <v>17</v>
      </c>
      <c r="B4" s="17">
        <v>54</v>
      </c>
      <c r="C4" s="1" t="str">
        <f t="shared" si="0"/>
        <v>nem felelt meg</v>
      </c>
      <c r="E4" s="1" t="s">
        <v>26</v>
      </c>
      <c r="F4" s="17">
        <f>COUNTIF(B2:B11,"&lt;=60")</f>
        <v>3</v>
      </c>
    </row>
    <row r="5" spans="1:10" x14ac:dyDescent="0.3">
      <c r="A5" s="1" t="s">
        <v>22</v>
      </c>
      <c r="B5" s="17">
        <v>71</v>
      </c>
      <c r="C5" s="1" t="str">
        <f t="shared" si="0"/>
        <v>megfelelt</v>
      </c>
      <c r="E5" s="1" t="s">
        <v>26</v>
      </c>
      <c r="F5" s="17">
        <f>COUNTIF(C2:C11,"nem felelt meg")</f>
        <v>3</v>
      </c>
    </row>
    <row r="6" spans="1:10" x14ac:dyDescent="0.3">
      <c r="A6" s="1" t="s">
        <v>18</v>
      </c>
      <c r="B6" s="17">
        <v>46</v>
      </c>
      <c r="C6" s="1" t="str">
        <f t="shared" si="0"/>
        <v>nem felelt meg</v>
      </c>
    </row>
    <row r="7" spans="1:10" x14ac:dyDescent="0.3">
      <c r="A7" s="1" t="s">
        <v>19</v>
      </c>
      <c r="B7" s="17">
        <v>67</v>
      </c>
      <c r="C7" s="1" t="str">
        <f t="shared" si="0"/>
        <v>megfelelt</v>
      </c>
    </row>
    <row r="8" spans="1:10" x14ac:dyDescent="0.3">
      <c r="A8" s="1" t="s">
        <v>20</v>
      </c>
      <c r="B8" s="17">
        <v>91</v>
      </c>
      <c r="C8" s="1" t="str">
        <f t="shared" si="0"/>
        <v>megfelelt</v>
      </c>
    </row>
    <row r="9" spans="1:10" x14ac:dyDescent="0.3">
      <c r="A9" s="1" t="s">
        <v>23</v>
      </c>
      <c r="B9" s="17">
        <v>89</v>
      </c>
      <c r="C9" s="1" t="str">
        <f t="shared" si="0"/>
        <v>megfelelt</v>
      </c>
    </row>
    <row r="10" spans="1:10" x14ac:dyDescent="0.3">
      <c r="A10" s="1" t="s">
        <v>21</v>
      </c>
      <c r="B10" s="17">
        <v>70</v>
      </c>
      <c r="C10" s="1" t="str">
        <f t="shared" si="0"/>
        <v>megfelelt</v>
      </c>
    </row>
    <row r="11" spans="1:10" x14ac:dyDescent="0.3">
      <c r="A11" s="1" t="s">
        <v>24</v>
      </c>
      <c r="B11" s="17">
        <v>55</v>
      </c>
      <c r="C11" s="1" t="str">
        <f t="shared" si="0"/>
        <v>nem felelt meg</v>
      </c>
    </row>
    <row r="14" spans="1:10" x14ac:dyDescent="0.3">
      <c r="A14" t="s">
        <v>27</v>
      </c>
    </row>
    <row r="15" spans="1:10" x14ac:dyDescent="0.3">
      <c r="A15" t="s">
        <v>30</v>
      </c>
      <c r="B15" t="s">
        <v>28</v>
      </c>
    </row>
    <row r="16" spans="1:10" x14ac:dyDescent="0.3">
      <c r="A16" t="s">
        <v>29</v>
      </c>
      <c r="B16" t="s">
        <v>31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13" sqref="J13"/>
    </sheetView>
  </sheetViews>
  <sheetFormatPr defaultRowHeight="14.4" x14ac:dyDescent="0.3"/>
  <cols>
    <col min="1" max="1" width="24.5546875" bestFit="1" customWidth="1"/>
    <col min="2" max="2" width="17.88671875" bestFit="1" customWidth="1"/>
    <col min="4" max="4" width="16.88671875" bestFit="1" customWidth="1"/>
  </cols>
  <sheetData>
    <row r="1" spans="1:5" ht="28.5" customHeight="1" x14ac:dyDescent="0.3">
      <c r="A1" s="3" t="s">
        <v>32</v>
      </c>
      <c r="B1" s="3" t="s">
        <v>33</v>
      </c>
      <c r="C1" s="2"/>
      <c r="D1" s="7" t="s">
        <v>14</v>
      </c>
      <c r="E1" s="7"/>
    </row>
    <row r="2" spans="1:5" x14ac:dyDescent="0.3">
      <c r="A2" s="4">
        <v>-29345</v>
      </c>
      <c r="B2" s="1" t="str">
        <f>IF(A2&gt;=0,"Jóváírás","Terhelés")</f>
        <v>Terhelés</v>
      </c>
      <c r="D2" s="1" t="s">
        <v>34</v>
      </c>
      <c r="E2" s="1">
        <f>COUNTIF(B2:B11,"terhelés")</f>
        <v>4</v>
      </c>
    </row>
    <row r="3" spans="1:5" x14ac:dyDescent="0.3">
      <c r="A3" s="4">
        <v>4010</v>
      </c>
      <c r="B3" s="1" t="str">
        <f t="shared" ref="B3:B11" si="0">IF(A3&gt;=0,"Jóváírás","Terhelés")</f>
        <v>Jóváírás</v>
      </c>
      <c r="D3" s="1" t="s">
        <v>35</v>
      </c>
      <c r="E3" s="1">
        <f>COUNTIF(B2:B11,"jóváírás")</f>
        <v>6</v>
      </c>
    </row>
    <row r="4" spans="1:5" x14ac:dyDescent="0.3">
      <c r="A4" s="4">
        <v>47090</v>
      </c>
      <c r="B4" s="1" t="str">
        <f t="shared" si="0"/>
        <v>Jóváírás</v>
      </c>
    </row>
    <row r="5" spans="1:5" x14ac:dyDescent="0.3">
      <c r="A5" s="4">
        <v>990</v>
      </c>
      <c r="B5" s="1" t="str">
        <f t="shared" si="0"/>
        <v>Jóváírás</v>
      </c>
    </row>
    <row r="6" spans="1:5" x14ac:dyDescent="0.3">
      <c r="A6" s="4">
        <v>30165</v>
      </c>
      <c r="B6" s="1" t="str">
        <f t="shared" si="0"/>
        <v>Jóváírás</v>
      </c>
    </row>
    <row r="7" spans="1:5" x14ac:dyDescent="0.3">
      <c r="A7" s="4">
        <v>-47570</v>
      </c>
      <c r="B7" s="1" t="str">
        <f t="shared" si="0"/>
        <v>Terhelés</v>
      </c>
    </row>
    <row r="8" spans="1:5" x14ac:dyDescent="0.3">
      <c r="A8" s="4">
        <v>-1560</v>
      </c>
      <c r="B8" s="1" t="str">
        <f t="shared" si="0"/>
        <v>Terhelés</v>
      </c>
    </row>
    <row r="9" spans="1:5" x14ac:dyDescent="0.3">
      <c r="A9" s="4">
        <v>25865</v>
      </c>
      <c r="B9" s="1" t="str">
        <f t="shared" si="0"/>
        <v>Jóváírás</v>
      </c>
    </row>
    <row r="10" spans="1:5" x14ac:dyDescent="0.3">
      <c r="A10" s="4">
        <v>40380</v>
      </c>
      <c r="B10" s="1" t="str">
        <f t="shared" si="0"/>
        <v>Jóváírás</v>
      </c>
    </row>
    <row r="11" spans="1:5" x14ac:dyDescent="0.3">
      <c r="A11" s="4">
        <v>-20125</v>
      </c>
      <c r="B11" s="1" t="str">
        <f t="shared" si="0"/>
        <v>Terhelés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K3" sqref="K3:L3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5.6640625" bestFit="1" customWidth="1"/>
    <col min="4" max="4" width="19.5546875" bestFit="1" customWidth="1"/>
    <col min="5" max="5" width="15.6640625" bestFit="1" customWidth="1"/>
    <col min="6" max="6" width="18.44140625" bestFit="1" customWidth="1"/>
    <col min="8" max="8" width="23.6640625" bestFit="1" customWidth="1"/>
    <col min="11" max="11" width="8.5546875" bestFit="1" customWidth="1"/>
    <col min="12" max="12" width="10.21875" bestFit="1" customWidth="1"/>
  </cols>
  <sheetData>
    <row r="1" spans="1:12" ht="29.25" customHeight="1" x14ac:dyDescent="0.3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21"/>
      <c r="H1" s="7" t="s">
        <v>14</v>
      </c>
      <c r="I1" s="7"/>
      <c r="J1" s="7"/>
    </row>
    <row r="2" spans="1:12" x14ac:dyDescent="0.3">
      <c r="A2" s="1" t="s">
        <v>42</v>
      </c>
      <c r="B2" s="1" t="s">
        <v>48</v>
      </c>
      <c r="C2" s="5">
        <v>180750</v>
      </c>
      <c r="D2" s="6" t="str">
        <f>IF(C2&gt;100000,"meghaladja","nem haladja meg")</f>
        <v>meghaladja</v>
      </c>
      <c r="E2" s="5">
        <f>IF(C2&gt;100000,C2*90%,C2)</f>
        <v>162675</v>
      </c>
      <c r="F2" s="5">
        <f>IF(C2&gt;100000,C2-5000,C2)</f>
        <v>175750</v>
      </c>
      <c r="H2" s="7"/>
      <c r="I2" s="7"/>
      <c r="J2" s="7"/>
    </row>
    <row r="3" spans="1:12" x14ac:dyDescent="0.3">
      <c r="A3" s="1" t="s">
        <v>61</v>
      </c>
      <c r="B3" s="1" t="s">
        <v>60</v>
      </c>
      <c r="C3" s="5">
        <v>95100</v>
      </c>
      <c r="D3" s="6" t="str">
        <f t="shared" ref="D3:D11" si="0">IF(C3&gt;100000,"meghaladja","nem haladja meg")</f>
        <v>nem haladja meg</v>
      </c>
      <c r="E3" s="5">
        <f t="shared" ref="E3:E11" si="1">IF(C3&gt;100000,C3*90%,C3)</f>
        <v>95100</v>
      </c>
      <c r="F3" s="5">
        <f t="shared" ref="F3:F11" si="2">IF(C3&gt;100000,C3-5000,C3)</f>
        <v>95100</v>
      </c>
      <c r="H3" s="1" t="s">
        <v>55</v>
      </c>
      <c r="I3" s="8">
        <f>COUNTIF(B2:B11,"Budapest")</f>
        <v>3</v>
      </c>
      <c r="J3" s="8"/>
      <c r="K3" s="22" t="s">
        <v>65</v>
      </c>
      <c r="L3" s="22" t="s">
        <v>66</v>
      </c>
    </row>
    <row r="4" spans="1:12" x14ac:dyDescent="0.3">
      <c r="A4" s="1" t="s">
        <v>62</v>
      </c>
      <c r="B4" s="1" t="s">
        <v>49</v>
      </c>
      <c r="C4" s="5">
        <v>157150</v>
      </c>
      <c r="D4" s="6" t="str">
        <f t="shared" si="0"/>
        <v>meghaladja</v>
      </c>
      <c r="E4" s="5">
        <f t="shared" si="1"/>
        <v>141435</v>
      </c>
      <c r="F4" s="5">
        <f t="shared" si="2"/>
        <v>152150</v>
      </c>
      <c r="H4" s="1" t="s">
        <v>56</v>
      </c>
      <c r="I4" s="8">
        <f>COUNTIF(B2:B11,"&lt;&gt;Budapest")</f>
        <v>7</v>
      </c>
      <c r="J4" s="8"/>
    </row>
    <row r="5" spans="1:12" x14ac:dyDescent="0.3">
      <c r="A5" s="1" t="s">
        <v>43</v>
      </c>
      <c r="B5" s="1" t="s">
        <v>50</v>
      </c>
      <c r="C5" s="5">
        <v>89000</v>
      </c>
      <c r="D5" s="6" t="str">
        <f t="shared" si="0"/>
        <v>nem haladja meg</v>
      </c>
      <c r="E5" s="5">
        <f t="shared" si="1"/>
        <v>89000</v>
      </c>
      <c r="F5" s="5">
        <f t="shared" si="2"/>
        <v>89000</v>
      </c>
      <c r="H5" s="1" t="s">
        <v>57</v>
      </c>
      <c r="I5" s="8">
        <f>COUNTIF(C2:C11,"&gt;100000")</f>
        <v>6</v>
      </c>
      <c r="J5" s="8"/>
    </row>
    <row r="6" spans="1:12" x14ac:dyDescent="0.3">
      <c r="A6" s="1" t="s">
        <v>63</v>
      </c>
      <c r="B6" s="1" t="s">
        <v>48</v>
      </c>
      <c r="C6" s="5">
        <v>79750</v>
      </c>
      <c r="D6" s="6" t="str">
        <f t="shared" si="0"/>
        <v>nem haladja meg</v>
      </c>
      <c r="E6" s="5">
        <f t="shared" si="1"/>
        <v>79750</v>
      </c>
      <c r="F6" s="5">
        <f t="shared" si="2"/>
        <v>79750</v>
      </c>
      <c r="H6" s="1" t="s">
        <v>58</v>
      </c>
      <c r="I6" s="8">
        <f>COUNTIF(B2:B11,"Sz*")</f>
        <v>3</v>
      </c>
      <c r="J6" s="8"/>
    </row>
    <row r="7" spans="1:12" x14ac:dyDescent="0.3">
      <c r="A7" s="1" t="s">
        <v>46</v>
      </c>
      <c r="B7" s="1" t="s">
        <v>51</v>
      </c>
      <c r="C7" s="5">
        <v>111000</v>
      </c>
      <c r="D7" s="6" t="str">
        <f t="shared" si="0"/>
        <v>meghaladja</v>
      </c>
      <c r="E7" s="5">
        <f t="shared" si="1"/>
        <v>99900</v>
      </c>
      <c r="F7" s="5">
        <f t="shared" si="2"/>
        <v>106000</v>
      </c>
      <c r="H7" s="1" t="s">
        <v>59</v>
      </c>
      <c r="I7" s="8">
        <f>COUNTIF(A2:A11,"*kft.")</f>
        <v>4</v>
      </c>
      <c r="J7" s="8"/>
    </row>
    <row r="8" spans="1:12" x14ac:dyDescent="0.3">
      <c r="A8" s="1" t="s">
        <v>44</v>
      </c>
      <c r="B8" s="1" t="s">
        <v>52</v>
      </c>
      <c r="C8" s="5">
        <v>160950</v>
      </c>
      <c r="D8" s="6" t="str">
        <f t="shared" si="0"/>
        <v>meghaladja</v>
      </c>
      <c r="E8" s="5">
        <f t="shared" si="1"/>
        <v>144855</v>
      </c>
      <c r="F8" s="5">
        <f t="shared" si="2"/>
        <v>155950</v>
      </c>
    </row>
    <row r="9" spans="1:12" x14ac:dyDescent="0.3">
      <c r="A9" s="1" t="s">
        <v>64</v>
      </c>
      <c r="B9" s="1" t="s">
        <v>48</v>
      </c>
      <c r="C9" s="5">
        <v>218550</v>
      </c>
      <c r="D9" s="6" t="str">
        <f t="shared" si="0"/>
        <v>meghaladja</v>
      </c>
      <c r="E9" s="5">
        <f t="shared" si="1"/>
        <v>196695</v>
      </c>
      <c r="F9" s="5">
        <f t="shared" si="2"/>
        <v>213550</v>
      </c>
    </row>
    <row r="10" spans="1:12" x14ac:dyDescent="0.3">
      <c r="A10" s="1" t="s">
        <v>45</v>
      </c>
      <c r="B10" s="1" t="s">
        <v>53</v>
      </c>
      <c r="C10" s="5">
        <v>35950</v>
      </c>
      <c r="D10" s="6" t="str">
        <f t="shared" si="0"/>
        <v>nem haladja meg</v>
      </c>
      <c r="E10" s="5">
        <f t="shared" si="1"/>
        <v>35950</v>
      </c>
      <c r="F10" s="5">
        <f t="shared" si="2"/>
        <v>35950</v>
      </c>
    </row>
    <row r="11" spans="1:12" x14ac:dyDescent="0.3">
      <c r="A11" s="1" t="s">
        <v>47</v>
      </c>
      <c r="B11" s="1" t="s">
        <v>54</v>
      </c>
      <c r="C11" s="5">
        <v>134050</v>
      </c>
      <c r="D11" s="6" t="str">
        <f t="shared" si="0"/>
        <v>meghaladja</v>
      </c>
      <c r="E11" s="5">
        <f t="shared" si="1"/>
        <v>120645</v>
      </c>
      <c r="F11" s="5">
        <f t="shared" si="2"/>
        <v>129050</v>
      </c>
    </row>
  </sheetData>
  <mergeCells count="6">
    <mergeCell ref="I7:J7"/>
    <mergeCell ref="H1:J2"/>
    <mergeCell ref="I3:J3"/>
    <mergeCell ref="I4:J4"/>
    <mergeCell ref="I5:J5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Logikai műveletek</vt:lpstr>
      <vt:lpstr>Vizsga_COUNTIF</vt:lpstr>
      <vt:lpstr>Pénzmozgás</vt:lpstr>
      <vt:lpstr>Webáruház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ADLON</dc:creator>
  <cp:lastModifiedBy>Messzi-Szabó Gábor</cp:lastModifiedBy>
  <dcterms:created xsi:type="dcterms:W3CDTF">2019-03-25T20:00:16Z</dcterms:created>
  <dcterms:modified xsi:type="dcterms:W3CDTF">2019-11-18T13:32:19Z</dcterms:modified>
</cp:coreProperties>
</file>