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 activeTab="1"/>
  </bookViews>
  <sheets>
    <sheet name="movies_rules_calci" sheetId="2" r:id="rId1"/>
    <sheet name="min_support_changes_bookData" sheetId="3" r:id="rId2"/>
    <sheet name="supp_conf_lift_compare_bookData" sheetId="4" r:id="rId3"/>
    <sheet name="movies_data" sheetId="1" r:id="rId4"/>
  </sheets>
  <definedNames>
    <definedName name="_xlnm._FilterDatabase" localSheetId="0" hidden="1">movies_rules_calci!$AI$43:$AQ$43</definedName>
  </definedNames>
  <calcPr calcId="124519"/>
</workbook>
</file>

<file path=xl/calcChain.xml><?xml version="1.0" encoding="utf-8"?>
<calcChain xmlns="http://schemas.openxmlformats.org/spreadsheetml/2006/main">
  <c r="AQ47" i="2"/>
  <c r="L16" i="1"/>
  <c r="G16"/>
  <c r="H16"/>
  <c r="I16"/>
  <c r="J16"/>
  <c r="K16"/>
  <c r="F16"/>
  <c r="G13"/>
  <c r="H13"/>
  <c r="I13"/>
  <c r="J13"/>
  <c r="K13"/>
  <c r="L13"/>
  <c r="M13"/>
  <c r="N13"/>
  <c r="O13"/>
  <c r="F13"/>
  <c r="AP47" i="2"/>
  <c r="AO47"/>
  <c r="AP44"/>
  <c r="AO44"/>
  <c r="AQ44" s="1"/>
  <c r="AP46"/>
  <c r="AO46"/>
  <c r="AP45"/>
  <c r="AO45"/>
  <c r="AQ45" s="1"/>
  <c r="AP49"/>
  <c r="AO49"/>
  <c r="AQ49" s="1"/>
  <c r="AP48"/>
  <c r="AO48"/>
  <c r="AP40"/>
  <c r="AO40"/>
  <c r="AQ40" s="1"/>
  <c r="AP39"/>
  <c r="AO39"/>
  <c r="AP38"/>
  <c r="AO38"/>
  <c r="AQ38" s="1"/>
  <c r="AP37"/>
  <c r="AO37"/>
  <c r="AQ37" s="1"/>
  <c r="AP36"/>
  <c r="AO36"/>
  <c r="AQ36" s="1"/>
  <c r="AP35"/>
  <c r="AO35"/>
  <c r="AQ35" s="1"/>
  <c r="AO28"/>
  <c r="AQ28" s="1"/>
  <c r="AO27"/>
  <c r="AO26"/>
  <c r="AP28"/>
  <c r="AP27"/>
  <c r="AP26"/>
  <c r="AO25"/>
  <c r="AO24"/>
  <c r="AP25"/>
  <c r="AP24"/>
  <c r="AO23"/>
  <c r="AO22"/>
  <c r="AP23"/>
  <c r="AP22"/>
  <c r="AP17"/>
  <c r="AP18"/>
  <c r="AP19"/>
  <c r="AP20"/>
  <c r="AP21"/>
  <c r="AP16"/>
  <c r="AO21"/>
  <c r="AQ21" s="1"/>
  <c r="AO20"/>
  <c r="AQ20" s="1"/>
  <c r="AO19"/>
  <c r="AQ19" s="1"/>
  <c r="AO18"/>
  <c r="AQ18" s="1"/>
  <c r="AO17"/>
  <c r="AQ17" s="1"/>
  <c r="AO16"/>
  <c r="AQ16" s="1"/>
  <c r="J14"/>
  <c r="K14"/>
  <c r="L14"/>
  <c r="M14"/>
  <c r="N14"/>
  <c r="O14"/>
  <c r="P14"/>
  <c r="Q14"/>
  <c r="R14"/>
  <c r="I14"/>
  <c r="AQ48" l="1"/>
  <c r="AQ46"/>
  <c r="AQ39"/>
  <c r="AQ27"/>
  <c r="AQ23"/>
  <c r="AQ25"/>
  <c r="AQ26"/>
  <c r="AQ22"/>
  <c r="AQ24"/>
</calcChain>
</file>

<file path=xl/sharedStrings.xml><?xml version="1.0" encoding="utf-8"?>
<sst xmlns="http://schemas.openxmlformats.org/spreadsheetml/2006/main" count="341" uniqueCount="105">
  <si>
    <t>V1</t>
  </si>
  <si>
    <t>V2</t>
  </si>
  <si>
    <t>V3</t>
  </si>
  <si>
    <t>V4</t>
  </si>
  <si>
    <t>V5</t>
  </si>
  <si>
    <t>Sixth Sense</t>
  </si>
  <si>
    <t>Gladiator</t>
  </si>
  <si>
    <t>LOTR1</t>
  </si>
  <si>
    <t>Harry Potter1</t>
  </si>
  <si>
    <t>Patriot</t>
  </si>
  <si>
    <t>LOTR2</t>
  </si>
  <si>
    <t>Harry Potter2</t>
  </si>
  <si>
    <t>LOTR</t>
  </si>
  <si>
    <t>Braveheart</t>
  </si>
  <si>
    <t>Green Mile</t>
  </si>
  <si>
    <t>Sixth_Sense</t>
  </si>
  <si>
    <t>Harry_Potter1</t>
  </si>
  <si>
    <t>Harry_Potter2</t>
  </si>
  <si>
    <t>Green_Mile</t>
  </si>
  <si>
    <t>COUNT</t>
  </si>
  <si>
    <t>Support</t>
  </si>
  <si>
    <t>ALL ONE ITEM SETS</t>
  </si>
  <si>
    <t>One Item set</t>
  </si>
  <si>
    <t>Two Item sets</t>
  </si>
  <si>
    <t>Sixth_Sense ,  Gladiator</t>
  </si>
  <si>
    <t>Sixth_Sense ,  Patriot</t>
  </si>
  <si>
    <t>Sixth_Sense ,  Green_Mile</t>
  </si>
  <si>
    <t>Gladiator ,  Patriot</t>
  </si>
  <si>
    <t>LOTR1 ,  LOTR2</t>
  </si>
  <si>
    <t>Three Item sets</t>
  </si>
  <si>
    <t>Sixth_Sense ,  Gladiator , Patriot</t>
  </si>
  <si>
    <t>MEETING MIN SUPPORT = 2</t>
  </si>
  <si>
    <t>Item sets</t>
  </si>
  <si>
    <t>Transaction #</t>
  </si>
  <si>
    <t>Inputs</t>
  </si>
  <si>
    <t>Data</t>
  </si>
  <si>
    <t># transactions in Input data</t>
  </si>
  <si>
    <t># columns in input data</t>
  </si>
  <si>
    <t># items in input data</t>
  </si>
  <si>
    <t># Association Rules</t>
  </si>
  <si>
    <t>Minimum Support</t>
  </si>
  <si>
    <t>Minimum Confidence</t>
  </si>
  <si>
    <t>List of Rules</t>
  </si>
  <si>
    <t>Rule: If all Antecedent items are purchased, then with given Confidence percentage, Consequent items will also be purchased.</t>
  </si>
  <si>
    <t>Row ID</t>
  </si>
  <si>
    <t>Antecedent (A)</t>
  </si>
  <si>
    <t>Consequent (C)</t>
  </si>
  <si>
    <t>Support for A</t>
  </si>
  <si>
    <t>Support for C</t>
  </si>
  <si>
    <t>Support for A &amp; C</t>
  </si>
  <si>
    <t>Lift Ratio</t>
  </si>
  <si>
    <t>Confidence</t>
  </si>
  <si>
    <t>Benchmark confidence</t>
  </si>
  <si>
    <t>TOP 6 RULES sorted as per Lift Ratio</t>
  </si>
  <si>
    <t>count</t>
  </si>
  <si>
    <t>SELECTING ALL RULES with MINIMUM SUPPORT 2</t>
  </si>
  <si>
    <t>min support = 2</t>
  </si>
  <si>
    <t>lhs</t>
  </si>
  <si>
    <t>rhs</t>
  </si>
  <si>
    <t>support</t>
  </si>
  <si>
    <t>confidence</t>
  </si>
  <si>
    <t>lift</t>
  </si>
  <si>
    <t>{LOTR1}</t>
  </si>
  <si>
    <t>{LOTR2}</t>
  </si>
  <si>
    <t>{Green.Mile}</t>
  </si>
  <si>
    <t>{Sixth.Sense}</t>
  </si>
  <si>
    <t>{Patriot}</t>
  </si>
  <si>
    <t>{Gladiator}</t>
  </si>
  <si>
    <t>{Sixth.Sense,Patriot}</t>
  </si>
  <si>
    <t>{Gladiator,Patriot}</t>
  </si>
  <si>
    <t>{Sixth.Sense,Gladiator}</t>
  </si>
  <si>
    <t>REMOVING DUPLICATE RULES - BY SELECTING THE RULE HAVING HIGHER CONFIDENCE</t>
  </si>
  <si>
    <t>frequent_items</t>
  </si>
  <si>
    <t>rules</t>
  </si>
  <si>
    <t>rules_no_redundancy</t>
  </si>
  <si>
    <t>min_support</t>
  </si>
  <si>
    <t>antecedents</t>
  </si>
  <si>
    <t>frozenset({'ItalCook'})</t>
  </si>
  <si>
    <t>consequents</t>
  </si>
  <si>
    <t>antecedent support</t>
  </si>
  <si>
    <t>consequent support</t>
  </si>
  <si>
    <t>leverage</t>
  </si>
  <si>
    <t>conviction</t>
  </si>
  <si>
    <t>frozenset({'ChildBks'})</t>
  </si>
  <si>
    <t>frozenset({'CookBks'})</t>
  </si>
  <si>
    <t>frozenset({'GeogBks'})</t>
  </si>
  <si>
    <t>frozenset({'DoItYBks'})</t>
  </si>
  <si>
    <t>inf</t>
  </si>
  <si>
    <t>frozenset({'DoItYBks', 'CookBks'})</t>
  </si>
  <si>
    <t>frozenset({'ArtBks'})</t>
  </si>
  <si>
    <t>frozenset({'GeogBks', 'CookBks'})</t>
  </si>
  <si>
    <t>frozenset({'ChildBks', 'GeogBks'})</t>
  </si>
  <si>
    <t>frozenset({'ChildBks', 'CookBks'})</t>
  </si>
  <si>
    <t>SORTED BY LIFT</t>
  </si>
  <si>
    <t>SORTED BY SUPPORT</t>
  </si>
  <si>
    <t>SORTED BY CONFIDENCE</t>
  </si>
  <si>
    <t>frozenset({'DoItYBks', 'GeogBks'})</t>
  </si>
  <si>
    <t>frozenset({'ChildBks', 'RefBks'})</t>
  </si>
  <si>
    <t>frozenset({'DoItYBks', 'ChildBks'})</t>
  </si>
  <si>
    <t>frozenset({'RefBks'})</t>
  </si>
  <si>
    <t>very less rules, not useful</t>
  </si>
  <si>
    <t>very high number of rules, complicated, not useful</t>
  </si>
  <si>
    <t>less number of rules, not useful</t>
  </si>
  <si>
    <t>moderate number of rules, good to give recommendations</t>
  </si>
  <si>
    <t>Remarks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</si>
</sst>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9"/>
  <sheetViews>
    <sheetView topLeftCell="AF28" zoomScale="80" zoomScaleNormal="80" workbookViewId="0">
      <selection activeCell="F17" sqref="F17"/>
    </sheetView>
  </sheetViews>
  <sheetFormatPr defaultRowHeight="14.5"/>
  <cols>
    <col min="1" max="1" width="12.26953125" bestFit="1" customWidth="1"/>
    <col min="2" max="2" width="14.90625" customWidth="1"/>
    <col min="3" max="4" width="12" bestFit="1" customWidth="1"/>
    <col min="5" max="5" width="10" bestFit="1" customWidth="1"/>
    <col min="6" max="8" width="8" customWidth="1"/>
    <col min="10" max="11" width="8.7265625" customWidth="1"/>
    <col min="12" max="12" width="12.54296875" customWidth="1"/>
    <col min="13" max="13" width="8.7265625" customWidth="1"/>
    <col min="15" max="15" width="12.54296875" customWidth="1"/>
    <col min="16" max="17" width="8.7265625" customWidth="1"/>
    <col min="20" max="20" width="12.54296875" customWidth="1"/>
    <col min="21" max="21" width="9.7265625" customWidth="1"/>
    <col min="22" max="22" width="7.36328125" customWidth="1"/>
    <col min="23" max="23" width="15.36328125" customWidth="1"/>
    <col min="24" max="25" width="8.7265625" customWidth="1"/>
    <col min="26" max="26" width="24.7265625" customWidth="1"/>
    <col min="27" max="27" width="8.7265625" customWidth="1"/>
    <col min="29" max="29" width="33.7265625" customWidth="1"/>
    <col min="32" max="32" width="28.54296875" bestFit="1" customWidth="1"/>
    <col min="34" max="34" width="10.36328125" customWidth="1"/>
    <col min="35" max="35" width="8.7265625" customWidth="1"/>
    <col min="36" max="36" width="23.7265625" customWidth="1"/>
    <col min="37" max="37" width="20.453125" customWidth="1"/>
    <col min="38" max="38" width="12.08984375" customWidth="1"/>
    <col min="39" max="39" width="12" bestFit="1" customWidth="1"/>
    <col min="40" max="40" width="15.54296875" bestFit="1" customWidth="1"/>
    <col min="41" max="41" width="12.1796875" bestFit="1" customWidth="1"/>
    <col min="42" max="42" width="20.1796875" bestFit="1" customWidth="1"/>
    <col min="43" max="43" width="11.08984375" customWidth="1"/>
    <col min="44" max="44" width="4.6328125" customWidth="1"/>
    <col min="45" max="45" width="19.7265625" customWidth="1"/>
    <col min="46" max="46" width="18.6328125" customWidth="1"/>
  </cols>
  <sheetData>
    <row r="1" spans="1:51" ht="15" thickBot="1"/>
    <row r="2" spans="1:51" ht="15" thickBot="1">
      <c r="T2" s="13" t="s">
        <v>21</v>
      </c>
      <c r="U2" s="3"/>
      <c r="W2" s="13" t="s">
        <v>31</v>
      </c>
      <c r="X2" s="3"/>
    </row>
    <row r="3" spans="1:51" ht="15" thickBot="1">
      <c r="A3" s="2" t="s">
        <v>33</v>
      </c>
      <c r="B3" s="13" t="s">
        <v>0</v>
      </c>
      <c r="C3" s="10" t="s">
        <v>1</v>
      </c>
      <c r="D3" s="10" t="s">
        <v>2</v>
      </c>
      <c r="E3" s="10" t="s">
        <v>3</v>
      </c>
      <c r="F3" s="11" t="s">
        <v>4</v>
      </c>
      <c r="H3" s="13" t="s">
        <v>33</v>
      </c>
      <c r="I3" s="10" t="s">
        <v>15</v>
      </c>
      <c r="J3" s="10" t="s">
        <v>6</v>
      </c>
      <c r="K3" s="10" t="s">
        <v>7</v>
      </c>
      <c r="L3" s="10" t="s">
        <v>16</v>
      </c>
      <c r="M3" s="10" t="s">
        <v>9</v>
      </c>
      <c r="N3" s="10" t="s">
        <v>10</v>
      </c>
      <c r="O3" s="10" t="s">
        <v>17</v>
      </c>
      <c r="P3" s="10" t="s">
        <v>12</v>
      </c>
      <c r="Q3" s="10" t="s">
        <v>13</v>
      </c>
      <c r="R3" s="11" t="s">
        <v>18</v>
      </c>
      <c r="T3" s="4"/>
      <c r="U3" s="6"/>
      <c r="W3" s="4"/>
      <c r="X3" s="6"/>
    </row>
    <row r="4" spans="1:51">
      <c r="A4">
        <v>1</v>
      </c>
      <c r="B4" s="4" t="s">
        <v>15</v>
      </c>
      <c r="C4" s="5" t="s">
        <v>7</v>
      </c>
      <c r="D4" s="5" t="s">
        <v>16</v>
      </c>
      <c r="E4" s="5" t="s">
        <v>18</v>
      </c>
      <c r="F4" s="6" t="s">
        <v>10</v>
      </c>
      <c r="H4" s="4">
        <v>1</v>
      </c>
      <c r="I4" s="5">
        <v>1</v>
      </c>
      <c r="J4" s="5">
        <v>0</v>
      </c>
      <c r="K4" s="5">
        <v>1</v>
      </c>
      <c r="L4" s="5">
        <v>1</v>
      </c>
      <c r="M4" s="5">
        <v>0</v>
      </c>
      <c r="N4" s="5">
        <v>1</v>
      </c>
      <c r="O4" s="5">
        <v>0</v>
      </c>
      <c r="P4" s="5">
        <v>0</v>
      </c>
      <c r="Q4" s="5">
        <v>0</v>
      </c>
      <c r="R4" s="6">
        <v>1</v>
      </c>
      <c r="T4" s="14" t="s">
        <v>22</v>
      </c>
      <c r="U4" s="15" t="s">
        <v>20</v>
      </c>
      <c r="V4" s="2"/>
      <c r="W4" s="14" t="s">
        <v>22</v>
      </c>
      <c r="X4" s="15" t="s">
        <v>20</v>
      </c>
      <c r="Z4" s="13" t="s">
        <v>23</v>
      </c>
      <c r="AA4" s="11" t="s">
        <v>20</v>
      </c>
      <c r="AC4" s="13" t="s">
        <v>29</v>
      </c>
      <c r="AD4" s="11" t="s">
        <v>20</v>
      </c>
      <c r="AF4" s="2" t="s">
        <v>32</v>
      </c>
      <c r="AG4" s="2" t="s">
        <v>20</v>
      </c>
      <c r="AI4" s="2" t="s">
        <v>34</v>
      </c>
      <c r="AJ4" s="2" t="s">
        <v>35</v>
      </c>
      <c r="AK4" s="16"/>
    </row>
    <row r="5" spans="1:51" ht="15" thickBot="1">
      <c r="A5">
        <v>2</v>
      </c>
      <c r="B5" s="4" t="s">
        <v>6</v>
      </c>
      <c r="C5" s="5" t="s">
        <v>9</v>
      </c>
      <c r="D5" s="5" t="s">
        <v>13</v>
      </c>
      <c r="E5" s="5"/>
      <c r="F5" s="6"/>
      <c r="H5" s="4">
        <v>2</v>
      </c>
      <c r="I5" s="5">
        <v>0</v>
      </c>
      <c r="J5" s="5">
        <v>1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1</v>
      </c>
      <c r="R5" s="6">
        <v>0</v>
      </c>
      <c r="T5" s="4" t="s">
        <v>15</v>
      </c>
      <c r="U5" s="6">
        <v>6</v>
      </c>
      <c r="W5" s="4" t="s">
        <v>15</v>
      </c>
      <c r="X5" s="6">
        <v>6</v>
      </c>
      <c r="Z5" s="4" t="s">
        <v>24</v>
      </c>
      <c r="AA5" s="6">
        <v>5</v>
      </c>
      <c r="AC5" s="7" t="s">
        <v>30</v>
      </c>
      <c r="AD5" s="9">
        <v>4</v>
      </c>
      <c r="AF5" t="s">
        <v>15</v>
      </c>
      <c r="AG5">
        <v>6</v>
      </c>
      <c r="AI5" s="16"/>
      <c r="AJ5" s="16" t="s">
        <v>36</v>
      </c>
      <c r="AK5" s="16">
        <v>10</v>
      </c>
    </row>
    <row r="6" spans="1:51">
      <c r="A6">
        <v>3</v>
      </c>
      <c r="B6" s="4" t="s">
        <v>7</v>
      </c>
      <c r="C6" s="5" t="s">
        <v>10</v>
      </c>
      <c r="D6" s="5"/>
      <c r="E6" s="5"/>
      <c r="F6" s="6"/>
      <c r="H6" s="4">
        <v>3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6">
        <v>0</v>
      </c>
      <c r="T6" s="4" t="s">
        <v>6</v>
      </c>
      <c r="U6" s="6">
        <v>7</v>
      </c>
      <c r="W6" s="4" t="s">
        <v>6</v>
      </c>
      <c r="X6" s="6">
        <v>7</v>
      </c>
      <c r="Z6" s="4" t="s">
        <v>25</v>
      </c>
      <c r="AA6" s="6">
        <v>4</v>
      </c>
      <c r="AF6" t="s">
        <v>6</v>
      </c>
      <c r="AG6">
        <v>7</v>
      </c>
      <c r="AI6" s="16"/>
      <c r="AJ6" s="16" t="s">
        <v>37</v>
      </c>
      <c r="AK6" s="16">
        <v>10</v>
      </c>
    </row>
    <row r="7" spans="1:51">
      <c r="A7">
        <v>4</v>
      </c>
      <c r="B7" s="4" t="s">
        <v>6</v>
      </c>
      <c r="C7" s="5" t="s">
        <v>9</v>
      </c>
      <c r="D7" s="5" t="s">
        <v>15</v>
      </c>
      <c r="E7" s="5"/>
      <c r="F7" s="6"/>
      <c r="H7" s="4">
        <v>4</v>
      </c>
      <c r="I7" s="5">
        <v>1</v>
      </c>
      <c r="J7" s="5">
        <v>1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6">
        <v>0</v>
      </c>
      <c r="T7" s="4" t="s">
        <v>7</v>
      </c>
      <c r="U7" s="6">
        <v>2</v>
      </c>
      <c r="W7" s="4" t="s">
        <v>7</v>
      </c>
      <c r="X7" s="6">
        <v>2</v>
      </c>
      <c r="Z7" s="4" t="s">
        <v>26</v>
      </c>
      <c r="AA7" s="6">
        <v>2</v>
      </c>
      <c r="AF7" t="s">
        <v>7</v>
      </c>
      <c r="AG7">
        <v>2</v>
      </c>
      <c r="AJ7" s="16" t="s">
        <v>38</v>
      </c>
      <c r="AK7">
        <v>10</v>
      </c>
    </row>
    <row r="8" spans="1:51">
      <c r="A8">
        <v>5</v>
      </c>
      <c r="B8" s="4" t="s">
        <v>6</v>
      </c>
      <c r="C8" s="5" t="s">
        <v>9</v>
      </c>
      <c r="D8" s="5" t="s">
        <v>15</v>
      </c>
      <c r="E8" s="5"/>
      <c r="F8" s="6"/>
      <c r="H8" s="4">
        <v>5</v>
      </c>
      <c r="I8" s="5">
        <v>1</v>
      </c>
      <c r="J8" s="5">
        <v>1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6">
        <v>0</v>
      </c>
      <c r="T8" s="4" t="s">
        <v>16</v>
      </c>
      <c r="U8" s="6">
        <v>2</v>
      </c>
      <c r="W8" s="4" t="s">
        <v>16</v>
      </c>
      <c r="X8" s="6">
        <v>2</v>
      </c>
      <c r="Z8" s="4" t="s">
        <v>27</v>
      </c>
      <c r="AA8" s="6">
        <v>6</v>
      </c>
      <c r="AF8" t="s">
        <v>16</v>
      </c>
      <c r="AG8">
        <v>2</v>
      </c>
      <c r="AJ8" s="16" t="s">
        <v>39</v>
      </c>
      <c r="AK8">
        <v>6</v>
      </c>
    </row>
    <row r="9" spans="1:51" ht="15" thickBot="1">
      <c r="A9">
        <v>6</v>
      </c>
      <c r="B9" s="4" t="s">
        <v>6</v>
      </c>
      <c r="C9" s="5" t="s">
        <v>9</v>
      </c>
      <c r="D9" s="5" t="s">
        <v>15</v>
      </c>
      <c r="E9" s="5"/>
      <c r="F9" s="6"/>
      <c r="H9" s="4">
        <v>6</v>
      </c>
      <c r="I9" s="5">
        <v>1</v>
      </c>
      <c r="J9" s="5">
        <v>1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6">
        <v>0</v>
      </c>
      <c r="T9" s="4" t="s">
        <v>9</v>
      </c>
      <c r="U9" s="6">
        <v>6</v>
      </c>
      <c r="W9" s="4" t="s">
        <v>9</v>
      </c>
      <c r="X9" s="6">
        <v>6</v>
      </c>
      <c r="Z9" s="7" t="s">
        <v>28</v>
      </c>
      <c r="AA9" s="9">
        <v>2</v>
      </c>
      <c r="AF9" t="s">
        <v>9</v>
      </c>
      <c r="AG9">
        <v>6</v>
      </c>
      <c r="AJ9" s="16" t="s">
        <v>40</v>
      </c>
      <c r="AK9">
        <v>2</v>
      </c>
    </row>
    <row r="10" spans="1:51">
      <c r="A10">
        <v>7</v>
      </c>
      <c r="B10" s="4" t="s">
        <v>16</v>
      </c>
      <c r="C10" s="5" t="s">
        <v>17</v>
      </c>
      <c r="D10" s="5"/>
      <c r="E10" s="5"/>
      <c r="F10" s="6"/>
      <c r="H10" s="4">
        <v>7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6">
        <v>0</v>
      </c>
      <c r="T10" s="4" t="s">
        <v>10</v>
      </c>
      <c r="U10" s="6">
        <v>2</v>
      </c>
      <c r="W10" s="4" t="s">
        <v>10</v>
      </c>
      <c r="X10" s="6">
        <v>2</v>
      </c>
      <c r="AF10" t="s">
        <v>10</v>
      </c>
      <c r="AG10">
        <v>2</v>
      </c>
      <c r="AJ10" t="s">
        <v>41</v>
      </c>
      <c r="AK10" s="17">
        <v>0.6</v>
      </c>
    </row>
    <row r="11" spans="1:51" ht="15" thickBot="1">
      <c r="A11">
        <v>8</v>
      </c>
      <c r="B11" s="4" t="s">
        <v>6</v>
      </c>
      <c r="C11" s="5" t="s">
        <v>9</v>
      </c>
      <c r="D11" s="5"/>
      <c r="E11" s="5"/>
      <c r="F11" s="6"/>
      <c r="H11" s="4">
        <v>8</v>
      </c>
      <c r="I11" s="5">
        <v>0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6">
        <v>0</v>
      </c>
      <c r="T11" s="4" t="s">
        <v>17</v>
      </c>
      <c r="U11" s="6">
        <v>1</v>
      </c>
      <c r="W11" s="7" t="s">
        <v>18</v>
      </c>
      <c r="X11" s="9">
        <v>2</v>
      </c>
      <c r="AF11" t="s">
        <v>18</v>
      </c>
      <c r="AG11">
        <v>2</v>
      </c>
    </row>
    <row r="12" spans="1:51">
      <c r="A12">
        <v>9</v>
      </c>
      <c r="B12" s="4" t="s">
        <v>6</v>
      </c>
      <c r="C12" s="5" t="s">
        <v>9</v>
      </c>
      <c r="D12" s="5" t="s">
        <v>15</v>
      </c>
      <c r="E12" s="5"/>
      <c r="F12" s="6"/>
      <c r="G12" s="1"/>
      <c r="H12" s="4">
        <v>9</v>
      </c>
      <c r="I12" s="5">
        <v>1</v>
      </c>
      <c r="J12" s="5">
        <v>1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6">
        <v>0</v>
      </c>
      <c r="T12" s="4" t="s">
        <v>12</v>
      </c>
      <c r="U12" s="6">
        <v>1</v>
      </c>
      <c r="AF12" t="s">
        <v>24</v>
      </c>
      <c r="AG12">
        <v>5</v>
      </c>
      <c r="AI12" t="s">
        <v>42</v>
      </c>
      <c r="AJ12" t="s">
        <v>43</v>
      </c>
    </row>
    <row r="13" spans="1:51" ht="15" thickBot="1">
      <c r="A13">
        <v>10</v>
      </c>
      <c r="B13" s="7" t="s">
        <v>15</v>
      </c>
      <c r="C13" s="8" t="s">
        <v>12</v>
      </c>
      <c r="D13" s="8" t="s">
        <v>6</v>
      </c>
      <c r="E13" s="8" t="s">
        <v>18</v>
      </c>
      <c r="F13" s="9"/>
      <c r="G13" s="1"/>
      <c r="H13" s="4">
        <v>10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6">
        <v>1</v>
      </c>
      <c r="T13" s="4" t="s">
        <v>13</v>
      </c>
      <c r="U13" s="6">
        <v>1</v>
      </c>
      <c r="AF13" t="s">
        <v>25</v>
      </c>
      <c r="AG13">
        <v>4</v>
      </c>
    </row>
    <row r="14" spans="1:51" ht="15" thickBot="1">
      <c r="H14" s="12" t="s">
        <v>19</v>
      </c>
      <c r="I14" s="8">
        <f t="shared" ref="I14:R14" si="0">COUNTIF(I4:I13,1)</f>
        <v>6</v>
      </c>
      <c r="J14" s="8">
        <f t="shared" si="0"/>
        <v>7</v>
      </c>
      <c r="K14" s="8">
        <f t="shared" si="0"/>
        <v>2</v>
      </c>
      <c r="L14" s="8">
        <f t="shared" si="0"/>
        <v>2</v>
      </c>
      <c r="M14" s="8">
        <f t="shared" si="0"/>
        <v>6</v>
      </c>
      <c r="N14" s="8">
        <f t="shared" si="0"/>
        <v>2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9">
        <f t="shared" si="0"/>
        <v>2</v>
      </c>
      <c r="T14" s="7" t="s">
        <v>18</v>
      </c>
      <c r="U14" s="9">
        <v>2</v>
      </c>
      <c r="AF14" t="s">
        <v>26</v>
      </c>
      <c r="AG14">
        <v>2</v>
      </c>
      <c r="AK14" s="2" t="s">
        <v>55</v>
      </c>
    </row>
    <row r="15" spans="1:51">
      <c r="AF15" t="s">
        <v>27</v>
      </c>
      <c r="AG15">
        <v>6</v>
      </c>
      <c r="AI15" s="2" t="s">
        <v>44</v>
      </c>
      <c r="AJ15" s="2" t="s">
        <v>45</v>
      </c>
      <c r="AK15" s="2" t="s">
        <v>46</v>
      </c>
      <c r="AL15" s="2" t="s">
        <v>47</v>
      </c>
      <c r="AM15" s="2" t="s">
        <v>48</v>
      </c>
      <c r="AN15" s="2" t="s">
        <v>49</v>
      </c>
      <c r="AO15" s="2" t="s">
        <v>51</v>
      </c>
      <c r="AP15" s="2" t="s">
        <v>52</v>
      </c>
      <c r="AQ15" s="2" t="s">
        <v>50</v>
      </c>
      <c r="AS15" s="27" t="s">
        <v>57</v>
      </c>
      <c r="AT15" s="27" t="s">
        <v>58</v>
      </c>
      <c r="AU15" s="27" t="s">
        <v>59</v>
      </c>
      <c r="AV15" s="27" t="s">
        <v>60</v>
      </c>
      <c r="AW15" s="27" t="s">
        <v>61</v>
      </c>
      <c r="AX15" s="27" t="s">
        <v>54</v>
      </c>
      <c r="AY15" s="27"/>
    </row>
    <row r="16" spans="1:51">
      <c r="AF16" t="s">
        <v>28</v>
      </c>
      <c r="AG16">
        <v>2</v>
      </c>
      <c r="AI16">
        <v>1</v>
      </c>
      <c r="AJ16" s="20" t="s">
        <v>15</v>
      </c>
      <c r="AK16" s="20" t="s">
        <v>6</v>
      </c>
      <c r="AL16">
        <v>6</v>
      </c>
      <c r="AM16">
        <v>7</v>
      </c>
      <c r="AN16">
        <v>5</v>
      </c>
      <c r="AO16" s="18">
        <f>AN16/AL16</f>
        <v>0.83333333333333337</v>
      </c>
      <c r="AP16">
        <f>AM16/10</f>
        <v>0.7</v>
      </c>
      <c r="AQ16">
        <f>AO16/AP16</f>
        <v>1.1904761904761907</v>
      </c>
      <c r="AS16" t="s">
        <v>65</v>
      </c>
      <c r="AT16" t="s">
        <v>67</v>
      </c>
      <c r="AU16">
        <v>0.5</v>
      </c>
      <c r="AV16">
        <v>0.83333333333333337</v>
      </c>
      <c r="AW16">
        <v>1.1904761904761909</v>
      </c>
      <c r="AX16">
        <v>5</v>
      </c>
    </row>
    <row r="17" spans="32:50">
      <c r="AF17" t="s">
        <v>30</v>
      </c>
      <c r="AG17">
        <v>4</v>
      </c>
      <c r="AI17">
        <v>2</v>
      </c>
      <c r="AJ17" s="20" t="s">
        <v>6</v>
      </c>
      <c r="AK17" s="20" t="s">
        <v>15</v>
      </c>
      <c r="AL17">
        <v>7</v>
      </c>
      <c r="AM17">
        <v>6</v>
      </c>
      <c r="AN17">
        <v>5</v>
      </c>
      <c r="AO17" s="20">
        <f>AN17/AL17</f>
        <v>0.7142857142857143</v>
      </c>
      <c r="AP17">
        <f t="shared" ref="AP17:AP28" si="1">AM17/10</f>
        <v>0.6</v>
      </c>
      <c r="AQ17">
        <f t="shared" ref="AQ17:AQ28" si="2">AO17/AP17</f>
        <v>1.1904761904761905</v>
      </c>
      <c r="AS17" t="s">
        <v>67</v>
      </c>
      <c r="AT17" t="s">
        <v>65</v>
      </c>
      <c r="AU17">
        <v>0.5</v>
      </c>
      <c r="AV17">
        <v>0.7142857142857143</v>
      </c>
      <c r="AW17">
        <v>1.1904761904761909</v>
      </c>
      <c r="AX17">
        <v>5</v>
      </c>
    </row>
    <row r="18" spans="32:50">
      <c r="AI18">
        <v>3</v>
      </c>
      <c r="AJ18" s="22" t="s">
        <v>15</v>
      </c>
      <c r="AK18" s="22" t="s">
        <v>9</v>
      </c>
      <c r="AL18">
        <v>6</v>
      </c>
      <c r="AM18">
        <v>6</v>
      </c>
      <c r="AN18">
        <v>4</v>
      </c>
      <c r="AO18" s="22">
        <f>AN18/AL18</f>
        <v>0.66666666666666663</v>
      </c>
      <c r="AP18">
        <f t="shared" si="1"/>
        <v>0.6</v>
      </c>
      <c r="AQ18">
        <f t="shared" si="2"/>
        <v>1.1111111111111112</v>
      </c>
      <c r="AS18" t="s">
        <v>65</v>
      </c>
      <c r="AT18" t="s">
        <v>66</v>
      </c>
      <c r="AU18">
        <v>0.4</v>
      </c>
      <c r="AV18">
        <v>0.66666666666666663</v>
      </c>
      <c r="AW18">
        <v>1.1111111111111109</v>
      </c>
      <c r="AX18">
        <v>4</v>
      </c>
    </row>
    <row r="19" spans="32:50">
      <c r="AI19">
        <v>4</v>
      </c>
      <c r="AJ19" s="22" t="s">
        <v>9</v>
      </c>
      <c r="AK19" s="22" t="s">
        <v>15</v>
      </c>
      <c r="AL19">
        <v>6</v>
      </c>
      <c r="AM19">
        <v>6</v>
      </c>
      <c r="AN19">
        <v>4</v>
      </c>
      <c r="AO19" s="22">
        <f t="shared" ref="AO19" si="3">AN19/AL19</f>
        <v>0.66666666666666663</v>
      </c>
      <c r="AP19">
        <f t="shared" si="1"/>
        <v>0.6</v>
      </c>
      <c r="AQ19">
        <f t="shared" si="2"/>
        <v>1.1111111111111112</v>
      </c>
      <c r="AS19" t="s">
        <v>66</v>
      </c>
      <c r="AT19" t="s">
        <v>65</v>
      </c>
      <c r="AU19">
        <v>0.4</v>
      </c>
      <c r="AV19">
        <v>0.66666666666666663</v>
      </c>
      <c r="AW19">
        <v>1.1111111111111109</v>
      </c>
      <c r="AX19">
        <v>4</v>
      </c>
    </row>
    <row r="20" spans="32:50">
      <c r="AI20">
        <v>5</v>
      </c>
      <c r="AJ20" s="23" t="s">
        <v>15</v>
      </c>
      <c r="AK20" s="23" t="s">
        <v>18</v>
      </c>
      <c r="AL20">
        <v>6</v>
      </c>
      <c r="AM20">
        <v>2</v>
      </c>
      <c r="AN20">
        <v>2</v>
      </c>
      <c r="AO20" s="23">
        <f t="shared" ref="AO20:AO28" si="4">AN20/AL20</f>
        <v>0.33333333333333331</v>
      </c>
      <c r="AP20">
        <f t="shared" si="1"/>
        <v>0.2</v>
      </c>
      <c r="AQ20">
        <f t="shared" si="2"/>
        <v>1.6666666666666665</v>
      </c>
    </row>
    <row r="21" spans="32:50">
      <c r="AI21">
        <v>6</v>
      </c>
      <c r="AJ21" s="23" t="s">
        <v>18</v>
      </c>
      <c r="AK21" s="23" t="s">
        <v>15</v>
      </c>
      <c r="AL21">
        <v>2</v>
      </c>
      <c r="AM21">
        <v>6</v>
      </c>
      <c r="AN21">
        <v>2</v>
      </c>
      <c r="AO21" s="25">
        <f t="shared" si="4"/>
        <v>1</v>
      </c>
      <c r="AP21">
        <f t="shared" si="1"/>
        <v>0.6</v>
      </c>
      <c r="AQ21">
        <f t="shared" si="2"/>
        <v>1.6666666666666667</v>
      </c>
      <c r="AS21" t="s">
        <v>64</v>
      </c>
      <c r="AT21" t="s">
        <v>65</v>
      </c>
      <c r="AU21">
        <v>0.2</v>
      </c>
      <c r="AV21">
        <v>1</v>
      </c>
      <c r="AW21">
        <v>1.666666666666667</v>
      </c>
      <c r="AX21">
        <v>2</v>
      </c>
    </row>
    <row r="22" spans="32:50">
      <c r="AI22">
        <v>7</v>
      </c>
      <c r="AJ22" s="24" t="s">
        <v>6</v>
      </c>
      <c r="AK22" s="24" t="s">
        <v>9</v>
      </c>
      <c r="AL22">
        <v>7</v>
      </c>
      <c r="AM22">
        <v>6</v>
      </c>
      <c r="AN22">
        <v>6</v>
      </c>
      <c r="AO22" s="24">
        <f t="shared" si="4"/>
        <v>0.8571428571428571</v>
      </c>
      <c r="AP22">
        <f t="shared" si="1"/>
        <v>0.6</v>
      </c>
      <c r="AQ22">
        <f t="shared" si="2"/>
        <v>1.4285714285714286</v>
      </c>
      <c r="AS22" t="s">
        <v>67</v>
      </c>
      <c r="AT22" t="s">
        <v>66</v>
      </c>
      <c r="AU22">
        <v>0.6</v>
      </c>
      <c r="AV22">
        <v>0.8571428571428571</v>
      </c>
      <c r="AW22">
        <v>1.428571428571429</v>
      </c>
      <c r="AX22">
        <v>6</v>
      </c>
    </row>
    <row r="23" spans="32:50">
      <c r="AI23">
        <v>8</v>
      </c>
      <c r="AJ23" s="24" t="s">
        <v>9</v>
      </c>
      <c r="AK23" s="24" t="s">
        <v>6</v>
      </c>
      <c r="AL23">
        <v>6</v>
      </c>
      <c r="AM23">
        <v>7</v>
      </c>
      <c r="AN23">
        <v>6</v>
      </c>
      <c r="AO23" s="26">
        <f t="shared" si="4"/>
        <v>1</v>
      </c>
      <c r="AP23">
        <f t="shared" si="1"/>
        <v>0.7</v>
      </c>
      <c r="AQ23">
        <f t="shared" si="2"/>
        <v>1.4285714285714286</v>
      </c>
      <c r="AS23" t="s">
        <v>66</v>
      </c>
      <c r="AT23" t="s">
        <v>67</v>
      </c>
      <c r="AU23">
        <v>0.6</v>
      </c>
      <c r="AV23">
        <v>1</v>
      </c>
      <c r="AW23">
        <v>1.428571428571429</v>
      </c>
      <c r="AX23">
        <v>6</v>
      </c>
    </row>
    <row r="24" spans="32:50">
      <c r="AI24">
        <v>9</v>
      </c>
      <c r="AJ24" s="20" t="s">
        <v>7</v>
      </c>
      <c r="AK24" s="20" t="s">
        <v>10</v>
      </c>
      <c r="AL24">
        <v>2</v>
      </c>
      <c r="AM24">
        <v>2</v>
      </c>
      <c r="AN24">
        <v>2</v>
      </c>
      <c r="AO24" s="20">
        <f t="shared" si="4"/>
        <v>1</v>
      </c>
      <c r="AP24">
        <f t="shared" si="1"/>
        <v>0.2</v>
      </c>
      <c r="AQ24">
        <f t="shared" si="2"/>
        <v>5</v>
      </c>
      <c r="AS24" t="s">
        <v>62</v>
      </c>
      <c r="AT24" t="s">
        <v>63</v>
      </c>
      <c r="AU24">
        <v>0.2</v>
      </c>
      <c r="AV24">
        <v>1</v>
      </c>
      <c r="AW24">
        <v>5</v>
      </c>
      <c r="AX24">
        <v>2</v>
      </c>
    </row>
    <row r="25" spans="32:50">
      <c r="AI25">
        <v>10</v>
      </c>
      <c r="AJ25" s="20" t="s">
        <v>10</v>
      </c>
      <c r="AK25" s="20" t="s">
        <v>7</v>
      </c>
      <c r="AL25">
        <v>2</v>
      </c>
      <c r="AM25">
        <v>2</v>
      </c>
      <c r="AN25">
        <v>2</v>
      </c>
      <c r="AO25" s="20">
        <f t="shared" si="4"/>
        <v>1</v>
      </c>
      <c r="AP25">
        <f t="shared" si="1"/>
        <v>0.2</v>
      </c>
      <c r="AQ25">
        <f t="shared" si="2"/>
        <v>5</v>
      </c>
      <c r="AS25" t="s">
        <v>63</v>
      </c>
      <c r="AT25" t="s">
        <v>62</v>
      </c>
      <c r="AU25">
        <v>0.2</v>
      </c>
      <c r="AV25">
        <v>1</v>
      </c>
      <c r="AW25">
        <v>5</v>
      </c>
      <c r="AX25">
        <v>2</v>
      </c>
    </row>
    <row r="26" spans="32:50">
      <c r="AI26">
        <v>11</v>
      </c>
      <c r="AJ26" s="21" t="s">
        <v>24</v>
      </c>
      <c r="AK26" s="21" t="s">
        <v>9</v>
      </c>
      <c r="AL26">
        <v>5</v>
      </c>
      <c r="AM26">
        <v>6</v>
      </c>
      <c r="AN26">
        <v>4</v>
      </c>
      <c r="AO26" s="21">
        <f t="shared" si="4"/>
        <v>0.8</v>
      </c>
      <c r="AP26">
        <f t="shared" si="1"/>
        <v>0.6</v>
      </c>
      <c r="AQ26">
        <f t="shared" si="2"/>
        <v>1.3333333333333335</v>
      </c>
      <c r="AS26" t="s">
        <v>70</v>
      </c>
      <c r="AT26" t="s">
        <v>66</v>
      </c>
      <c r="AU26">
        <v>0.4</v>
      </c>
      <c r="AV26">
        <v>0.8</v>
      </c>
      <c r="AW26">
        <v>1.333333333333333</v>
      </c>
      <c r="AX26">
        <v>4</v>
      </c>
    </row>
    <row r="27" spans="32:50">
      <c r="AI27">
        <v>12</v>
      </c>
      <c r="AJ27" s="21" t="s">
        <v>25</v>
      </c>
      <c r="AK27" s="21" t="s">
        <v>6</v>
      </c>
      <c r="AL27">
        <v>4</v>
      </c>
      <c r="AM27">
        <v>7</v>
      </c>
      <c r="AN27">
        <v>4</v>
      </c>
      <c r="AO27" s="19">
        <f t="shared" si="4"/>
        <v>1</v>
      </c>
      <c r="AP27">
        <f t="shared" si="1"/>
        <v>0.7</v>
      </c>
      <c r="AQ27">
        <f t="shared" si="2"/>
        <v>1.4285714285714286</v>
      </c>
      <c r="AS27" t="s">
        <v>68</v>
      </c>
      <c r="AT27" t="s">
        <v>67</v>
      </c>
      <c r="AU27">
        <v>0.4</v>
      </c>
      <c r="AV27">
        <v>1</v>
      </c>
      <c r="AW27">
        <v>1.428571428571429</v>
      </c>
      <c r="AX27">
        <v>4</v>
      </c>
    </row>
    <row r="28" spans="32:50">
      <c r="AI28">
        <v>13</v>
      </c>
      <c r="AJ28" s="21" t="s">
        <v>27</v>
      </c>
      <c r="AK28" s="21" t="s">
        <v>15</v>
      </c>
      <c r="AL28">
        <v>6</v>
      </c>
      <c r="AM28">
        <v>6</v>
      </c>
      <c r="AN28">
        <v>4</v>
      </c>
      <c r="AO28" s="21">
        <f t="shared" si="4"/>
        <v>0.66666666666666663</v>
      </c>
      <c r="AP28">
        <f t="shared" si="1"/>
        <v>0.6</v>
      </c>
      <c r="AQ28">
        <f t="shared" si="2"/>
        <v>1.1111111111111112</v>
      </c>
      <c r="AS28" t="s">
        <v>69</v>
      </c>
      <c r="AT28" t="s">
        <v>65</v>
      </c>
      <c r="AU28">
        <v>0.4</v>
      </c>
      <c r="AV28">
        <v>0.66666666666666663</v>
      </c>
      <c r="AW28">
        <v>1.1111111111111109</v>
      </c>
      <c r="AX28">
        <v>4</v>
      </c>
    </row>
    <row r="29" spans="32:50">
      <c r="AI29">
        <v>14</v>
      </c>
    </row>
    <row r="30" spans="32:50">
      <c r="AI30">
        <v>15</v>
      </c>
    </row>
    <row r="31" spans="32:50">
      <c r="AI31">
        <v>16</v>
      </c>
    </row>
    <row r="33" spans="35:43">
      <c r="AK33" s="2" t="s">
        <v>71</v>
      </c>
    </row>
    <row r="34" spans="35:43">
      <c r="AI34" s="2" t="s">
        <v>44</v>
      </c>
      <c r="AJ34" s="2" t="s">
        <v>45</v>
      </c>
      <c r="AK34" s="2" t="s">
        <v>46</v>
      </c>
      <c r="AL34" s="2" t="s">
        <v>47</v>
      </c>
      <c r="AM34" s="2" t="s">
        <v>48</v>
      </c>
      <c r="AN34" s="2" t="s">
        <v>49</v>
      </c>
      <c r="AO34" s="2" t="s">
        <v>51</v>
      </c>
      <c r="AP34" s="2" t="s">
        <v>52</v>
      </c>
      <c r="AQ34" s="2" t="s">
        <v>50</v>
      </c>
    </row>
    <row r="35" spans="35:43">
      <c r="AI35">
        <v>1</v>
      </c>
      <c r="AJ35" s="20" t="s">
        <v>15</v>
      </c>
      <c r="AK35" s="20" t="s">
        <v>6</v>
      </c>
      <c r="AL35">
        <v>6</v>
      </c>
      <c r="AM35">
        <v>7</v>
      </c>
      <c r="AN35">
        <v>5</v>
      </c>
      <c r="AO35" s="18">
        <f t="shared" ref="AO35:AO40" si="5">AN35/AL35</f>
        <v>0.83333333333333337</v>
      </c>
      <c r="AP35">
        <f t="shared" ref="AP35:AP40" si="6">AM35/10</f>
        <v>0.7</v>
      </c>
      <c r="AQ35">
        <f t="shared" ref="AQ35:AQ40" si="7">AO35/AP35</f>
        <v>1.1904761904761907</v>
      </c>
    </row>
    <row r="36" spans="35:43">
      <c r="AI36">
        <v>3</v>
      </c>
      <c r="AJ36" s="22" t="s">
        <v>15</v>
      </c>
      <c r="AK36" s="22" t="s">
        <v>9</v>
      </c>
      <c r="AL36">
        <v>6</v>
      </c>
      <c r="AM36">
        <v>6</v>
      </c>
      <c r="AN36">
        <v>4</v>
      </c>
      <c r="AO36" s="22">
        <f t="shared" si="5"/>
        <v>0.66666666666666663</v>
      </c>
      <c r="AP36">
        <f t="shared" si="6"/>
        <v>0.6</v>
      </c>
      <c r="AQ36">
        <f t="shared" si="7"/>
        <v>1.1111111111111112</v>
      </c>
    </row>
    <row r="37" spans="35:43">
      <c r="AI37">
        <v>6</v>
      </c>
      <c r="AJ37" s="23" t="s">
        <v>18</v>
      </c>
      <c r="AK37" s="23" t="s">
        <v>15</v>
      </c>
      <c r="AL37">
        <v>2</v>
      </c>
      <c r="AM37">
        <v>6</v>
      </c>
      <c r="AN37">
        <v>2</v>
      </c>
      <c r="AO37" s="25">
        <f t="shared" si="5"/>
        <v>1</v>
      </c>
      <c r="AP37">
        <f t="shared" si="6"/>
        <v>0.6</v>
      </c>
      <c r="AQ37">
        <f t="shared" si="7"/>
        <v>1.6666666666666667</v>
      </c>
    </row>
    <row r="38" spans="35:43">
      <c r="AI38">
        <v>8</v>
      </c>
      <c r="AJ38" s="24" t="s">
        <v>9</v>
      </c>
      <c r="AK38" s="24" t="s">
        <v>6</v>
      </c>
      <c r="AL38">
        <v>6</v>
      </c>
      <c r="AM38">
        <v>7</v>
      </c>
      <c r="AN38">
        <v>6</v>
      </c>
      <c r="AO38" s="26">
        <f t="shared" si="5"/>
        <v>1</v>
      </c>
      <c r="AP38">
        <f t="shared" si="6"/>
        <v>0.7</v>
      </c>
      <c r="AQ38">
        <f t="shared" si="7"/>
        <v>1.4285714285714286</v>
      </c>
    </row>
    <row r="39" spans="35:43">
      <c r="AI39">
        <v>9</v>
      </c>
      <c r="AJ39" s="20" t="s">
        <v>7</v>
      </c>
      <c r="AK39" s="20" t="s">
        <v>10</v>
      </c>
      <c r="AL39">
        <v>2</v>
      </c>
      <c r="AM39">
        <v>2</v>
      </c>
      <c r="AN39">
        <v>2</v>
      </c>
      <c r="AO39" s="20">
        <f t="shared" si="5"/>
        <v>1</v>
      </c>
      <c r="AP39">
        <f t="shared" si="6"/>
        <v>0.2</v>
      </c>
      <c r="AQ39">
        <f t="shared" si="7"/>
        <v>5</v>
      </c>
    </row>
    <row r="40" spans="35:43">
      <c r="AI40">
        <v>12</v>
      </c>
      <c r="AJ40" s="21" t="s">
        <v>25</v>
      </c>
      <c r="AK40" s="21" t="s">
        <v>6</v>
      </c>
      <c r="AL40">
        <v>4</v>
      </c>
      <c r="AM40">
        <v>7</v>
      </c>
      <c r="AN40">
        <v>4</v>
      </c>
      <c r="AO40" s="19">
        <f t="shared" si="5"/>
        <v>1</v>
      </c>
      <c r="AP40">
        <f t="shared" si="6"/>
        <v>0.7</v>
      </c>
      <c r="AQ40">
        <f t="shared" si="7"/>
        <v>1.4285714285714286</v>
      </c>
    </row>
    <row r="42" spans="35:43">
      <c r="AL42" s="2" t="s">
        <v>53</v>
      </c>
    </row>
    <row r="43" spans="35:43">
      <c r="AI43" s="2" t="s">
        <v>44</v>
      </c>
      <c r="AJ43" s="2" t="s">
        <v>45</v>
      </c>
      <c r="AK43" s="2" t="s">
        <v>46</v>
      </c>
      <c r="AL43" s="2" t="s">
        <v>47</v>
      </c>
      <c r="AM43" s="2" t="s">
        <v>48</v>
      </c>
      <c r="AN43" s="2" t="s">
        <v>49</v>
      </c>
      <c r="AO43" s="2" t="s">
        <v>51</v>
      </c>
      <c r="AP43" s="2" t="s">
        <v>52</v>
      </c>
      <c r="AQ43" s="2" t="s">
        <v>50</v>
      </c>
    </row>
    <row r="44" spans="35:43">
      <c r="AI44">
        <v>9</v>
      </c>
      <c r="AJ44" s="20" t="s">
        <v>7</v>
      </c>
      <c r="AK44" s="20" t="s">
        <v>10</v>
      </c>
      <c r="AL44">
        <v>2</v>
      </c>
      <c r="AM44">
        <v>2</v>
      </c>
      <c r="AN44">
        <v>2</v>
      </c>
      <c r="AO44" s="20">
        <f t="shared" ref="AO44:AO49" si="8">AN44/AL44</f>
        <v>1</v>
      </c>
      <c r="AP44">
        <f t="shared" ref="AP44:AP49" si="9">AM44/10</f>
        <v>0.2</v>
      </c>
      <c r="AQ44">
        <f t="shared" ref="AQ44:AQ49" si="10">AO44/AP44</f>
        <v>5</v>
      </c>
    </row>
    <row r="45" spans="35:43">
      <c r="AI45">
        <v>6</v>
      </c>
      <c r="AJ45" s="23" t="s">
        <v>18</v>
      </c>
      <c r="AK45" s="23" t="s">
        <v>15</v>
      </c>
      <c r="AL45">
        <v>2</v>
      </c>
      <c r="AM45">
        <v>6</v>
      </c>
      <c r="AN45">
        <v>2</v>
      </c>
      <c r="AO45" s="25">
        <f t="shared" si="8"/>
        <v>1</v>
      </c>
      <c r="AP45">
        <f t="shared" si="9"/>
        <v>0.6</v>
      </c>
      <c r="AQ45">
        <f t="shared" si="10"/>
        <v>1.6666666666666667</v>
      </c>
    </row>
    <row r="46" spans="35:43">
      <c r="AI46">
        <v>8</v>
      </c>
      <c r="AJ46" s="24" t="s">
        <v>9</v>
      </c>
      <c r="AK46" s="24" t="s">
        <v>6</v>
      </c>
      <c r="AL46">
        <v>6</v>
      </c>
      <c r="AM46">
        <v>7</v>
      </c>
      <c r="AN46">
        <v>6</v>
      </c>
      <c r="AO46" s="26">
        <f t="shared" si="8"/>
        <v>1</v>
      </c>
      <c r="AP46">
        <f t="shared" si="9"/>
        <v>0.7</v>
      </c>
      <c r="AQ46">
        <f t="shared" si="10"/>
        <v>1.4285714285714286</v>
      </c>
    </row>
    <row r="47" spans="35:43">
      <c r="AI47">
        <v>12</v>
      </c>
      <c r="AJ47" s="21" t="s">
        <v>25</v>
      </c>
      <c r="AK47" s="21" t="s">
        <v>6</v>
      </c>
      <c r="AL47">
        <v>4</v>
      </c>
      <c r="AM47">
        <v>7</v>
      </c>
      <c r="AN47">
        <v>4</v>
      </c>
      <c r="AO47" s="19">
        <f t="shared" si="8"/>
        <v>1</v>
      </c>
      <c r="AP47">
        <f t="shared" si="9"/>
        <v>0.7</v>
      </c>
      <c r="AQ47">
        <f>AO47/AP47</f>
        <v>1.4285714285714286</v>
      </c>
    </row>
    <row r="48" spans="35:43">
      <c r="AI48">
        <v>1</v>
      </c>
      <c r="AJ48" s="20" t="s">
        <v>15</v>
      </c>
      <c r="AK48" s="20" t="s">
        <v>6</v>
      </c>
      <c r="AL48">
        <v>6</v>
      </c>
      <c r="AM48">
        <v>7</v>
      </c>
      <c r="AN48">
        <v>5</v>
      </c>
      <c r="AO48" s="18">
        <f t="shared" si="8"/>
        <v>0.83333333333333337</v>
      </c>
      <c r="AP48">
        <f t="shared" si="9"/>
        <v>0.7</v>
      </c>
      <c r="AQ48">
        <f t="shared" si="10"/>
        <v>1.1904761904761907</v>
      </c>
    </row>
    <row r="49" spans="35:43">
      <c r="AI49">
        <v>3</v>
      </c>
      <c r="AJ49" s="22" t="s">
        <v>15</v>
      </c>
      <c r="AK49" s="22" t="s">
        <v>9</v>
      </c>
      <c r="AL49">
        <v>6</v>
      </c>
      <c r="AM49">
        <v>6</v>
      </c>
      <c r="AN49">
        <v>4</v>
      </c>
      <c r="AO49" s="22">
        <f t="shared" si="8"/>
        <v>0.66666666666666663</v>
      </c>
      <c r="AP49">
        <f t="shared" si="9"/>
        <v>0.6</v>
      </c>
      <c r="AQ49">
        <f t="shared" si="10"/>
        <v>1.1111111111111112</v>
      </c>
    </row>
  </sheetData>
  <autoFilter ref="AI43:AQ43">
    <sortState ref="AI42:AQ47">
      <sortCondition descending="1" ref="AQ4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7"/>
  <sheetViews>
    <sheetView tabSelected="1" workbookViewId="0">
      <selection activeCell="D20" sqref="D20"/>
    </sheetView>
  </sheetViews>
  <sheetFormatPr defaultRowHeight="14.5"/>
  <cols>
    <col min="1" max="1" width="16.36328125" customWidth="1"/>
    <col min="2" max="2" width="13.81640625" customWidth="1"/>
    <col min="3" max="3" width="16.26953125" customWidth="1"/>
    <col min="4" max="4" width="19.1796875" customWidth="1"/>
    <col min="5" max="5" width="49.81640625" customWidth="1"/>
    <col min="6" max="6" width="12" customWidth="1"/>
    <col min="9" max="9" width="10.453125" customWidth="1"/>
    <col min="10" max="10" width="10.1796875" customWidth="1"/>
  </cols>
  <sheetData>
    <row r="3" spans="1:5" s="27" customFormat="1">
      <c r="A3" s="27" t="s">
        <v>75</v>
      </c>
      <c r="B3" s="27" t="s">
        <v>72</v>
      </c>
      <c r="C3" s="27" t="s">
        <v>73</v>
      </c>
      <c r="D3" s="27" t="s">
        <v>74</v>
      </c>
      <c r="E3" s="27" t="s">
        <v>104</v>
      </c>
    </row>
    <row r="4" spans="1:5">
      <c r="A4">
        <v>0.05</v>
      </c>
      <c r="B4">
        <v>100</v>
      </c>
      <c r="C4">
        <v>662</v>
      </c>
      <c r="D4">
        <v>91</v>
      </c>
      <c r="E4" t="s">
        <v>101</v>
      </c>
    </row>
    <row r="5" spans="1:5">
      <c r="A5">
        <v>0.1</v>
      </c>
      <c r="B5">
        <v>39</v>
      </c>
      <c r="C5">
        <v>100</v>
      </c>
      <c r="D5">
        <v>30</v>
      </c>
      <c r="E5" t="s">
        <v>103</v>
      </c>
    </row>
    <row r="6" spans="1:5">
      <c r="A6">
        <v>0.15</v>
      </c>
      <c r="B6">
        <v>18</v>
      </c>
      <c r="C6">
        <v>22</v>
      </c>
      <c r="D6">
        <v>11</v>
      </c>
      <c r="E6" t="s">
        <v>102</v>
      </c>
    </row>
    <row r="7" spans="1:5">
      <c r="A7">
        <v>0.2</v>
      </c>
      <c r="B7">
        <v>8</v>
      </c>
      <c r="C7">
        <v>2</v>
      </c>
      <c r="D7">
        <v>1</v>
      </c>
      <c r="E7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zoomScale="90" zoomScaleNormal="90" workbookViewId="0">
      <selection activeCell="D22" sqref="D22"/>
    </sheetView>
  </sheetViews>
  <sheetFormatPr defaultRowHeight="14.5"/>
  <cols>
    <col min="1" max="1" width="29" customWidth="1"/>
    <col min="2" max="2" width="24.453125" customWidth="1"/>
    <col min="3" max="3" width="22.08984375" bestFit="1" customWidth="1"/>
    <col min="4" max="4" width="18.1796875" bestFit="1" customWidth="1"/>
    <col min="5" max="9" width="13.26953125" customWidth="1"/>
    <col min="10" max="10" width="10.7265625" customWidth="1"/>
  </cols>
  <sheetData>
    <row r="1" spans="1:9">
      <c r="C1" s="2" t="s">
        <v>94</v>
      </c>
    </row>
    <row r="2" spans="1:9">
      <c r="A2" s="28" t="s">
        <v>76</v>
      </c>
      <c r="B2" s="28" t="s">
        <v>78</v>
      </c>
      <c r="C2" s="28" t="s">
        <v>79</v>
      </c>
      <c r="D2" s="28" t="s">
        <v>80</v>
      </c>
      <c r="E2" s="28" t="s">
        <v>59</v>
      </c>
      <c r="F2" s="28" t="s">
        <v>60</v>
      </c>
      <c r="G2" s="28" t="s">
        <v>61</v>
      </c>
      <c r="H2" s="28" t="s">
        <v>81</v>
      </c>
      <c r="I2" s="28" t="s">
        <v>82</v>
      </c>
    </row>
    <row r="3" spans="1:9">
      <c r="A3" t="s">
        <v>83</v>
      </c>
      <c r="B3" t="s">
        <v>84</v>
      </c>
      <c r="C3">
        <v>0.42299999999999999</v>
      </c>
      <c r="D3">
        <v>0.43099999999999999</v>
      </c>
      <c r="E3">
        <v>0.25600000000000001</v>
      </c>
      <c r="F3">
        <v>0.60520094562647753</v>
      </c>
      <c r="G3">
        <v>1.4041785281356789</v>
      </c>
      <c r="H3">
        <v>7.3687000000000002E-2</v>
      </c>
      <c r="I3">
        <v>1.4412395209580839</v>
      </c>
    </row>
    <row r="4" spans="1:9">
      <c r="A4" t="s">
        <v>83</v>
      </c>
      <c r="B4" t="s">
        <v>85</v>
      </c>
      <c r="C4">
        <v>0.42299999999999999</v>
      </c>
      <c r="D4">
        <v>0.27600000000000002</v>
      </c>
      <c r="E4">
        <v>0.19500000000000001</v>
      </c>
      <c r="F4">
        <v>0.46099290780141849</v>
      </c>
      <c r="G4">
        <v>1.670264158700792</v>
      </c>
      <c r="H4">
        <v>7.8252000000000002E-2</v>
      </c>
      <c r="I4">
        <v>1.3432105263157901</v>
      </c>
    </row>
    <row r="5" spans="1:9">
      <c r="A5" t="s">
        <v>85</v>
      </c>
      <c r="B5" t="s">
        <v>84</v>
      </c>
      <c r="C5">
        <v>0.27600000000000002</v>
      </c>
      <c r="D5">
        <v>0.43099999999999999</v>
      </c>
      <c r="E5">
        <v>0.1925</v>
      </c>
      <c r="F5">
        <v>0.69746376811594202</v>
      </c>
      <c r="G5">
        <v>1.6182454016611181</v>
      </c>
      <c r="H5">
        <v>7.3543999999999998E-2</v>
      </c>
      <c r="I5">
        <v>1.8807664670658679</v>
      </c>
    </row>
    <row r="6" spans="1:9">
      <c r="A6" t="s">
        <v>86</v>
      </c>
      <c r="B6" t="s">
        <v>84</v>
      </c>
      <c r="C6">
        <v>0.28199999999999997</v>
      </c>
      <c r="D6">
        <v>0.43099999999999999</v>
      </c>
      <c r="E6">
        <v>0.1875</v>
      </c>
      <c r="F6">
        <v>0.66489361702127669</v>
      </c>
      <c r="G6">
        <v>1.5426766056178109</v>
      </c>
      <c r="H6">
        <v>6.5958000000000017E-2</v>
      </c>
      <c r="I6">
        <v>1.6979682539682539</v>
      </c>
    </row>
    <row r="7" spans="1:9">
      <c r="A7" t="s">
        <v>86</v>
      </c>
      <c r="B7" t="s">
        <v>83</v>
      </c>
      <c r="C7">
        <v>0.28199999999999997</v>
      </c>
      <c r="D7">
        <v>0.42299999999999999</v>
      </c>
      <c r="E7">
        <v>0.184</v>
      </c>
      <c r="F7">
        <v>0.65248226950354615</v>
      </c>
      <c r="G7">
        <v>1.5425112754220951</v>
      </c>
      <c r="H7">
        <v>6.4714000000000008E-2</v>
      </c>
      <c r="I7">
        <v>1.6603469387755101</v>
      </c>
    </row>
    <row r="9" spans="1:9">
      <c r="C9" s="2" t="s">
        <v>95</v>
      </c>
    </row>
    <row r="10" spans="1:9">
      <c r="A10" s="28" t="s">
        <v>76</v>
      </c>
      <c r="B10" s="28" t="s">
        <v>78</v>
      </c>
      <c r="C10" s="28" t="s">
        <v>79</v>
      </c>
      <c r="D10" s="28" t="s">
        <v>80</v>
      </c>
      <c r="E10" s="28" t="s">
        <v>59</v>
      </c>
      <c r="F10" s="28" t="s">
        <v>60</v>
      </c>
      <c r="G10" s="28" t="s">
        <v>61</v>
      </c>
      <c r="H10" s="28" t="s">
        <v>81</v>
      </c>
      <c r="I10" s="28" t="s">
        <v>82</v>
      </c>
    </row>
    <row r="11" spans="1:9">
      <c r="A11" t="s">
        <v>77</v>
      </c>
      <c r="B11" t="s">
        <v>84</v>
      </c>
      <c r="C11">
        <v>0.1135</v>
      </c>
      <c r="D11">
        <v>0.43099999999999999</v>
      </c>
      <c r="E11">
        <v>0.1135</v>
      </c>
      <c r="F11">
        <v>1</v>
      </c>
      <c r="G11">
        <v>2.3201856148491879</v>
      </c>
      <c r="H11">
        <v>6.45815E-2</v>
      </c>
      <c r="I11" t="s">
        <v>87</v>
      </c>
    </row>
    <row r="12" spans="1:9">
      <c r="A12" t="s">
        <v>96</v>
      </c>
      <c r="B12" t="s">
        <v>84</v>
      </c>
      <c r="C12">
        <v>0.13250000000000001</v>
      </c>
      <c r="D12">
        <v>0.43099999999999999</v>
      </c>
      <c r="E12">
        <v>0.1085</v>
      </c>
      <c r="F12">
        <v>0.81886792452830182</v>
      </c>
      <c r="G12">
        <v>1.899925578951976</v>
      </c>
      <c r="H12">
        <v>5.1392499999999987E-2</v>
      </c>
      <c r="I12">
        <v>3.1413541666666651</v>
      </c>
    </row>
    <row r="13" spans="1:9">
      <c r="A13" t="s">
        <v>97</v>
      </c>
      <c r="B13" t="s">
        <v>84</v>
      </c>
      <c r="C13">
        <v>0.1515</v>
      </c>
      <c r="D13">
        <v>0.43099999999999999</v>
      </c>
      <c r="E13">
        <v>0.1225</v>
      </c>
      <c r="F13">
        <v>0.8085808580858086</v>
      </c>
      <c r="G13">
        <v>1.876057675373106</v>
      </c>
      <c r="H13">
        <v>5.7203499999999997E-2</v>
      </c>
      <c r="I13">
        <v>2.9725344827586211</v>
      </c>
    </row>
    <row r="14" spans="1:9">
      <c r="A14" t="s">
        <v>98</v>
      </c>
      <c r="B14" t="s">
        <v>84</v>
      </c>
      <c r="C14">
        <v>0.184</v>
      </c>
      <c r="D14">
        <v>0.43099999999999999</v>
      </c>
      <c r="E14">
        <v>0.14599999999999999</v>
      </c>
      <c r="F14">
        <v>0.79347826086956519</v>
      </c>
      <c r="G14">
        <v>1.841016846565116</v>
      </c>
      <c r="H14">
        <v>6.6695999999999991E-2</v>
      </c>
      <c r="I14">
        <v>2.755157894736842</v>
      </c>
    </row>
    <row r="15" spans="1:9">
      <c r="A15" t="s">
        <v>99</v>
      </c>
      <c r="B15" t="s">
        <v>84</v>
      </c>
      <c r="C15">
        <v>0.2145</v>
      </c>
      <c r="D15">
        <v>0.43099999999999999</v>
      </c>
      <c r="E15">
        <v>0.1525</v>
      </c>
      <c r="F15">
        <v>0.71095571095571097</v>
      </c>
      <c r="G15">
        <v>1.6495492133543179</v>
      </c>
      <c r="H15">
        <v>6.0050499999999993E-2</v>
      </c>
      <c r="I15">
        <v>1.968556451612903</v>
      </c>
    </row>
    <row r="17" spans="1:9">
      <c r="C17" s="2" t="s">
        <v>93</v>
      </c>
    </row>
    <row r="18" spans="1:9">
      <c r="A18" s="28" t="s">
        <v>76</v>
      </c>
      <c r="B18" s="28" t="s">
        <v>78</v>
      </c>
      <c r="C18" s="28" t="s">
        <v>79</v>
      </c>
      <c r="D18" s="28" t="s">
        <v>80</v>
      </c>
      <c r="E18" s="28" t="s">
        <v>59</v>
      </c>
      <c r="F18" s="28" t="s">
        <v>60</v>
      </c>
      <c r="G18" s="28" t="s">
        <v>61</v>
      </c>
      <c r="H18" s="28" t="s">
        <v>81</v>
      </c>
      <c r="I18" s="28" t="s">
        <v>82</v>
      </c>
    </row>
    <row r="19" spans="1:9">
      <c r="A19" t="s">
        <v>77</v>
      </c>
      <c r="B19" t="s">
        <v>84</v>
      </c>
      <c r="C19">
        <v>0.1135</v>
      </c>
      <c r="D19">
        <v>0.43099999999999999</v>
      </c>
      <c r="E19">
        <v>0.1135</v>
      </c>
      <c r="F19">
        <v>1</v>
      </c>
      <c r="G19">
        <v>2.3201856148491879</v>
      </c>
      <c r="H19">
        <v>6.45815E-2</v>
      </c>
      <c r="I19" t="s">
        <v>87</v>
      </c>
    </row>
    <row r="20" spans="1:9">
      <c r="A20" t="s">
        <v>88</v>
      </c>
      <c r="B20" t="s">
        <v>89</v>
      </c>
      <c r="C20">
        <v>0.1875</v>
      </c>
      <c r="D20">
        <v>0.24099999999999999</v>
      </c>
      <c r="E20">
        <v>0.10150000000000001</v>
      </c>
      <c r="F20">
        <v>0.54133333333333333</v>
      </c>
      <c r="G20">
        <v>2.246196403872752</v>
      </c>
      <c r="H20">
        <v>5.6312500000000008E-2</v>
      </c>
      <c r="I20">
        <v>1.6547965116279071</v>
      </c>
    </row>
    <row r="21" spans="1:9">
      <c r="A21" t="s">
        <v>90</v>
      </c>
      <c r="B21" t="s">
        <v>89</v>
      </c>
      <c r="C21">
        <v>0.1925</v>
      </c>
      <c r="D21">
        <v>0.24099999999999999</v>
      </c>
      <c r="E21">
        <v>0.10349999999999999</v>
      </c>
      <c r="F21">
        <v>0.53766233766233762</v>
      </c>
      <c r="G21">
        <v>2.230964056690198</v>
      </c>
      <c r="H21">
        <v>5.7107499999999999E-2</v>
      </c>
      <c r="I21">
        <v>1.641657303370786</v>
      </c>
    </row>
    <row r="22" spans="1:9">
      <c r="A22" t="s">
        <v>91</v>
      </c>
      <c r="B22" t="s">
        <v>89</v>
      </c>
      <c r="C22">
        <v>0.19500000000000001</v>
      </c>
      <c r="D22">
        <v>0.24099999999999999</v>
      </c>
      <c r="E22">
        <v>0.10199999999999999</v>
      </c>
      <c r="F22">
        <v>0.52307692307692299</v>
      </c>
      <c r="G22">
        <v>2.1704436642195981</v>
      </c>
      <c r="H22">
        <v>5.5004999999999991E-2</v>
      </c>
      <c r="I22">
        <v>1.591451612903225</v>
      </c>
    </row>
    <row r="23" spans="1:9">
      <c r="A23" t="s">
        <v>92</v>
      </c>
      <c r="B23" t="s">
        <v>85</v>
      </c>
      <c r="C23">
        <v>0.25600000000000001</v>
      </c>
      <c r="D23">
        <v>0.27600000000000002</v>
      </c>
      <c r="E23">
        <v>0.14949999999999999</v>
      </c>
      <c r="F23">
        <v>0.583984375</v>
      </c>
      <c r="G23">
        <v>2.115885416666667</v>
      </c>
      <c r="H23">
        <v>7.8843999999999984E-2</v>
      </c>
      <c r="I23">
        <v>1.7403192488262911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O11" sqref="O11"/>
    </sheetView>
  </sheetViews>
  <sheetFormatPr defaultRowHeight="14.5"/>
  <cols>
    <col min="5" max="5" width="14" bestFit="1" customWidth="1"/>
    <col min="6" max="6" width="10.08984375" bestFit="1" customWidth="1"/>
    <col min="9" max="9" width="12" bestFit="1" customWidth="1"/>
    <col min="12" max="12" width="12" bestFit="1" customWidth="1"/>
    <col min="14" max="14" width="10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5</v>
      </c>
      <c r="B2" t="s">
        <v>7</v>
      </c>
      <c r="C2" t="s">
        <v>8</v>
      </c>
      <c r="D2" t="s">
        <v>14</v>
      </c>
      <c r="E2" t="s">
        <v>10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</row>
    <row r="3" spans="1:15">
      <c r="A3" t="s">
        <v>6</v>
      </c>
      <c r="B3" t="s">
        <v>9</v>
      </c>
      <c r="C3" t="s">
        <v>13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</row>
    <row r="4" spans="1:15">
      <c r="A4" t="s">
        <v>7</v>
      </c>
      <c r="B4" t="s">
        <v>10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</row>
    <row r="5" spans="1:15">
      <c r="A5" t="s">
        <v>6</v>
      </c>
      <c r="B5" t="s">
        <v>9</v>
      </c>
      <c r="C5" t="s">
        <v>5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6</v>
      </c>
      <c r="B6" t="s">
        <v>9</v>
      </c>
      <c r="C6" t="s">
        <v>5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6</v>
      </c>
      <c r="B7" t="s">
        <v>9</v>
      </c>
      <c r="C7" t="s">
        <v>5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8</v>
      </c>
      <c r="B8" t="s">
        <v>11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>
      <c r="A9" t="s">
        <v>6</v>
      </c>
      <c r="B9" t="s">
        <v>9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6</v>
      </c>
      <c r="B10" t="s">
        <v>9</v>
      </c>
      <c r="C10" t="s">
        <v>5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5</v>
      </c>
      <c r="B11" t="s">
        <v>12</v>
      </c>
      <c r="C11" t="s">
        <v>6</v>
      </c>
      <c r="D11" t="s">
        <v>14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</row>
    <row r="13" spans="1:15">
      <c r="E13" t="s">
        <v>54</v>
      </c>
      <c r="F13">
        <f>SUM(F2:F11)</f>
        <v>6</v>
      </c>
      <c r="G13">
        <f t="shared" ref="G13:O13" si="0">SUM(G2:G11)</f>
        <v>7</v>
      </c>
      <c r="H13">
        <f t="shared" si="0"/>
        <v>2</v>
      </c>
      <c r="I13">
        <f t="shared" si="0"/>
        <v>2</v>
      </c>
      <c r="J13">
        <f t="shared" si="0"/>
        <v>6</v>
      </c>
      <c r="K13">
        <f t="shared" si="0"/>
        <v>2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2</v>
      </c>
    </row>
    <row r="15" spans="1:15">
      <c r="E15" t="s">
        <v>56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14</v>
      </c>
    </row>
    <row r="16" spans="1:15">
      <c r="F16">
        <f>F13</f>
        <v>6</v>
      </c>
      <c r="G16">
        <f t="shared" ref="G16:K16" si="1">G13</f>
        <v>7</v>
      </c>
      <c r="H16">
        <f t="shared" si="1"/>
        <v>2</v>
      </c>
      <c r="I16">
        <f t="shared" si="1"/>
        <v>2</v>
      </c>
      <c r="J16">
        <f t="shared" si="1"/>
        <v>6</v>
      </c>
      <c r="K16">
        <f t="shared" si="1"/>
        <v>2</v>
      </c>
      <c r="L16">
        <f>O13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movies_rules_calci</vt:lpstr>
      <vt:lpstr>min_support_changes_bookData</vt:lpstr>
      <vt:lpstr>supp_conf_lift_compare_bookData</vt:lpstr>
      <vt:lpstr>movies_data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2020-04-09T22:33:30Z</dcterms:modified>
</cp:coreProperties>
</file>