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G:\My Drive\!Projects\WebGui\RelevantLiterature\"/>
    </mc:Choice>
  </mc:AlternateContent>
  <xr:revisionPtr revIDLastSave="0" documentId="13_ncr:1_{0041256E-0928-4628-80EC-0B433DFA8509}" xr6:coauthVersionLast="47" xr6:coauthVersionMax="47" xr10:uidLastSave="{00000000-0000-0000-0000-000000000000}"/>
  <bookViews>
    <workbookView xWindow="51480" yWindow="7560" windowWidth="16440" windowHeight="28320" tabRatio="958" xr2:uid="{1E74044B-3F9C-4EDE-A3C6-EC87859F482F}"/>
  </bookViews>
  <sheets>
    <sheet name="Agents&amp;Methods" sheetId="4" r:id="rId1"/>
    <sheet name="Benchmarks&amp;Data" sheetId="3" r:id="rId2"/>
    <sheet name="Surveys" sheetId="2" r:id="rId3"/>
    <sheet name="Scores-Mind2Web" sheetId="5" r:id="rId4"/>
    <sheet name="Scores-Mind2Web (2)" sheetId="6" state="hidden" r:id="rId5"/>
    <sheet name="Scores-WebLinx" sheetId="7" r:id="rId6"/>
    <sheet name="OSWorld" sheetId="15" r:id="rId7"/>
    <sheet name="Scores (V)WebArena" sheetId="8" r:id="rId8"/>
    <sheet name="BenchmarksAssets" sheetId="10" r:id="rId9"/>
    <sheet name="Agent&amp;MethodsAssets" sheetId="11" r:id="rId10"/>
    <sheet name="BenchmarkActivity" sheetId="12" r:id="rId11"/>
    <sheet name="data" sheetId="13" r:id="rId12"/>
  </sheets>
  <definedNames>
    <definedName name="_xlnm._FilterDatabase" localSheetId="0" hidden="1">'Agents&amp;Methods'!$A$3:$Q$40</definedName>
    <definedName name="agui_state">BenchmarksAssets!$A$3</definedName>
    <definedName name="DualView">'Agent&amp;MethodsAssets'!$D$223</definedName>
    <definedName name="Google_Sheet_Link_1466731037" hidden="1">agui_state</definedName>
    <definedName name="gpt4grounded">'Agent&amp;MethodsAssets'!$D$131</definedName>
    <definedName name="omniact">BenchmarksAssets!$K$3</definedName>
    <definedName name="richSupervisions">'Agent&amp;MethodsAssets'!$D$77</definedName>
    <definedName name="SeeClick_data">BenchmarksAssets!$BL$3</definedName>
    <definedName name="Step">'Agent&amp;MethodsAssets'!$D$199</definedName>
    <definedName name="video_gui">BenchmarksAssets!$BS$3</definedName>
    <definedName name="WebGUM">'Agent&amp;MethodsAssets'!$D$40</definedName>
    <definedName name="WebShopAction">BenchmarksAssets!$BE$8</definedName>
    <definedName name="WebVLN">'Agent&amp;MethodsAssets'!$D$2</definedName>
    <definedName name="webvln_task">BenchmarksAssets!$AV$3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0" i="3" l="1"/>
  <c r="I30" i="3"/>
  <c r="H30" i="3"/>
  <c r="N13" i="8"/>
  <c r="N12" i="8"/>
  <c r="N8" i="8"/>
  <c r="N7" i="8"/>
  <c r="G8" i="12"/>
  <c r="F8" i="12"/>
  <c r="C15" i="8"/>
  <c r="C13" i="8" s="1"/>
  <c r="C10" i="8"/>
  <c r="C12" i="8"/>
  <c r="H42" i="3"/>
  <c r="H37" i="3"/>
  <c r="H36" i="3"/>
  <c r="H35" i="3"/>
  <c r="H34" i="3"/>
  <c r="H24" i="3"/>
  <c r="H23" i="3"/>
  <c r="H22" i="3"/>
  <c r="H21" i="3"/>
  <c r="H20" i="3"/>
  <c r="H19" i="3"/>
  <c r="H18" i="3"/>
  <c r="H17" i="3"/>
  <c r="H16" i="3"/>
  <c r="H15" i="3"/>
  <c r="H14" i="3"/>
  <c r="H11" i="3"/>
  <c r="H10" i="3"/>
  <c r="H9" i="3"/>
  <c r="H8" i="3"/>
  <c r="I18" i="4" s="1"/>
  <c r="H7" i="3"/>
  <c r="I20" i="4" s="1"/>
  <c r="H6" i="3"/>
  <c r="H38" i="3"/>
  <c r="I38" i="3"/>
  <c r="J38" i="3"/>
  <c r="F20" i="12"/>
  <c r="G20" i="12"/>
  <c r="G18" i="12"/>
  <c r="F18" i="12"/>
  <c r="G6" i="12"/>
  <c r="F6" i="12"/>
  <c r="J24" i="12"/>
  <c r="I24" i="12"/>
  <c r="H24" i="12"/>
  <c r="G24" i="12"/>
  <c r="F24" i="12"/>
  <c r="E24" i="12"/>
  <c r="J23" i="12"/>
  <c r="I23" i="12"/>
  <c r="H23" i="12"/>
  <c r="G23" i="12"/>
  <c r="F23" i="12"/>
  <c r="E23" i="12"/>
  <c r="J22" i="12"/>
  <c r="I22" i="12"/>
  <c r="H22" i="12"/>
  <c r="G22" i="12"/>
  <c r="F22" i="12"/>
  <c r="E22" i="12"/>
  <c r="J21" i="12"/>
  <c r="I21" i="12"/>
  <c r="H21" i="12"/>
  <c r="G21" i="12"/>
  <c r="F21" i="12"/>
  <c r="E21" i="12"/>
  <c r="J20" i="12"/>
  <c r="I20" i="12"/>
  <c r="H20" i="12"/>
  <c r="E20" i="12"/>
  <c r="J19" i="12"/>
  <c r="I19" i="12"/>
  <c r="H19" i="12"/>
  <c r="G19" i="12"/>
  <c r="F19" i="12"/>
  <c r="J18" i="12"/>
  <c r="I18" i="12"/>
  <c r="H18" i="12"/>
  <c r="E18" i="12"/>
  <c r="J17" i="12"/>
  <c r="I17" i="12"/>
  <c r="H17" i="12"/>
  <c r="G17" i="12"/>
  <c r="F17" i="12"/>
  <c r="E17" i="12"/>
  <c r="J16" i="12"/>
  <c r="I16" i="12"/>
  <c r="H16" i="12"/>
  <c r="G16" i="12"/>
  <c r="F16" i="12"/>
  <c r="E16" i="12"/>
  <c r="J15" i="12"/>
  <c r="I15" i="12"/>
  <c r="H15" i="12"/>
  <c r="G15" i="12"/>
  <c r="F15" i="12"/>
  <c r="E15" i="12"/>
  <c r="J14" i="12"/>
  <c r="I14" i="12"/>
  <c r="H14" i="12"/>
  <c r="G14" i="12"/>
  <c r="F14" i="12"/>
  <c r="E14" i="12"/>
  <c r="J13" i="12"/>
  <c r="I13" i="12"/>
  <c r="H13" i="12"/>
  <c r="G13" i="12"/>
  <c r="F13" i="12"/>
  <c r="E13" i="12"/>
  <c r="J12" i="12"/>
  <c r="I12" i="12"/>
  <c r="H12" i="12"/>
  <c r="G12" i="12"/>
  <c r="F12" i="12"/>
  <c r="E12" i="12"/>
  <c r="J11" i="12"/>
  <c r="I11" i="12"/>
  <c r="H11" i="12"/>
  <c r="G11" i="12"/>
  <c r="F11" i="12"/>
  <c r="E11" i="12"/>
  <c r="J10" i="12"/>
  <c r="I10" i="12"/>
  <c r="H10" i="12"/>
  <c r="G10" i="12"/>
  <c r="F10" i="12"/>
  <c r="E10" i="12"/>
  <c r="J9" i="12"/>
  <c r="I9" i="12"/>
  <c r="H9" i="12"/>
  <c r="G9" i="12"/>
  <c r="F9" i="12"/>
  <c r="E9" i="12"/>
  <c r="J7" i="12"/>
  <c r="I7" i="12"/>
  <c r="H7" i="12"/>
  <c r="G7" i="12"/>
  <c r="F7" i="12"/>
  <c r="E7" i="12"/>
  <c r="J6" i="12"/>
  <c r="I6" i="12"/>
  <c r="H6" i="12"/>
  <c r="E6" i="12"/>
  <c r="J5" i="12"/>
  <c r="I5" i="12"/>
  <c r="H5" i="12"/>
  <c r="G5" i="12"/>
  <c r="F5" i="12"/>
  <c r="E5" i="12"/>
  <c r="J4" i="12"/>
  <c r="I4" i="12"/>
  <c r="H4" i="12"/>
  <c r="G4" i="12"/>
  <c r="F4" i="12"/>
  <c r="E4" i="12"/>
  <c r="J3" i="12"/>
  <c r="I3" i="12"/>
  <c r="H3" i="12"/>
  <c r="G3" i="12"/>
  <c r="F3" i="12"/>
  <c r="E3" i="12"/>
  <c r="U47" i="7"/>
  <c r="T47" i="7"/>
  <c r="S47" i="7"/>
  <c r="R47" i="7"/>
  <c r="Q47" i="7"/>
  <c r="P47" i="7"/>
  <c r="U46" i="7"/>
  <c r="T46" i="7"/>
  <c r="S46" i="7"/>
  <c r="R46" i="7"/>
  <c r="Q46" i="7"/>
  <c r="P46" i="7"/>
  <c r="Y43" i="7"/>
  <c r="X43" i="7"/>
  <c r="W43" i="7"/>
  <c r="Y42" i="7"/>
  <c r="X42" i="7"/>
  <c r="W42" i="7"/>
  <c r="Y41" i="7"/>
  <c r="X41" i="7"/>
  <c r="W41" i="7"/>
  <c r="Y40" i="7"/>
  <c r="X40" i="7"/>
  <c r="W40" i="7"/>
  <c r="Y39" i="7"/>
  <c r="X39" i="7"/>
  <c r="W39" i="7"/>
  <c r="Y37" i="7"/>
  <c r="X37" i="7"/>
  <c r="W37" i="7"/>
  <c r="Y36" i="7"/>
  <c r="X36" i="7"/>
  <c r="W36" i="7"/>
  <c r="U35" i="7"/>
  <c r="T35" i="7"/>
  <c r="S35" i="7"/>
  <c r="R35" i="7"/>
  <c r="Q35" i="7"/>
  <c r="P35" i="7"/>
  <c r="N35" i="7"/>
  <c r="Y34" i="7"/>
  <c r="X34" i="7"/>
  <c r="W34" i="7"/>
  <c r="Y33" i="7"/>
  <c r="X33" i="7"/>
  <c r="W33" i="7"/>
  <c r="Y32" i="7"/>
  <c r="X32" i="7"/>
  <c r="W32" i="7"/>
  <c r="Y31" i="7"/>
  <c r="X31" i="7"/>
  <c r="W31" i="7"/>
  <c r="Y29" i="7"/>
  <c r="X29" i="7"/>
  <c r="W29" i="7"/>
  <c r="P4" i="7"/>
  <c r="O4" i="7"/>
  <c r="N4" i="7"/>
  <c r="M4" i="7"/>
  <c r="Q37" i="6"/>
  <c r="Q36" i="6"/>
  <c r="Q35" i="6"/>
  <c r="Q34" i="6"/>
  <c r="Q33" i="6"/>
  <c r="Q32" i="6"/>
  <c r="Q31" i="6"/>
  <c r="Q29" i="6"/>
  <c r="Q28" i="6"/>
  <c r="Q27" i="6"/>
  <c r="Q21" i="6"/>
  <c r="Q20" i="6"/>
  <c r="Q19" i="6"/>
  <c r="Q17" i="6"/>
  <c r="Q16" i="6"/>
  <c r="Q15" i="6"/>
  <c r="Q14" i="6"/>
  <c r="Q13" i="6"/>
  <c r="Q12" i="6"/>
  <c r="Q11" i="6"/>
  <c r="Q10" i="6"/>
  <c r="Q9" i="6"/>
  <c r="Q8" i="6"/>
  <c r="Q7" i="6"/>
  <c r="R31" i="5"/>
  <c r="AG29" i="5"/>
  <c r="AF29" i="5"/>
  <c r="AE29" i="5"/>
  <c r="AC29" i="5"/>
  <c r="AB29" i="5"/>
  <c r="AA29" i="5"/>
  <c r="Y29" i="5"/>
  <c r="X29" i="5"/>
  <c r="W29" i="5"/>
  <c r="R29" i="5"/>
  <c r="R28" i="5"/>
  <c r="R27" i="5"/>
  <c r="R26" i="5"/>
  <c r="R25" i="5"/>
  <c r="R24" i="5"/>
  <c r="R23" i="5"/>
  <c r="R22" i="5"/>
  <c r="R21" i="5"/>
  <c r="R19" i="5"/>
  <c r="R18" i="5"/>
  <c r="R17" i="5"/>
  <c r="R16" i="5"/>
  <c r="R15" i="5"/>
  <c r="R14" i="5"/>
  <c r="R13" i="5"/>
  <c r="R12" i="5"/>
  <c r="R11" i="5"/>
  <c r="R10" i="5"/>
  <c r="R9" i="5"/>
  <c r="R8" i="5"/>
  <c r="R7" i="5"/>
  <c r="R6" i="5"/>
  <c r="E20" i="4"/>
  <c r="E18" i="4"/>
  <c r="H7" i="4"/>
  <c r="E7" i="4"/>
  <c r="AD45" i="3"/>
  <c r="AD46" i="3" s="1"/>
  <c r="J42" i="3"/>
  <c r="I42" i="3"/>
  <c r="J37" i="3"/>
  <c r="I37" i="3"/>
  <c r="J36" i="3"/>
  <c r="I36" i="3"/>
  <c r="J35" i="3"/>
  <c r="I35" i="3"/>
  <c r="J34" i="3"/>
  <c r="I34" i="3"/>
  <c r="J24" i="3"/>
  <c r="I24" i="3"/>
  <c r="J23" i="3"/>
  <c r="I23" i="3"/>
  <c r="J22" i="3"/>
  <c r="I22" i="3"/>
  <c r="J21" i="3"/>
  <c r="I21" i="3"/>
  <c r="J20" i="3"/>
  <c r="I20" i="3"/>
  <c r="J19" i="3"/>
  <c r="I19" i="3"/>
  <c r="J18" i="3"/>
  <c r="I18" i="3"/>
  <c r="J17" i="3"/>
  <c r="I17" i="3"/>
  <c r="J16" i="3"/>
  <c r="I16" i="3"/>
  <c r="J15" i="3"/>
  <c r="I15" i="3"/>
  <c r="J14" i="3"/>
  <c r="I14" i="3"/>
  <c r="J11" i="3"/>
  <c r="I11" i="3"/>
  <c r="J10" i="3"/>
  <c r="I10" i="3"/>
  <c r="J9" i="3"/>
  <c r="I9" i="3"/>
  <c r="J8" i="3"/>
  <c r="I8" i="3"/>
  <c r="J7" i="3"/>
  <c r="I7" i="3"/>
  <c r="J6" i="3"/>
  <c r="I6" i="3"/>
  <c r="I7"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Moises</author>
  </authors>
  <commentList>
    <comment ref="H3" authorId="0" shapeId="0" xr:uid="{00000000-0006-0000-0300-000001000000}">
      <text>
        <r>
          <rPr>
            <sz val="11"/>
            <color theme="1"/>
            <rFont val="aptos narrow"/>
            <family val="2"/>
            <scheme val="minor"/>
          </rPr>
          <t>3: Must read
2: Good to read
1: Relevant, but not key to read
-: Related but not too relevant
NA: didn't define yet</t>
        </r>
      </text>
    </comment>
    <comment ref="G10" authorId="0" shapeId="0" xr:uid="{00000000-0006-0000-0300-000002000000}">
      <text>
        <r>
          <rPr>
            <sz val="11"/>
            <color theme="1"/>
            <rFont val="aptos narrow"/>
            <family val="2"/>
            <scheme val="minor"/>
          </rPr>
          <t>Moises:
How do they evaluate WebGUM if no public weights/architechture? 
Redo and train from scratch? See 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Moises</author>
  </authors>
  <commentList>
    <comment ref="G4" authorId="0" shapeId="0" xr:uid="{00000000-0006-0000-0200-000001000000}">
      <text>
        <r>
          <rPr>
            <sz val="11"/>
            <color theme="1"/>
            <rFont val="aptos narrow"/>
            <family val="2"/>
            <scheme val="minor"/>
          </rPr>
          <t>3: Must read
2: Good to read
1: Relevant, but not key to read
-: Related but not too relevant
todo: didn't define yet</t>
        </r>
      </text>
    </comment>
    <comment ref="W8" authorId="0" shapeId="0" xr:uid="{00000000-0006-0000-0200-000002000000}">
      <text>
        <r>
          <rPr>
            <sz val="11"/>
            <color theme="1"/>
            <rFont val="aptos narrow"/>
            <family val="2"/>
            <scheme val="minor"/>
          </rPr>
          <t>Tasks are solvable in one-screen only. May still require multiple steps as: move mouse, hover, click. But do not trigger new actions or move around a virtual environment like in other benchmarks.
For example, for: "Find Rental Properties in Seattle, Washington" 
The agent has to (1) click on the bar in the correct location (2) write "Seattle, WA" and (3) press enter to search</t>
        </r>
      </text>
    </comment>
    <comment ref="P9" authorId="0" shapeId="0" xr:uid="{B7B4B843-F937-4D26-9B7C-100530F54C2E}">
      <text>
        <r>
          <rPr>
            <b/>
            <sz val="9"/>
            <color indexed="81"/>
            <rFont val="Tahoma"/>
            <family val="2"/>
          </rPr>
          <t>Moises:</t>
        </r>
        <r>
          <rPr>
            <sz val="9"/>
            <color indexed="81"/>
            <rFont val="Tahoma"/>
            <family val="2"/>
          </rPr>
          <t xml:space="preserve">
240 IoS, 228 Android, 156 Windows, 168 macOS, 108 shopping , 84 Forum, 84 Tools</t>
        </r>
      </text>
    </comment>
    <comment ref="E11" authorId="0" shapeId="0" xr:uid="{00000000-0006-0000-0200-000004000000}">
      <text>
        <r>
          <rPr>
            <sz val="11"/>
            <color theme="1"/>
            <rFont val="aptos narrow"/>
            <family val="2"/>
            <scheme val="minor"/>
          </rPr>
          <t>Moises:
OS: terminal-only; 
DB: SQL; 
Web: WebShop+Mind2Web</t>
        </r>
      </text>
    </comment>
    <comment ref="F11" authorId="0" shapeId="0" xr:uid="{00000000-0006-0000-0200-000005000000}">
      <text>
        <r>
          <rPr>
            <sz val="11"/>
            <color theme="1"/>
            <rFont val="aptos narrow"/>
            <family val="2"/>
            <scheme val="minor"/>
          </rPr>
          <t>Expanding:
The environments are not integrated. One environment can be virtualized while the other more conventional dataset-like. 
For instance, the OS tasks are in an environment that accepts and evaluates bash commands. Web environment are copy paste of other papers, such as Mind2Web, that have a different setup.</t>
        </r>
      </text>
    </comment>
    <comment ref="P14" authorId="0" shapeId="0" xr:uid="{00000000-0006-0000-0200-000006000000}">
      <text>
        <r>
          <rPr>
            <sz val="11"/>
            <color theme="1"/>
            <rFont val="aptos narrow"/>
            <family val="2"/>
            <scheme val="minor"/>
          </rPr>
          <t>These are the tasks introduced in VWebArena. i.e., besides the original tasks in WebArena. If sum both ~1.5 tasks
Theoretically tasks here more well-designed for multimode. But can evaluate multimode on WebArena tasks too.</t>
        </r>
      </text>
    </comment>
    <comment ref="R14" authorId="0" shapeId="0" xr:uid="{00000000-0006-0000-0200-000007000000}">
      <text>
        <r>
          <rPr>
            <sz val="11"/>
            <color theme="1"/>
            <rFont val="aptos narrow"/>
            <family val="2"/>
            <scheme val="minor"/>
          </rPr>
          <t>classifieds (new)
shopping (same as webArena)
reddit (same as webArena)
Obs: can use the WebArena environments for multimode too.
In this case, 6 websites, with 910+812  tasks in total</t>
        </r>
      </text>
    </comment>
    <comment ref="P16" authorId="0" shapeId="0" xr:uid="{00000000-0006-0000-0200-000008000000}">
      <text>
        <r>
          <rPr>
            <sz val="11"/>
            <color theme="1"/>
            <rFont val="aptos narrow"/>
            <family val="2"/>
            <scheme val="minor"/>
          </rPr>
          <t xml:space="preserve">Split:
train: 1009
Cross-Task: 252
Cross-Website: 177
Cross-Domain: 912
</t>
        </r>
      </text>
    </comment>
    <comment ref="V16" authorId="0" shapeId="0" xr:uid="{00000000-0006-0000-0200-000009000000}">
      <text>
        <r>
          <rPr>
            <sz val="11"/>
            <color theme="1"/>
            <rFont val="aptos narrow"/>
            <family val="2"/>
            <scheme val="minor"/>
          </rPr>
          <t xml:space="preserve">1) SeeAct paper introduces an "online" version; have to verify the code to understand how it works (not clear in the paper)
1) SeeAct paper introduces an "online" version; have to verify the code to understand how it works (not clear in the paper)
2) About the original dataset:
- Data comes from real websites.
- One task is comprised by a sequence of screenshots/htmls/actrees tied to actions. After the agent chooses an action a new data is given for the next action until succeeds or fail.
- Might not be as robust as online evaluation; limits the number of possible paths to achieve a result (SeeAct paper analyzes this)
</t>
        </r>
      </text>
    </comment>
    <comment ref="T19" authorId="0" shapeId="0" xr:uid="{00000000-0006-0000-0200-00000A000000}">
      <text>
        <r>
          <rPr>
            <sz val="11"/>
            <color theme="1"/>
            <rFont val="aptos narrow"/>
            <family val="2"/>
            <scheme val="minor"/>
          </rPr>
          <t>Human demonstrations were provided by other papers.
(1) A data-driven approach for learning to control computers. In International Conference on Machine Learning (2023), (multimodal)
(2) Reinforcement learning on web interfaces using workflow-guided exploration (2018), (text-only)
OBS: demonstrations may not be directly mappable to the application at hand and number of instances may decrease. 
Example: Pix2Act could not map all human demonstrations to selenium actions</t>
        </r>
      </text>
    </comment>
    <comment ref="P20" authorId="0" shapeId="0" xr:uid="{00000000-0006-0000-0200-00000B000000}">
      <text>
        <r>
          <rPr>
            <sz val="11"/>
            <color theme="1"/>
            <rFont val="aptos narrow"/>
            <family val="2"/>
            <scheme val="minor"/>
          </rPr>
          <t xml:space="preserve">Split
- action-grounding: 103
- action-prediction: 281
- action-prediction: 413
- element_ocr: 245
- heading_ocr: 46
- web_caption: 134
- webqa: 314
</t>
        </r>
      </text>
    </comment>
    <comment ref="P27" authorId="0" shapeId="0" xr:uid="{08A35FAA-7CE0-4015-A171-61C6D197AFEA}">
      <text>
        <r>
          <rPr>
            <b/>
            <sz val="9"/>
            <color indexed="81"/>
            <rFont val="Tahoma"/>
            <family val="2"/>
          </rPr>
          <t>Moises:</t>
        </r>
        <r>
          <rPr>
            <sz val="9"/>
            <color indexed="81"/>
            <rFont val="Tahoma"/>
            <family val="2"/>
          </rPr>
          <t xml:space="preserve">
</t>
        </r>
        <r>
          <rPr>
            <b/>
            <sz val="9"/>
            <color indexed="81"/>
            <rFont val="Tahoma"/>
            <family val="2"/>
          </rPr>
          <t>Web:</t>
        </r>
        <r>
          <rPr>
            <sz val="9"/>
            <color indexed="81"/>
            <rFont val="Tahoma"/>
            <family val="2"/>
          </rPr>
          <t xml:space="preserve">
</t>
        </r>
        <r>
          <rPr>
            <b/>
            <sz val="9"/>
            <color indexed="81"/>
            <rFont val="Tahoma"/>
            <family val="2"/>
          </rPr>
          <t>OCR/grounding data</t>
        </r>
        <r>
          <rPr>
            <sz val="9"/>
            <color indexed="81"/>
            <rFont val="Tahoma"/>
            <family val="2"/>
          </rPr>
          <t xml:space="preserve">
GUIEnv-global = pretraining (not released yet)
  - 10M annotated screenshots 
GUIEnv-local = finetuning
- 50k annotated screenshots (GUIEnv-local) 
- 700k tasks for GUIE
</t>
        </r>
        <r>
          <rPr>
            <b/>
            <sz val="9"/>
            <color indexed="81"/>
            <rFont val="Tahoma"/>
            <family val="2"/>
          </rPr>
          <t>Action / Navigation data</t>
        </r>
        <r>
          <rPr>
            <sz val="9"/>
            <color indexed="81"/>
            <rFont val="Tahoma"/>
            <family val="2"/>
          </rPr>
          <t xml:space="preserve">
- 67k single-step action instructions (92% correct)
- 5,696 multi-step action instructions (44k single-steps)</t>
        </r>
      </text>
    </comment>
    <comment ref="P30" authorId="0" shapeId="0" xr:uid="{A6CDD2A2-3569-4135-B875-F544E9966151}">
      <text>
        <r>
          <rPr>
            <b/>
            <sz val="9"/>
            <color indexed="81"/>
            <rFont val="Tahoma"/>
            <family val="2"/>
          </rPr>
          <t>Moises:</t>
        </r>
        <r>
          <rPr>
            <sz val="9"/>
            <color indexed="81"/>
            <rFont val="Tahoma"/>
            <family val="2"/>
          </rPr>
          <t xml:space="preserve">
240 IoS, 228 Android, 156 Windows, 168 macOS, 108 shopping , 84 Forum, 84 Tools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Moises</author>
  </authors>
  <commentList>
    <comment ref="D4" authorId="0" shapeId="0" xr:uid="{00000000-0006-0000-0100-000001000000}">
      <text>
        <r>
          <rPr>
            <sz val="11"/>
            <color theme="1"/>
            <rFont val="aptos narrow"/>
            <family val="2"/>
            <scheme val="minor"/>
          </rPr>
          <t>3: Must read
2: Good to read
1: Relevant, but not key to read
-: Related but not too relevant
NA: didn't define yet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Moises</author>
  </authors>
  <commentList>
    <comment ref="C3" authorId="0" shapeId="0" xr:uid="{00000000-0006-0000-0400-000001000000}">
      <text>
        <r>
          <rPr>
            <sz val="11"/>
            <color theme="1"/>
            <rFont val="aptos narrow"/>
            <family val="2"/>
            <scheme val="minor"/>
          </rPr>
          <t xml:space="preserve">original = original Mind2Web. Had screenshots already, but not matched with the HTML 
multimode = multimode Mind2Web (GPT4V … grounded). Based off the original, HTML matched with screenshots and actions. Have small differences due to the removal of some tasks.
</t>
        </r>
      </text>
    </comment>
    <comment ref="B15" authorId="0" shapeId="0" xr:uid="{00000000-0006-0000-0400-000002000000}">
      <text>
        <r>
          <rPr>
            <sz val="11"/>
            <color theme="1"/>
            <rFont val="aptos narrow"/>
            <family val="2"/>
            <scheme val="minor"/>
          </rPr>
          <t>Moises:
WebGUM is actually a VLM model, but there was not the MultiModal dataset at the time of their paper.
Intersting the model still has good performance with only text.</t>
        </r>
      </text>
    </comment>
    <comment ref="B19" authorId="0" shapeId="0" xr:uid="{00000000-0006-0000-0400-000003000000}">
      <text>
        <r>
          <rPr>
            <sz val="11"/>
            <color theme="1"/>
            <rFont val="aptos narrow"/>
            <family val="2"/>
            <scheme val="minor"/>
          </rPr>
          <t xml:space="preserve">Uses the SeeAct multi-turn, but only provides 5 answers options per cluster (not 17)
</t>
        </r>
      </text>
    </comment>
    <comment ref="B23" authorId="0" shapeId="0" xr:uid="{00000000-0006-0000-0400-000004000000}">
      <text>
        <r>
          <rPr>
            <sz val="11"/>
            <color theme="1"/>
            <rFont val="aptos narrow"/>
            <family val="2"/>
            <scheme val="minor"/>
          </rPr>
          <t>For GPT-4 we use 50 tasks for each setting with top-10 candidates due to limited budget.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Moises</author>
  </authors>
  <commentList>
    <comment ref="C16" authorId="0" shapeId="0" xr:uid="{00000000-0006-0000-0500-000001000000}">
      <text>
        <r>
          <rPr>
            <sz val="11"/>
            <color theme="1"/>
            <rFont val="aptos narrow"/>
            <family val="2"/>
            <scheme val="minor"/>
          </rPr>
          <t>Moises:
WebGUM is actually a VLM model, but there was not the MultiModal dataset at the time of their paper.
Intersting the model still has good performance with only text.</t>
        </r>
      </text>
    </comment>
    <comment ref="C21" authorId="0" shapeId="0" xr:uid="{00000000-0006-0000-0500-000002000000}">
      <text>
        <r>
          <rPr>
            <sz val="11"/>
            <color theme="1"/>
            <rFont val="aptos narrow"/>
            <family val="2"/>
            <scheme val="minor"/>
          </rPr>
          <t>For GPT-4 we use 50 tasks for each setting with top-10 candidates due to limited budget.</t>
        </r>
      </text>
    </comment>
    <comment ref="C28" authorId="0" shapeId="0" xr:uid="{00000000-0006-0000-0500-000003000000}">
      <text>
        <r>
          <rPr>
            <sz val="11"/>
            <color theme="1"/>
            <rFont val="aptos narrow"/>
            <family val="2"/>
            <scheme val="minor"/>
          </rPr>
          <t xml:space="preserve">Uses the SeeAct multi-turn, but only provides 5 answers options per cluster (not 17)
</t>
        </r>
      </text>
    </comment>
    <comment ref="C29" authorId="0" shapeId="0" xr:uid="{00000000-0006-0000-0500-000004000000}">
      <text>
        <r>
          <rPr>
            <sz val="11"/>
            <color theme="1"/>
            <rFont val="aptos narrow"/>
            <family val="2"/>
            <scheme val="minor"/>
          </rPr>
          <t>Actually this was evaluated using the text-only mind2web screenshots. There is a small difference between the 2 datasets, as some data is removed in the multimodal version. I thought less confusing to put CogAgent here nontheless because differences between the datasets are not substantial.</t>
        </r>
      </text>
    </comment>
  </commentList>
</comments>
</file>

<file path=xl/sharedStrings.xml><?xml version="1.0" encoding="utf-8"?>
<sst xmlns="http://schemas.openxmlformats.org/spreadsheetml/2006/main" count="1325" uniqueCount="593">
  <si>
    <t>Type</t>
  </si>
  <si>
    <t>Name</t>
  </si>
  <si>
    <t>Date</t>
  </si>
  <si>
    <t>Reading Importance</t>
  </si>
  <si>
    <t># Citations</t>
  </si>
  <si>
    <t>Conference</t>
  </si>
  <si>
    <t>Assets</t>
  </si>
  <si>
    <t>Paper</t>
  </si>
  <si>
    <t>Git</t>
  </si>
  <si>
    <t>Site</t>
  </si>
  <si>
    <t>Large Multimodal Agents: A Survey</t>
  </si>
  <si>
    <t>-</t>
  </si>
  <si>
    <t>paper</t>
  </si>
  <si>
    <t>git</t>
  </si>
  <si>
    <t>preprint</t>
  </si>
  <si>
    <t>site</t>
  </si>
  <si>
    <t>ICML-24</t>
  </si>
  <si>
    <t>hf-tbr</t>
  </si>
  <si>
    <t>CVPR-24</t>
  </si>
  <si>
    <t>- Combine a ViT with Flan-T5 model. ViT encodes screenshots; feeds into T5 encoder along with HTML tokens. 
- Training dataset: authors extended MiniWob++ using agents to create more data (unclear how). 
- Benchmarked on Mind2Web (text-only). Seems to show comparable performance to GPT4-V on Mind2Web (but it is finetuned).
- Obs1: I'm not sure if this characterizes imitation learning. The objective is to replicate annotated sequences of actions, but I do not found the loss in the paper. 
- Obs2: this paper has some concepts (in imitation learning(?) and navigation) I am less familiar with. I need to read it thoroughly again, but it may be more clear to you.</t>
  </si>
  <si>
    <t>atchitechture</t>
  </si>
  <si>
    <t>openreview</t>
  </si>
  <si>
    <t>- I'm not sure of the paper robustness, but I'm marking as 2 to read because it was accepted in a good conference and illustrates a more specialized architechture + imitation learning. 
- Introduces a dataset for Web Navigation, based on screenshot and ground truth actions.
- Proposes a model specific for Web Navigation, with modules to each step of the navigation process (image shows better)
- The model is based on `VLN BERT (Hong et al. 2021)` (perhaps familiar to you). 
- They only test models on their own dataset. Their model shows superior performance than GPT4-text only (on their dataset!). They do not provide the benchmark for GPT4-V.</t>
  </si>
  <si>
    <t>Enhancing visionlanguage pre-training with rich supervisions</t>
  </si>
  <si>
    <t># Citations (Google Scholar)</t>
  </si>
  <si>
    <t>Notes</t>
  </si>
  <si>
    <t>Multimodal Agents</t>
  </si>
  <si>
    <t>The rise and potential of large language model based agents: A survey.</t>
  </si>
  <si>
    <t>LLM Agents</t>
  </si>
  <si>
    <t>na</t>
  </si>
  <si>
    <t>A survey on large language model based autonomous agents</t>
  </si>
  <si>
    <t>Exploring Autonomous Agents through the Lens of Large Language Models: A Review</t>
  </si>
  <si>
    <t>LLM Powered Autonomous Agents</t>
  </si>
  <si>
    <t xml:space="preserve">Interesting Article on LLM Powered Agents. Not a paper. </t>
  </si>
  <si>
    <t>Ctrl + Right for Env details  -&gt;</t>
  </si>
  <si>
    <t>Dataset Details (under construction)</t>
  </si>
  <si>
    <t>CTRL+Down for next category</t>
  </si>
  <si>
    <t>Modalities</t>
  </si>
  <si>
    <t>Datset Type</t>
  </si>
  <si>
    <t>Setup</t>
  </si>
  <si>
    <t># Stars</t>
  </si>
  <si>
    <t># Forks</t>
  </si>
  <si>
    <t># Tasks</t>
  </si>
  <si>
    <t>Avg #Steps</t>
  </si>
  <si>
    <t># Applications / Websites / Screenshots / Questions</t>
  </si>
  <si>
    <t># Domains</t>
  </si>
  <si>
    <t>Demonstrations for Imitation</t>
  </si>
  <si>
    <t xml:space="preserve"> Interaction Type</t>
  </si>
  <si>
    <t>State/Data</t>
  </si>
  <si>
    <t>Actions</t>
  </si>
  <si>
    <t>Example Tasks</t>
  </si>
  <si>
    <t>Gym?</t>
  </si>
  <si>
    <t>ID</t>
  </si>
  <si>
    <t>OSWorld</t>
  </si>
  <si>
    <t>Vision, Language</t>
  </si>
  <si>
    <t>Virtualized OS</t>
  </si>
  <si>
    <t>TBD. 
Have to test
Local Virtualization via VMWare Pro</t>
  </si>
  <si>
    <t xml:space="preserve">Potentially a major benchmark going forward. Resembles WebArena, but with a whole computer environment. Extensible to create tasks.  Probably few to none tests on the benchmark besides the authors' (CoT agents)
Since it is very recent, also has an up-to-date review of work in the field. </t>
  </si>
  <si>
    <t>No</t>
  </si>
  <si>
    <t>Virtualized  
(gym-like)</t>
  </si>
  <si>
    <t>Actree; Screenshots; SOM</t>
  </si>
  <si>
    <t>mouse, keyboard (PyAutoGUI code)</t>
  </si>
  <si>
    <t>yes</t>
  </si>
  <si>
    <t>AssistGUI</t>
  </si>
  <si>
    <t>Virtualized OS (Windows-only)</t>
  </si>
  <si>
    <t>TBD. 
Data sent to dedicated server that return actions</t>
  </si>
  <si>
    <t>tbr</t>
  </si>
  <si>
    <t>Like a simplified version of OSWorld. They did not release the data/environment yet.</t>
  </si>
  <si>
    <t>9 apps</t>
  </si>
  <si>
    <t>?</t>
  </si>
  <si>
    <t>Virtualized 
(details missing)</t>
  </si>
  <si>
    <t>textual metadata; screenshots; instructional videos</t>
  </si>
  <si>
    <t>Text Processor, File Manipulation, PowerPoint</t>
  </si>
  <si>
    <t>OmniAct</t>
  </si>
  <si>
    <t>Q&amp;A-like
(Desktop Apps, Web)</t>
  </si>
  <si>
    <t>Easy. 
Conventional Dataset</t>
  </si>
  <si>
    <t xml:space="preserve">Potentially useful for being simpler - only images and text pairings with OS tasks to perform in a single screen. Might be useful for lighter testing before trying a more robust time-consuming approach as OSWorld. </t>
  </si>
  <si>
    <t>Static</t>
  </si>
  <si>
    <t>Screenshots, Text-based task, and PyAutoGUI ground truth</t>
  </si>
  <si>
    <t>Find Rental Properties in Seattle, Washington</t>
  </si>
  <si>
    <t>ScreenSpot</t>
  </si>
  <si>
    <t>Q&amp;A-like; OS, mobile, web
(finegrained evaluation)</t>
  </si>
  <si>
    <t>600 screenshots</t>
  </si>
  <si>
    <t>Screenshot</t>
  </si>
  <si>
    <t>Chat response</t>
  </si>
  <si>
    <t>GAIA</t>
  </si>
  <si>
    <t>Q&amp;A-like</t>
  </si>
  <si>
    <t>hf</t>
  </si>
  <si>
    <t>AgentBench</t>
  </si>
  <si>
    <t>Language</t>
  </si>
  <si>
    <t>OS, DB, Games, Web (see note)</t>
  </si>
  <si>
    <t xml:space="preserve">Hard. 
Environments not unified. Docker (for OS); others. </t>
  </si>
  <si>
    <t>Compilation of different environments. They produced the env. for OS and SQL tasks, but they re-utilize the Web tasks from other papers. OS tasks involve only bash instructions; SQL tasks only code.</t>
  </si>
  <si>
    <t>Virtualized &amp; Static</t>
  </si>
  <si>
    <t xml:space="preserve">OS: Q&amp;A-like; </t>
  </si>
  <si>
    <t>OS: bash code</t>
  </si>
  <si>
    <t>"List all files in folder x"</t>
  </si>
  <si>
    <t>Web</t>
  </si>
  <si>
    <t>V-WebArena</t>
  </si>
  <si>
    <t>Visual, Language</t>
  </si>
  <si>
    <t>Virtualized Browser (mockup websites)</t>
  </si>
  <si>
    <t>Medium
Docker image</t>
  </si>
  <si>
    <t>You all know better than me :)</t>
  </si>
  <si>
    <t>910+</t>
  </si>
  <si>
    <t>3 websites+</t>
  </si>
  <si>
    <t xml:space="preserve"> Virtualized browser</t>
  </si>
  <si>
    <t>Actree; HTML Screenshots; SOM</t>
  </si>
  <si>
    <t>WebArena</t>
  </si>
  <si>
    <t>Virtualized Browser
(mockup websites)</t>
  </si>
  <si>
    <t>Easy-Medium
other papers provide Gym-like; original is Docker image</t>
  </si>
  <si>
    <t>5 websites</t>
  </si>
  <si>
    <t>Actree; HTML; SOM</t>
  </si>
  <si>
    <t>Mind2Web</t>
  </si>
  <si>
    <t>Offline Browser
(real websites)</t>
  </si>
  <si>
    <t>Easy-Medium. 
Conventional dataset; several setup steps</t>
  </si>
  <si>
    <t>Based on real websites. Offline evaluation. "Out-of-distribution" test data.</t>
  </si>
  <si>
    <t>137 websites</t>
  </si>
  <si>
    <t>Yes</t>
  </si>
  <si>
    <t>Type, Select, Click (+Hover, Enter)</t>
  </si>
  <si>
    <t>WEBLinx</t>
  </si>
  <si>
    <t>Medium.
HuggingFace, but may require some parsing to adapt dialogue turns data</t>
  </si>
  <si>
    <t>155 websites</t>
  </si>
  <si>
    <t>WebShop</t>
  </si>
  <si>
    <t>Virtualized Website 
(mockup; shopping-only)</t>
  </si>
  <si>
    <t>Easy
baseline: Flask local deployment; simpler version: gym-like</t>
  </si>
  <si>
    <t>Older but seminal paper for webtasks. Less extensive than  WebArena, Mind2Web.</t>
  </si>
  <si>
    <t>Yes
(1566 only)</t>
  </si>
  <si>
    <t>Virtual Browser</t>
  </si>
  <si>
    <t>MiniWoB++</t>
  </si>
  <si>
    <t>Virtualized Websites (mockup; single-screen)</t>
  </si>
  <si>
    <t>Easy
Gym-like</t>
  </si>
  <si>
    <t>V-WebBench</t>
  </si>
  <si>
    <t>Q&amp;A-like
(finegrained evaluation)</t>
  </si>
  <si>
    <t>Easy
Conventional dataset</t>
  </si>
  <si>
    <t>Similar idea as `Enhancing visionlanguage pre-training with rich supervisions`; dataset designed to train models in specific features normally present and important in website tasks. But the dataset is made public.</t>
  </si>
  <si>
    <t>Q&amp;A-Like; screenhot only 
(no HTML, actree etc)</t>
  </si>
  <si>
    <t>Questions and screenshots designed to evaluate different features (perception, grounding, etc)</t>
  </si>
  <si>
    <t>WebVLN-v1</t>
  </si>
  <si>
    <t>Offline Browser
(real websites; shopping only)</t>
  </si>
  <si>
    <t>WorkArena</t>
  </si>
  <si>
    <t>Virtualized Application</t>
  </si>
  <si>
    <t>Easy.
 pip installation and Gym environment</t>
  </si>
  <si>
    <t>Introduces BrowserGym: Integrates WebArena, MiniWob++, WorkArena in gym-like environment (TODO: check if works properly)</t>
  </si>
  <si>
    <t>WebGun Finetuning dataset</t>
  </si>
  <si>
    <t>Virtualized Websites (MiniWoB Extended)</t>
  </si>
  <si>
    <t>Extended version of MiniWoB++; TODO: verify details.</t>
  </si>
  <si>
    <t>MMInA</t>
  </si>
  <si>
    <t>Mobile</t>
  </si>
  <si>
    <t>Android in The Wild (AITW)</t>
  </si>
  <si>
    <t>Virtualized Android</t>
  </si>
  <si>
    <t>tbd</t>
  </si>
  <si>
    <t>Despite being mobile, it seems there are useful lessons for Web/GUI more generally (by reading other papers). Didn't read it yet.</t>
  </si>
  <si>
    <t>screens, natural language instructions, and corresponding actions</t>
  </si>
  <si>
    <t>MetaGUI</t>
  </si>
  <si>
    <t>WikiHow (Mobile-Env)</t>
  </si>
  <si>
    <t>pypy</t>
  </si>
  <si>
    <t>AndroidEnv</t>
  </si>
  <si>
    <t>MobileAgentBench</t>
  </si>
  <si>
    <t>Coding-Specific</t>
  </si>
  <si>
    <t>\</t>
  </si>
  <si>
    <t>Intercode</t>
  </si>
  <si>
    <t>Coding</t>
  </si>
  <si>
    <t>Older/Others</t>
  </si>
  <si>
    <t>ALFRED</t>
  </si>
  <si>
    <t>VirtualHome</t>
  </si>
  <si>
    <t>QAWoB / MiniWoB</t>
  </si>
  <si>
    <t xml:space="preserve">World of Bits: An Open-Domain Platform for Web-Based Agents
</t>
  </si>
  <si>
    <t>Model Type</t>
  </si>
  <si>
    <t>Benchmarks Evaluated</t>
  </si>
  <si>
    <t>Models Tested</t>
  </si>
  <si>
    <t>OpenSource</t>
  </si>
  <si>
    <t>WEB-GUI</t>
  </si>
  <si>
    <t>Supervised Learning</t>
  </si>
  <si>
    <t>CogAgent</t>
  </si>
  <si>
    <t>VLM</t>
  </si>
  <si>
    <t>Mind2Web; AITW; Others</t>
  </si>
  <si>
    <t>CogAgent, GPT4, Flan</t>
  </si>
  <si>
    <t>Worth reading because model is used in other papers for benchmarking.
Adds a cross attention mechanism to CoGVLM to process high-resolution images. Pre-train the model on different datasets and finetune to Mind2Web. 
More important sections: sections 2 (2.2) and 3.2 (table 3)
Obs 1: inputs are screenshot only; Obs 2:  do not include a fair comparison with GPT4V, only against text-only agents.</t>
  </si>
  <si>
    <t>WebGUM</t>
  </si>
  <si>
    <t>Mind2Web, MiniWob++, WebShop</t>
  </si>
  <si>
    <t>WebGUM, GPT4(text), others (text)</t>
  </si>
  <si>
    <t>ICLR-24</t>
  </si>
  <si>
    <t>ViT, Flan-T5 and dataset: Yes But WebGUM code is not provided.</t>
  </si>
  <si>
    <t>Mind2Act 
(2-stage LLMs)</t>
  </si>
  <si>
    <t>LLM</t>
  </si>
  <si>
    <t>Flan, GPT4</t>
  </si>
  <si>
    <t>Mind2Web method</t>
  </si>
  <si>
    <t>Imitation Learning</t>
  </si>
  <si>
    <t>Webvln</t>
  </si>
  <si>
    <t>WebVln-V1
 (author's dataset)</t>
  </si>
  <si>
    <t>WebVLN, WebGUM, GPT4(text)</t>
  </si>
  <si>
    <t>AAAI-24</t>
  </si>
  <si>
    <t>Few-Shot + Grounding</t>
  </si>
  <si>
    <t>SeeClick</t>
  </si>
  <si>
    <t>GPT4V, CogAgent, Fuyu, LlaVA, others</t>
  </si>
  <si>
    <t>Similar to SeeAct. Introduce a benchmark for model grounding to web tasks.</t>
  </si>
  <si>
    <t>Mind2Act</t>
  </si>
  <si>
    <t>GPT4V, CogAgent, Llava, Flan-Clip, others</t>
  </si>
  <si>
    <t>Worth reading (i) for an example of grounding strategies (ii) due to the interesting analysis of grounding difficulties/proficiency of VLM agents on Mind2Act.
 (i) Proposes different grounding methods for GPT4-V (ii) Evaluates LMMs on Mind2Act. (iii) Compare offline vs online benchmarks (iv)  Compare different grounding methods against a human-annotated "gold" grounding.</t>
  </si>
  <si>
    <t>DetAct</t>
  </si>
  <si>
    <t>Use a series of auxiliary modules to parse HTML/DOM elements; combine with screenshots and feed into pretrained models</t>
  </si>
  <si>
    <t>Reinforcement Learning</t>
  </si>
  <si>
    <t>AssitGUI - Embodied Actor-Critic Agent</t>
  </si>
  <si>
    <t>AssitGUI, others</t>
  </si>
  <si>
    <t>So far, only agent tested on a interactive OS environment (not only web) that is not few-shot</t>
  </si>
  <si>
    <t>Pix2Act</t>
  </si>
  <si>
    <t>AutoWebGLM</t>
  </si>
  <si>
    <t>DETR, DiT-B, Pix2Struct, S4</t>
  </si>
  <si>
    <t>task examples</t>
  </si>
  <si>
    <t>Other</t>
  </si>
  <si>
    <t>Webvoyager</t>
  </si>
  <si>
    <t>GPT4, SeeClick</t>
  </si>
  <si>
    <t>It is not a new agent; basically GPT4V with a particular set of actions and annotated screenshots. 
Most interesting idea is the automated method to verify answers using GPT4V and its comparison with human evaluators (table 2). They also seem to have expanded Mind2Web dataset and provided code to rnun online evaluation</t>
  </si>
  <si>
    <t>Appagent: Multimodal agents as smartphone users.</t>
  </si>
  <si>
    <t>Gpt4v in wonderland: Large multimodal models for zero-shot smartphone gui navigation</t>
  </si>
  <si>
    <t>MultiModules</t>
  </si>
  <si>
    <t>planning agent, decision agent, and reflection agent. The planning agent condenses lengthy, interleaved image-text
history operations and screens summaries into a pure-text task progress, which is then passed on to the decision agent. This reduction in context length makes it easier for decision agent to navigate the task progress. To retain focus content, we design a memory unit that updates with task progress by decision agent. Additionally, to correct erroneous operations, the reflection agent observes the outcomes of each operation and handles any mistake accordingly</t>
  </si>
  <si>
    <t>Webgpt: Browser-assisted question-answering with human feedback. arXiv preprint arXiv:2112.09332, 2021</t>
  </si>
  <si>
    <t>Set-of-mark prompting unleashes extraordinary visual grounding in gpt-4v</t>
  </si>
  <si>
    <t>Autonomous Evaluation and Refinement of Digital Agents</t>
  </si>
  <si>
    <t>GPT4, others</t>
  </si>
  <si>
    <t>Agent-FLAN</t>
  </si>
  <si>
    <t>AgentTuning</t>
  </si>
  <si>
    <t>Fireact</t>
  </si>
  <si>
    <t>Language models can solve computer tasks</t>
  </si>
  <si>
    <t>Synapse: Trajectory-as-exemplar prompting with memory for computer control.</t>
  </si>
  <si>
    <t>Reinforcement learning on web interfaces using workflow-guided exploration.</t>
  </si>
  <si>
    <t>A real-world webagent with planning, long context understanding, and program synthesis.</t>
  </si>
  <si>
    <t>pretrains a T5 model to extract HTML snippets and leverages Flan-U-PaLM (Chowdhery et al., 2023) to generate Python code to interact with the environment.</t>
  </si>
  <si>
    <t>Os-copilot: Towards generalist computer agents with self-improvement.</t>
  </si>
  <si>
    <t>nath, Karthik R Narasimhan, and Shunyu Yao. 2023. Reflexion: Language agents with verbal reinforcement learning.</t>
  </si>
  <si>
    <t>Prompting strategy</t>
  </si>
  <si>
    <t>Ufo: A ui-focused agent for windows os interaction. arXiv preprint arXiv:2402.07939, 2024.</t>
  </si>
  <si>
    <t>Bootstrap your own skills: Learning to solve new tasks with large language model guidance.</t>
  </si>
  <si>
    <t>A data-driven approach for learning to control computers.</t>
  </si>
  <si>
    <t>ICML-22</t>
  </si>
  <si>
    <t>on the MiniWob++ benchmark , CC-Net (Humphreys et al., 2022) demonstrates human-level accuracy when accessing both screenshots and DOM structure, but its performance drops by 75% when the DOM information is removed from the agent’s observations.</t>
  </si>
  <si>
    <t>Understanding html with large language models.</t>
  </si>
  <si>
    <t>AIOS: LLM Agent Operating System</t>
  </si>
  <si>
    <t>KnowAgent: Knowledge-Augmented Planning for LLM-Based Agents</t>
  </si>
  <si>
    <t>Reinforced ui instruction grounding: Towards a generic ui task automation api.</t>
  </si>
  <si>
    <t>Submitted to ICLR-2024</t>
  </si>
  <si>
    <t>HELPER-X: A Unified Instructable Embodied Agent to Tackle Four Interactive Vision-Language Domains with Memory-Augmented Language Models</t>
  </si>
  <si>
    <t>You only look at screens: Multimodal chain-of-action agents.</t>
  </si>
  <si>
    <t>Submited to ACL ARR-24</t>
  </si>
  <si>
    <t>Spotlight: Mobile ui understanding using vision-language models with a focus.</t>
  </si>
  <si>
    <t>ICLR-23</t>
  </si>
  <si>
    <t>Pix2Struct</t>
  </si>
  <si>
    <t>ICML-23</t>
  </si>
  <si>
    <t>Seems like a seminal paper</t>
  </si>
  <si>
    <t xml:space="preserve"> The dawn of lmms: Preliminary explorations with gpt-4v (ision).</t>
  </si>
  <si>
    <t>Toolllm: Facilitating large language models to master 16000+ real-world apis</t>
  </si>
  <si>
    <t>Otter (Mimic-IT)</t>
  </si>
  <si>
    <t>Otter is cited in some WEB-GUI papers, but trained and tested on non-GUI dataset</t>
  </si>
  <si>
    <t>Jarvis-1</t>
  </si>
  <si>
    <t>Embodied VLM with LT memory, based on pre-trained models and trained also on MineCraft</t>
  </si>
  <si>
    <t>Model</t>
  </si>
  <si>
    <t>Dataset</t>
  </si>
  <si>
    <t>Input</t>
  </si>
  <si>
    <t>Cross-Task</t>
  </si>
  <si>
    <t>Cross-Website</t>
  </si>
  <si>
    <t>Cross-Domain</t>
  </si>
  <si>
    <t>Step SR Avg</t>
  </si>
  <si>
    <t>Ele. Acc</t>
  </si>
  <si>
    <t>Op. F1</t>
  </si>
  <si>
    <t>Step SR</t>
  </si>
  <si>
    <t>SR</t>
  </si>
  <si>
    <t>Source</t>
  </si>
  <si>
    <t>Finetuned</t>
  </si>
  <si>
    <t>Flan-T5-B (generation)</t>
  </si>
  <si>
    <t>original</t>
  </si>
  <si>
    <t>text</t>
  </si>
  <si>
    <t>Flan-T5-B</t>
  </si>
  <si>
    <t>Flan-T5-L</t>
  </si>
  <si>
    <t>Flan-T5-XL</t>
  </si>
  <si>
    <t>CodeLlama-7B</t>
  </si>
  <si>
    <t>Synapse</t>
  </si>
  <si>
    <t>CodeLlama-7B (Synapse)</t>
  </si>
  <si>
    <t>LLaMA2-7B</t>
  </si>
  <si>
    <t>LLaMA2-70B</t>
  </si>
  <si>
    <t>HTML-T5-XL</t>
  </si>
  <si>
    <t>WebGUM-Large</t>
  </si>
  <si>
    <t>WebGUM-XL</t>
  </si>
  <si>
    <t>image</t>
  </si>
  <si>
    <t>multimode</t>
  </si>
  <si>
    <t>GPT-4V … if Grounded</t>
  </si>
  <si>
    <t>BLIP-2-T5-XLsa</t>
  </si>
  <si>
    <t>text+image</t>
  </si>
  <si>
    <t>Few-Shot Prompting</t>
  </si>
  <si>
    <t>GPT-3.5</t>
  </si>
  <si>
    <t>GPT-3.5 (Synapse)</t>
  </si>
  <si>
    <t>Notes:</t>
  </si>
  <si>
    <t>sa: SeeAct as in "GPT … if grounded".  2-turn chat:
   1) Receives a screenshot in 1st interaction. Is asked to decided on an action given the task and previous examples.
   2) Receives 17 HTML-like answer options (parsed by Mind2Act parser). Is asked to reiterate the decision from (1) and choose among the options given.
   Differs from traditional Mind2Web in: screenshot provided; no HTML provided (only parsed options); 17 options per cluster (instead of 5)</t>
  </si>
  <si>
    <t>Example interaction</t>
  </si>
  <si>
    <t>oracle: as in "GPT... if grounded". Human annotators judge if action is correct and manually implement it.  Action is judged as correct as long as the element, operation and action are mentioned by the model.  Not sure how fair is the "oracle". In the paper there is no example of incorrect action judged as correct by the "oracle". Does not provide oracle for other models</t>
  </si>
  <si>
    <t>Mind2Web - Text-Only</t>
  </si>
  <si>
    <t>GPT-4</t>
  </si>
  <si>
    <t>Mind2Web - MultiModal</t>
  </si>
  <si>
    <t>Flan-T5-XL (text-only)</t>
  </si>
  <si>
    <t>CogAgent (img-only)</t>
  </si>
  <si>
    <t>GPT-3.5*</t>
  </si>
  <si>
    <t>GPT-4*</t>
  </si>
  <si>
    <t>LLaVA-1.5sa (img+text)</t>
  </si>
  <si>
    <t>Gemini-Pro-V-1.0sa (img+text)</t>
  </si>
  <si>
    <t>GPT-4Vsa (img+html)</t>
  </si>
  <si>
    <t>GPT-4V-Oracle*sa (img+text)</t>
  </si>
  <si>
    <t>*: 30 tasks for each evaluation setting</t>
  </si>
  <si>
    <t>sa: SeeAct as in "GPT … if grounded".  2-turn chat:
1) Receives a screenshot in 1st interaction. Is asked to decided on an action given the task and previous examples.
2) Receives 17 HTML-like answer options (parsed by Mind2Act parser). Is asked to reiterate the decision from (1) and choose among the options given.
Differs from traditional Mind2Web in: screenshot provided; no HTML provided (only parsed options); 17 options per cluster (instead of 5)</t>
  </si>
  <si>
    <t>Test Set - In Distribution</t>
  </si>
  <si>
    <t>Test Sets - OOD</t>
  </si>
  <si>
    <t xml:space="preserve">Llama-2-13b - OOD scores Breakdown </t>
  </si>
  <si>
    <t>Overall MicroAvg</t>
  </si>
  <si>
    <t>EG IoU</t>
  </si>
  <si>
    <t>TG F1</t>
  </si>
  <si>
    <t>Overall IM</t>
  </si>
  <si>
    <t>Overall Micro Avg</t>
  </si>
  <si>
    <t>Test OOD</t>
  </si>
  <si>
    <t>MindAct-250M</t>
  </si>
  <si>
    <t>TestWeb</t>
  </si>
  <si>
    <t>MindAct-780M</t>
  </si>
  <si>
    <t>TestCat</t>
  </si>
  <si>
    <t>MindAct-3B</t>
  </si>
  <si>
    <t>TestGeo</t>
  </si>
  <si>
    <t>Flan-T5-250M</t>
  </si>
  <si>
    <t>TestVis</t>
  </si>
  <si>
    <t>Flan-T5-780M</t>
  </si>
  <si>
    <t>Flan-T5-3B</t>
  </si>
  <si>
    <t>Pix2Act-282M</t>
  </si>
  <si>
    <t>Pix2Act-1.3B</t>
  </si>
  <si>
    <t>Fuyu-8B</t>
  </si>
  <si>
    <t>S-LLama-1.3B</t>
  </si>
  <si>
    <t>S-LLama-2.7B</t>
  </si>
  <si>
    <t>Llama-2-7B</t>
  </si>
  <si>
    <t>Llama-2-13B</t>
  </si>
  <si>
    <t>GPT-3.5F</t>
  </si>
  <si>
    <t>GPT-3.5T</t>
  </si>
  <si>
    <t>GPT-4T</t>
  </si>
  <si>
    <t>GPT-4V</t>
  </si>
  <si>
    <t>Overall MicroAvg:  Average score among all single turns in conversations. 
Score of a single turn = EG IoU for turns involving `click`, `submit`;  F1 if `load`, `say`;  IoU x F1 if `textinput`</t>
  </si>
  <si>
    <t>EG IoU = element generation IoU: IoU between the bounding box of the predicted vs ground-truth elements
(used for `click`, `textinput` and `submit`).</t>
  </si>
  <si>
    <t>Delta: ID - OOD 
(greater =&gt; weaker generalization)</t>
  </si>
  <si>
    <t>TG-F1:  F1 similarity between predicted text and ground-truth 
(used for `textinput`, `load`, `say`)</t>
  </si>
  <si>
    <t>IM = intent-match:  Higher if at least wanted to do the correct action. E.g.: chose `click`, even if clicked the wrong element</t>
  </si>
  <si>
    <t>MindAct-3B (FlantT5 +finetune on Mind2Web)</t>
  </si>
  <si>
    <t>Delta: Finetune - Few-Shot (= improvement w/ FT)</t>
  </si>
  <si>
    <t>GPT3.5T</t>
  </si>
  <si>
    <t>Llama-2-13b</t>
  </si>
  <si>
    <t>link</t>
  </si>
  <si>
    <t>Score</t>
  </si>
  <si>
    <t>LLM Backbone</t>
  </si>
  <si>
    <t>Visual Backbone</t>
  </si>
  <si>
    <t>Input Type</t>
  </si>
  <si>
    <t>SteP</t>
  </si>
  <si>
    <t>GPT-4o</t>
  </si>
  <si>
    <t>SoM + Caption + Image</t>
  </si>
  <si>
    <t>BrowserGym + GPT-4</t>
  </si>
  <si>
    <t>GPT-4 + Auto Eval</t>
  </si>
  <si>
    <t>Gemini-Pro-1.5</t>
  </si>
  <si>
    <t>Gemini-Flash-1.5</t>
  </si>
  <si>
    <t>gpt-4-0613</t>
  </si>
  <si>
    <t>Gemini-Pro</t>
  </si>
  <si>
    <t>gpt-4o-2024-05-13</t>
  </si>
  <si>
    <t>IDEFICS-80B-Instruct</t>
  </si>
  <si>
    <t>CogVLM</t>
  </si>
  <si>
    <t>AXTree + Caption + Image</t>
  </si>
  <si>
    <t>gpt-3.5-turbo-16k-0613</t>
  </si>
  <si>
    <t>Qwen-1.5-chat-72b</t>
  </si>
  <si>
    <t>Gemini Pro</t>
  </si>
  <si>
    <t>Llama3-chat-70b</t>
  </si>
  <si>
    <t>BLIP-2-T5XL</t>
  </si>
  <si>
    <t>AxTree + Caption</t>
  </si>
  <si>
    <t>Lemur-chat-70b</t>
  </si>
  <si>
    <t>Llama-3-70B-Instruct</t>
  </si>
  <si>
    <t>Agent Flan</t>
  </si>
  <si>
    <t>Gemini-pro</t>
  </si>
  <si>
    <t>CodeLlama-instruct-34b</t>
  </si>
  <si>
    <t>AgentLM-70b</t>
  </si>
  <si>
    <t>LLaVa-7B</t>
  </si>
  <si>
    <t>Llama3-chat-8b</t>
  </si>
  <si>
    <t>Mixtral-8x7b</t>
  </si>
  <si>
    <t>CodeAct Agent</t>
  </si>
  <si>
    <t>Llama-2-70B</t>
  </si>
  <si>
    <t>AgentLM-13b</t>
  </si>
  <si>
    <t>AXTree</t>
  </si>
  <si>
    <t>Mixtral</t>
  </si>
  <si>
    <t>AgentLM-7b</t>
  </si>
  <si>
    <t>FireAct</t>
  </si>
  <si>
    <t>Mixtral-8x7B</t>
  </si>
  <si>
    <t>CodeLlama-instruct-7b</t>
  </si>
  <si>
    <t>Human</t>
  </si>
  <si>
    <t>Image</t>
  </si>
  <si>
    <t>AssitGUI</t>
  </si>
  <si>
    <t>OmniACT</t>
  </si>
  <si>
    <t>WebVLN</t>
  </si>
  <si>
    <t>How they create text-based states from images</t>
  </si>
  <si>
    <t>x</t>
  </si>
  <si>
    <t>Enhancing VL Pretraining with Rich Superviosions</t>
  </si>
  <si>
    <t>Tasks:</t>
  </si>
  <si>
    <t>GPT4V if grounded</t>
  </si>
  <si>
    <t>Example of prompting for the grounding via textual choices</t>
  </si>
  <si>
    <t>id</t>
  </si>
  <si>
    <t>Benchmark</t>
  </si>
  <si>
    <t>Released</t>
  </si>
  <si>
    <t>Git Stars</t>
  </si>
  <si>
    <t>Git Forks</t>
  </si>
  <si>
    <t>issues</t>
  </si>
  <si>
    <t>watchers</t>
  </si>
  <si>
    <t>Citations</t>
  </si>
  <si>
    <t>MMiNA</t>
  </si>
  <si>
    <t>name</t>
  </si>
  <si>
    <t>stars</t>
  </si>
  <si>
    <t>forks</t>
  </si>
  <si>
    <t>created_at</t>
  </si>
  <si>
    <t>updated_at</t>
  </si>
  <si>
    <t>pushed_at</t>
  </si>
  <si>
    <t>citations</t>
  </si>
  <si>
    <t>collection_date</t>
  </si>
  <si>
    <t>2023-10-16T01:49:13Z</t>
  </si>
  <si>
    <t>2023-12-22T15:39:54Z</t>
  </si>
  <si>
    <t>2024-04-16T16:04:38Z</t>
  </si>
  <si>
    <t>2024-01-22T08:24:55Z</t>
  </si>
  <si>
    <t>2024-05-17T01:37:48Z</t>
  </si>
  <si>
    <t>2024-01-24T03:23:37Z</t>
  </si>
  <si>
    <t>2023-07-24T10:17:55Z</t>
  </si>
  <si>
    <t>2024-05-29T19:24:28Z</t>
  </si>
  <si>
    <t>2023-04-21T17:46:15Z</t>
  </si>
  <si>
    <t>2024-04-29T17:06:14Z</t>
  </si>
  <si>
    <t>2024-02-08T19:03:14Z</t>
  </si>
  <si>
    <t>2024-05-28T03:19:49Z</t>
  </si>
  <si>
    <t>2022-07-17T00:53:15Z</t>
  </si>
  <si>
    <t>2024-05-25T13:16:03Z</t>
  </si>
  <si>
    <t>2018-02-23T04:07:37Z</t>
  </si>
  <si>
    <t>2024-05-31T05:02:25Z</t>
  </si>
  <si>
    <t>2024-03-01T00:16:24Z</t>
  </si>
  <si>
    <t>2024-04-02T13:42:24Z</t>
  </si>
  <si>
    <t>2024-05-31T00:51:05Z</t>
  </si>
  <si>
    <t>2024-05-31T00:51:01Z</t>
  </si>
  <si>
    <t>2024-02-07T14:30:16Z</t>
  </si>
  <si>
    <t>2022-10-11T08:29:16Z</t>
  </si>
  <si>
    <t>2024-05-28T07:22:21Z</t>
  </si>
  <si>
    <t>2022-10-11T13:29:20Z</t>
  </si>
  <si>
    <t>2021-03-20T16:13:48Z</t>
  </si>
  <si>
    <t>2024-04-05T09:01:48Z</t>
  </si>
  <si>
    <t>2021-04-21T09:34:44Z</t>
  </si>
  <si>
    <t>2023-06-26T15:09:37Z</t>
  </si>
  <si>
    <t>2024-05-05T23:42:59Z</t>
  </si>
  <si>
    <t>2024-06-13T02:03:28Z</t>
  </si>
  <si>
    <t>2024-06-12T08:41:21Z</t>
  </si>
  <si>
    <t>06/13/2024</t>
  </si>
  <si>
    <t>2024-06-12T09:15:01Z</t>
  </si>
  <si>
    <t>2024-06-09T09:32:33Z</t>
  </si>
  <si>
    <t>2023-07-28T04:32:06Z</t>
  </si>
  <si>
    <t>2024-06-13T03:18:44Z</t>
  </si>
  <si>
    <t>2024-06-06T12:53:27Z</t>
  </si>
  <si>
    <t>2024-06-13T08:56:10Z</t>
  </si>
  <si>
    <t>2024-06-04T02:25:03Z</t>
  </si>
  <si>
    <t>2024-06-12T07:49:36Z</t>
  </si>
  <si>
    <t>2024-06-13T05:25:59Z</t>
  </si>
  <si>
    <t>2024-06-13T11:46:11Z</t>
  </si>
  <si>
    <t>2024-06-13T10:55:18Z</t>
  </si>
  <si>
    <t>2023-12-13T11:05:29Z</t>
  </si>
  <si>
    <t>2024-06-04T09:13:33Z</t>
  </si>
  <si>
    <t>2024-01-02T05:53:51Z</t>
  </si>
  <si>
    <t>2024-06-12T08:32:40Z</t>
  </si>
  <si>
    <t>2024-06-12T15:49:05Z</t>
  </si>
  <si>
    <t>2024-06-07T14:26:51Z</t>
  </si>
  <si>
    <t>2024-06-12T05:58:22Z</t>
  </si>
  <si>
    <t>2024-06-12T05:58:21Z</t>
  </si>
  <si>
    <t>2024-06-04T23:25:44Z</t>
  </si>
  <si>
    <t>2024-04-16T15:11:07Z</t>
  </si>
  <si>
    <t>2024-05-29T02:38:38Z</t>
  </si>
  <si>
    <t>2024-04-18T08:27:35Z</t>
  </si>
  <si>
    <t>OS/Multi</t>
  </si>
  <si>
    <t>Produced by META</t>
  </si>
  <si>
    <t>no</t>
  </si>
  <si>
    <t>Offline Browser</t>
  </si>
  <si>
    <t>HTML, Screenshots</t>
  </si>
  <si>
    <t>139 screenshots</t>
  </si>
  <si>
    <t>Dataset Stats</t>
  </si>
  <si>
    <t>WebShop-ActionSpace</t>
  </si>
  <si>
    <t>click, search</t>
  </si>
  <si>
    <t>ScreenSpot, Mind2Web, AITW</t>
  </si>
  <si>
    <t>Reasoning</t>
  </si>
  <si>
    <r>
      <rPr>
        <b/>
        <sz val="8"/>
        <rFont val="aptos narrow"/>
        <family val="2"/>
        <scheme val="minor"/>
      </rPr>
      <t>SteP</t>
    </r>
    <r>
      <rPr>
        <sz val="8"/>
        <rFont val="aptos narrow"/>
        <family val="2"/>
        <scheme val="minor"/>
      </rPr>
      <t xml:space="preserve">
Stacked LLM Policies for Web Actions</t>
    </r>
  </si>
  <si>
    <t>SteP dynamically composes policies from a library, using a policy track to keep track of active policies</t>
  </si>
  <si>
    <t>Example</t>
  </si>
  <si>
    <t>Large Language Models Can Self-Improve
At Web Agent Tasks</t>
  </si>
  <si>
    <t>Qwen-1.5-
72B-Chat</t>
  </si>
  <si>
    <t>prerint</t>
  </si>
  <si>
    <t>Key ideas: generate WebArena trajectories for self-improvement in finetuning; new metrics to evaluate model capabilities aggregating similar WebArena templates; new metric to evalute TRAJECTORY quality relative to a "ground-truth" produced by a strong model (GPT4). 
The gains with self-improvement are mild (~2pp relative to base model) ; but the ideas of generating data and alternative evaluation are interesting</t>
  </si>
  <si>
    <t>example</t>
  </si>
  <si>
    <t>DualViewContextualization</t>
  </si>
  <si>
    <t>Example task: “Find the lowest rent truck with a pick-up time at 11
am on March 27.”</t>
  </si>
  <si>
    <t>The HTML element itself is "[combobox]" which does not have the information</t>
  </si>
  <si>
    <t>of the context. Idea is to embed the "Pickup Mar-22" in the options passed to the model</t>
  </si>
  <si>
    <r>
      <t xml:space="preserve">Proposes method to improve the 1st stage parsing of the HTML. Idea is to group buttons with contextual information important for the step task (e.g.: instead of giving a "combobox" option, give a "[button] Date for appointment" option). The example in the next cell illustrates.
In the paper, takes the screenshot, generates a text-embedding then pass to an LLM. Possible  to use idea in multimodal model directly?
Obs: see if can do the same with somehting like WebLINX OCR (i.e., text-only based)
(obs: same lab and some </t>
    </r>
    <r>
      <rPr>
        <u/>
        <sz val="10"/>
        <color theme="1"/>
        <rFont val="aptos narrow"/>
        <family val="2"/>
        <scheme val="minor"/>
      </rPr>
      <t>authors from Mind2Web</t>
    </r>
    <r>
      <rPr>
        <sz val="10"/>
        <color theme="1"/>
        <rFont val="aptos narrow"/>
        <family val="2"/>
        <scheme val="minor"/>
      </rPr>
      <t>)</t>
    </r>
  </si>
  <si>
    <t>Refined Finetuning</t>
  </si>
  <si>
    <t>AgentFLAN</t>
  </si>
  <si>
    <t>Llama2-7B</t>
  </si>
  <si>
    <t>Mind2Web, WebArena</t>
  </si>
  <si>
    <t>Hybrid instruction-tuning strategy that combines agent-specific and general-domain instructions to preserve generalization in downstream tasks.
Curate some agent datasets to generate "better quality" data for intruction tuning. Example: add CoT to Mind2Web (TODO: see details)
Obs: one of the few papers that train a model on other datasets and then evaluate on WebArena</t>
  </si>
  <si>
    <t>Extension of AgentTuning. Proposes to align training data to chat format and decomposing/balancing data into main capabilities an agent must have (instruction following, reasoning, retrieval, understanding). Example: get Mind2Web data, cast into chat format and balance training examples to elicit each of the capabilities in a balanced manner
Obs: one of the few papers that train a model on other datasets and then evaluate on WebArena</t>
  </si>
  <si>
    <t>General VLM</t>
  </si>
  <si>
    <t>Self-Supervised Learning</t>
  </si>
  <si>
    <t>This is not an agent, but an intriguing method to train models using screenshots of webpages.  Other WebAgent models are based on it.
In summary: model must reconstruct the corresponding HTML given masked screenshots of webpages.</t>
  </si>
  <si>
    <r>
      <t xml:space="preserve">GPT-4 </t>
    </r>
    <r>
      <rPr>
        <sz val="8"/>
        <color theme="1"/>
        <rFont val="aptos narrow"/>
        <family val="2"/>
        <scheme val="minor"/>
      </rPr>
      <t>(50)</t>
    </r>
  </si>
  <si>
    <r>
      <t xml:space="preserve">GPT-3.5 </t>
    </r>
    <r>
      <rPr>
        <sz val="8"/>
        <color theme="1"/>
        <rFont val="aptos narrow"/>
        <family val="2"/>
        <scheme val="minor"/>
      </rPr>
      <t>(30)</t>
    </r>
  </si>
  <si>
    <r>
      <t>GPT-4(</t>
    </r>
    <r>
      <rPr>
        <sz val="8"/>
        <color theme="1"/>
        <rFont val="aptos narrow"/>
        <family val="2"/>
        <scheme val="minor"/>
      </rPr>
      <t>30)</t>
    </r>
  </si>
  <si>
    <r>
      <t>LLaVA-1.5</t>
    </r>
    <r>
      <rPr>
        <sz val="8"/>
        <color theme="1"/>
        <rFont val="aptos narrow"/>
        <family val="2"/>
        <scheme val="minor"/>
      </rPr>
      <t>(sa)</t>
    </r>
  </si>
  <si>
    <r>
      <t>Gemini-Pro-V-1.0</t>
    </r>
    <r>
      <rPr>
        <sz val="8"/>
        <color theme="1"/>
        <rFont val="aptos narrow"/>
        <family val="2"/>
        <scheme val="minor"/>
      </rPr>
      <t>(sa)</t>
    </r>
  </si>
  <si>
    <r>
      <t>GPT-4V</t>
    </r>
    <r>
      <rPr>
        <sz val="8"/>
        <color theme="1"/>
        <rFont val="aptos narrow"/>
        <family val="2"/>
        <scheme val="minor"/>
      </rPr>
      <t>(30,sa)</t>
    </r>
  </si>
  <si>
    <r>
      <t>GPT-4V-Oracle</t>
    </r>
    <r>
      <rPr>
        <sz val="8"/>
        <color theme="1"/>
        <rFont val="aptos narrow"/>
        <family val="2"/>
        <scheme val="minor"/>
      </rPr>
      <t>(sa)</t>
    </r>
  </si>
  <si>
    <t xml:space="preserve"> (30,50): # of tasks sampled for each evaluation setting.</t>
  </si>
  <si>
    <r>
      <t>BLIP-2-T5-XL</t>
    </r>
    <r>
      <rPr>
        <sz val="8"/>
        <color theme="1"/>
        <rFont val="aptos narrow"/>
        <family val="2"/>
        <scheme val="minor"/>
      </rPr>
      <t>(sa)</t>
    </r>
  </si>
  <si>
    <t>ICML video</t>
  </si>
  <si>
    <t>WebSRC</t>
  </si>
  <si>
    <t>VQ&amp;A</t>
  </si>
  <si>
    <t>Used for evaluation of some web-based models</t>
  </si>
  <si>
    <t>Screen2Words</t>
  </si>
  <si>
    <t>Mobile-Agent-V2</t>
  </si>
  <si>
    <t>GPT4</t>
  </si>
  <si>
    <t>GPT4o</t>
  </si>
  <si>
    <t>Self-Improve</t>
  </si>
  <si>
    <t>WebCanvas</t>
  </si>
  <si>
    <t>Online Browser</t>
  </si>
  <si>
    <t>Select Mind2Web tasks and: (i) keep them up to date with the actual current version of the websites (ii) annotated "key nodes" (crucial webpages to do the task) with eval functions. Then uses playwright to realize agent navigation via browser and compare with the cached states and trajectories.</t>
  </si>
  <si>
    <t>In theory could create data using this</t>
  </si>
  <si>
    <t>Hugging Face</t>
  </si>
  <si>
    <t>Model is used in other benchmarks. Idea is to rely only on screenshots and general mouse/keyboard actions to navigate the web. Illustrates (i) a RL method with Behavior Cloning  (ii) adaptation of MiniWoB and WebShopt to a specific RL training environment. Obs: uses Pix2Struct pretraining weights</t>
  </si>
  <si>
    <t>NeurIPS-23 Spotlight</t>
  </si>
  <si>
    <t>DeepMind</t>
  </si>
  <si>
    <t>MiniWob++</t>
  </si>
  <si>
    <t>Seminal paper. A multimodule model trained with IL + RL. Achieves ~human performance on MiniWob++.  Takeaways: Both BC and RL necessary for performance. Needs demonstrations size ~&gt;= 10% of the dataset size for BC to help though (can also reduce BC weight in loss, etc), otherwise overfit. 
Read for an example of a multimodule vision &amp; language trained with behavioral cloning + imitation learning</t>
  </si>
  <si>
    <t>CC-Net (proposed model)</t>
  </si>
  <si>
    <t>Google</t>
  </si>
  <si>
    <t>National University of Singapore</t>
  </si>
  <si>
    <t>They propose to pretrain web agents focusing on specific abilities such as element grounding, HTML parsing, object identifcation, etc. For that purpose, they create a new dataset with screenshots, HTML and with tasks designed to test fine-grained capabilities, and show it improves performance relative to using an HTML-Screenshot only dataset. Easier to understand by seeing the example tasks in  the link --&gt;
I believe they did not make the dataset public (nor the code to the method to create one)</t>
  </si>
  <si>
    <t>AWS AI &amp; Stanford</t>
  </si>
  <si>
    <r>
      <t>From Pixels to UI Actions: Learning to Follow Instructions via Graphical User Interfaces
(</t>
    </r>
    <r>
      <rPr>
        <b/>
        <sz val="9"/>
        <rFont val="aptos narrow"/>
        <family val="2"/>
        <scheme val="minor"/>
      </rPr>
      <t>Pix2Act</t>
    </r>
    <r>
      <rPr>
        <sz val="9"/>
        <rFont val="aptos narrow"/>
        <family val="2"/>
        <scheme val="minor"/>
      </rPr>
      <t>)</t>
    </r>
  </si>
  <si>
    <r>
      <t>A Data-Driven Approach for Learning to Control Computers (</t>
    </r>
    <r>
      <rPr>
        <b/>
        <sz val="10"/>
        <color theme="1"/>
        <rFont val="aptos narrow"/>
        <family val="2"/>
        <scheme val="minor"/>
      </rPr>
      <t>CC-Net</t>
    </r>
    <r>
      <rPr>
        <sz val="10"/>
        <color theme="1"/>
        <rFont val="aptos narrow"/>
        <family val="2"/>
        <scheme val="minor"/>
      </rPr>
      <t>)</t>
    </r>
  </si>
  <si>
    <r>
      <t xml:space="preserve">GPT-4V(ision) is a Generalist Web Agent, if Grounded
</t>
    </r>
    <r>
      <rPr>
        <b/>
        <sz val="10"/>
        <color theme="1"/>
        <rFont val="aptos narrow"/>
        <family val="2"/>
        <scheme val="minor"/>
      </rPr>
      <t>(SeeAct)</t>
    </r>
  </si>
  <si>
    <t>VLM
(partial trained multimodules)</t>
  </si>
  <si>
    <t>Ohio State University</t>
  </si>
  <si>
    <t>Image2Text</t>
  </si>
  <si>
    <r>
      <t xml:space="preserve">Image2Text </t>
    </r>
    <r>
      <rPr>
        <sz val="8"/>
        <rFont val="aptos narrow"/>
        <family val="2"/>
        <scheme val="minor"/>
      </rPr>
      <t xml:space="preserve"> (foundational model)</t>
    </r>
  </si>
  <si>
    <t>Dual-View Visual Contextualization for Web Navigation</t>
  </si>
  <si>
    <r>
      <t xml:space="preserve">You Only Look at Screens: Multimodal Chain-of-Action Agents
</t>
    </r>
    <r>
      <rPr>
        <b/>
        <sz val="9"/>
        <color theme="1"/>
        <rFont val="aptos narrow"/>
        <family val="2"/>
        <scheme val="minor"/>
      </rPr>
      <t>(Auto-GUI)</t>
    </r>
  </si>
  <si>
    <r>
      <t xml:space="preserve">VLM 
</t>
    </r>
    <r>
      <rPr>
        <sz val="8"/>
        <color theme="1"/>
        <rFont val="aptos narrow"/>
        <family val="2"/>
        <scheme val="minor"/>
      </rPr>
      <t>(pre-trained, multimodule)</t>
    </r>
  </si>
  <si>
    <r>
      <t>Multimodal web navigation with instruction-finetuned foundation models
(</t>
    </r>
    <r>
      <rPr>
        <b/>
        <sz val="10"/>
        <rFont val="aptos narrow"/>
        <family val="2"/>
        <scheme val="minor"/>
      </rPr>
      <t>WebGUM</t>
    </r>
    <r>
      <rPr>
        <sz val="10"/>
        <rFont val="aptos narrow"/>
        <family val="2"/>
        <scheme val="minor"/>
      </rPr>
      <t>)</t>
    </r>
  </si>
  <si>
    <t>AutoWebBench</t>
  </si>
  <si>
    <t>Virtualized Browser
(build on top of WebArena)</t>
  </si>
  <si>
    <r>
      <t xml:space="preserve">Basically create some new tasks in the WebArena codebase. The difference is that the tasks require the agents to navigate to multiple sites to answer ("multi-hop"). 
</t>
    </r>
    <r>
      <rPr>
        <sz val="9"/>
        <color theme="1"/>
        <rFont val="aptos narrow"/>
        <family val="2"/>
        <scheme val="minor"/>
      </rPr>
      <t>Obs: It may be bug-prone, because they use WebArena environment to make the agents navigate to sites outside the WebArena domain (ex: EventBride) to execute the tasks. Sites can be updated, etc making the env. not to work</t>
    </r>
  </si>
  <si>
    <t>Q&amp;A-like
(agent grounding)</t>
  </si>
  <si>
    <t>Create a dataset to pre-train an LLM to (i) perform simple tasks such as clicking correct elements given a instruction ; (ii) performs "complex" tasks involving stream of demonstrated instructions (Mind2-Web-like). They use this dataset to pre-train the LLM, then finetune the model to the WebArena (and other datasets) using RL with auto-generated trajectories.</t>
  </si>
  <si>
    <t>TBD
Dataset not released yet.</t>
  </si>
  <si>
    <t>TBD
have to understand better the application</t>
  </si>
  <si>
    <t>VWebArena</t>
  </si>
  <si>
    <t>delta</t>
  </si>
  <si>
    <t>delta-SOM</t>
  </si>
  <si>
    <t>delta-Image</t>
  </si>
  <si>
    <t>Inputs</t>
  </si>
  <si>
    <t>#tasks = 910</t>
  </si>
  <si>
    <t>GUICourse</t>
  </si>
  <si>
    <t>VideoGUI</t>
  </si>
  <si>
    <t>14825 QA; 8990 paths</t>
  </si>
  <si>
    <t>3 websites (shopping-only)</t>
  </si>
  <si>
    <r>
      <t xml:space="preserve">Yes 
</t>
    </r>
    <r>
      <rPr>
        <sz val="8"/>
        <color theme="1"/>
        <rFont val="aptos narrow"/>
        <family val="2"/>
        <scheme val="minor"/>
      </rPr>
      <t>(limited; see details in presentation)</t>
    </r>
  </si>
  <si>
    <t>Dataset is a bit too specific to the model. Gives qustion and task descriptions. Only includes shopping. Simulator generates a parsed group of interactive elements; actions only include selecting correct buttons among well-formatted choices given by the simulator. Not sure if possible to remove the parsing.</t>
  </si>
  <si>
    <t>TBD</t>
  </si>
  <si>
    <t>Yes (5,696 Web)</t>
  </si>
  <si>
    <t>Q&amp;A-like 
(OCR &amp; grounding; single screen actions; annotated trajectories of screenshot-action pairs)</t>
  </si>
  <si>
    <t>SeeClick pre-training data</t>
  </si>
  <si>
    <t>10M+</t>
  </si>
  <si>
    <t>433k</t>
  </si>
  <si>
    <t>data distribution</t>
  </si>
  <si>
    <t>SeeClick data</t>
  </si>
  <si>
    <t>Pre-training</t>
  </si>
  <si>
    <t>ScreenSpot Benchmark</t>
  </si>
  <si>
    <t>Benchmark proposed in SeeClick</t>
  </si>
  <si>
    <t>Yes (9157, derived from AITW)</t>
  </si>
  <si>
    <t>3 websites</t>
  </si>
  <si>
    <t>Q&amp;A-like 
(grounding)</t>
  </si>
  <si>
    <t>Q&amp;A-like
(grounding)</t>
  </si>
  <si>
    <t>Pix2Struct pretraining data</t>
  </si>
  <si>
    <t>80M annotated screenshots with GT HTMLs to generate</t>
  </si>
  <si>
    <t>Not Apply</t>
  </si>
  <si>
    <t>CogAgent pre-training data</t>
  </si>
  <si>
    <r>
      <rPr>
        <b/>
        <sz val="8"/>
        <rFont val="aptos narrow"/>
        <family val="2"/>
        <scheme val="minor"/>
      </rPr>
      <t>WebAgent (HTMl-T5)</t>
    </r>
    <r>
      <rPr>
        <sz val="8"/>
        <rFont val="aptos narrow"/>
        <family val="2"/>
        <scheme val="minor"/>
      </rPr>
      <t xml:space="preserve">
(A Real-World WebAgent with Planning, Long Context Understanding, and Program Synthesis)</t>
    </r>
  </si>
  <si>
    <r>
      <t xml:space="preserve">LLM 
</t>
    </r>
    <r>
      <rPr>
        <sz val="8"/>
        <rFont val="aptos narrow"/>
        <family val="2"/>
        <scheme val="minor"/>
      </rPr>
      <t>(planning+action generatin)</t>
    </r>
  </si>
  <si>
    <t>https://arxiv.org/pdf/2410.19100</t>
  </si>
  <si>
    <t>CoALA: Cognitive architectures for language agents.</t>
  </si>
  <si>
    <t>TODO: categorize</t>
  </si>
  <si>
    <t>NOTE: last update on Aug-24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</si>
</sst>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mmm\-yy;@"/>
  </numFmts>
  <fonts count="98">
    <font>
      <sz val="11"/>
      <color theme="1"/>
      <name val="aptos narrow"/>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font>
    <font>
      <sz val="10"/>
      <color theme="1"/>
      <name val="Aptos Narrow"/>
      <family val="2"/>
    </font>
    <font>
      <sz val="6"/>
      <color theme="1"/>
      <name val="Aptos Narrow"/>
      <family val="2"/>
    </font>
    <font>
      <b/>
      <sz val="10"/>
      <color theme="1"/>
      <name val="Aptos Narrow"/>
      <family val="2"/>
    </font>
    <font>
      <b/>
      <sz val="11"/>
      <color theme="0"/>
      <name val="Aptos Narrow"/>
      <family val="2"/>
    </font>
    <font>
      <sz val="11"/>
      <color theme="0"/>
      <name val="Aptos Narrow"/>
      <family val="2"/>
    </font>
    <font>
      <sz val="9"/>
      <color theme="1"/>
      <name val="Aptos Narrow"/>
      <family val="2"/>
    </font>
    <font>
      <sz val="8"/>
      <color theme="1"/>
      <name val="Aptos Narrow"/>
      <family val="2"/>
    </font>
    <font>
      <b/>
      <sz val="11"/>
      <color theme="1"/>
      <name val="Aptos Narrow"/>
      <family val="2"/>
    </font>
    <font>
      <u/>
      <sz val="9"/>
      <color theme="10"/>
      <name val="Aptos Narrow"/>
      <family val="2"/>
    </font>
    <font>
      <u/>
      <sz val="9"/>
      <color theme="10"/>
      <name val="Aptos Narrow"/>
      <family val="2"/>
    </font>
    <font>
      <u/>
      <sz val="9"/>
      <color theme="10"/>
      <name val="Aptos Narrow"/>
      <family val="2"/>
    </font>
    <font>
      <u/>
      <sz val="8"/>
      <color rgb="FF0000FF"/>
      <name val="Aptos Narrow"/>
      <family val="2"/>
    </font>
    <font>
      <u/>
      <sz val="9"/>
      <color rgb="FF467886"/>
      <name val="Aptos Narrow"/>
      <family val="2"/>
    </font>
    <font>
      <u/>
      <sz val="9"/>
      <color theme="10"/>
      <name val="Aptos Narrow"/>
      <family val="2"/>
    </font>
    <font>
      <u/>
      <sz val="9"/>
      <color theme="10"/>
      <name val="Aptos Narrow"/>
      <family val="2"/>
    </font>
    <font>
      <u/>
      <sz val="9"/>
      <color theme="10"/>
      <name val="Aptos Narrow"/>
      <family val="2"/>
    </font>
    <font>
      <b/>
      <sz val="10"/>
      <color theme="0"/>
      <name val="Aptos Narrow"/>
      <family val="2"/>
    </font>
    <font>
      <u/>
      <sz val="9"/>
      <color theme="10"/>
      <name val="Aptos Narrow"/>
      <family val="2"/>
    </font>
    <font>
      <u/>
      <sz val="9"/>
      <color theme="10"/>
      <name val="Aptos Narrow"/>
      <family val="2"/>
    </font>
    <font>
      <u/>
      <sz val="9"/>
      <color theme="10"/>
      <name val="Aptos Narrow"/>
      <family val="2"/>
    </font>
    <font>
      <u/>
      <sz val="9"/>
      <color theme="10"/>
      <name val="Aptos Narrow"/>
      <family val="2"/>
    </font>
    <font>
      <u/>
      <sz val="9"/>
      <color theme="10"/>
      <name val="Aptos Narrow"/>
      <family val="2"/>
    </font>
    <font>
      <u/>
      <sz val="11"/>
      <color theme="10"/>
      <name val="aptos narrow"/>
      <family val="2"/>
      <scheme val="minor"/>
    </font>
    <font>
      <b/>
      <sz val="11"/>
      <color theme="1"/>
      <name val="aptos narrow"/>
      <family val="2"/>
      <scheme val="minor"/>
    </font>
    <font>
      <sz val="11"/>
      <color theme="1"/>
      <name val="aptos narrow"/>
      <family val="2"/>
    </font>
    <font>
      <sz val="10"/>
      <color theme="1"/>
      <name val="aptos narrow"/>
      <family val="2"/>
    </font>
    <font>
      <sz val="9"/>
      <color theme="1"/>
      <name val="aptos narrow"/>
      <family val="2"/>
    </font>
    <font>
      <b/>
      <sz val="10"/>
      <color theme="1"/>
      <name val="Aptos Narrow"/>
      <family val="2"/>
    </font>
    <font>
      <sz val="8"/>
      <color theme="1"/>
      <name val="Aptos Narrow"/>
      <family val="2"/>
    </font>
    <font>
      <sz val="10"/>
      <color theme="1"/>
      <name val="aptos narrow"/>
      <family val="2"/>
      <scheme val="minor"/>
    </font>
    <font>
      <b/>
      <sz val="16"/>
      <color theme="1"/>
      <name val="aptos narrow"/>
      <family val="2"/>
      <scheme val="minor"/>
    </font>
    <font>
      <u/>
      <sz val="8"/>
      <color rgb="FF0000FF"/>
      <name val="Aptos Narrow"/>
      <family val="2"/>
    </font>
    <font>
      <b/>
      <sz val="9"/>
      <color theme="1"/>
      <name val="aptos narrow"/>
      <family val="2"/>
    </font>
    <font>
      <b/>
      <sz val="11"/>
      <color theme="1"/>
      <name val="Arial"/>
      <family val="2"/>
    </font>
    <font>
      <u/>
      <sz val="9"/>
      <color theme="10"/>
      <name val="Aptos Narrow"/>
      <family val="2"/>
    </font>
    <font>
      <sz val="9"/>
      <color theme="0"/>
      <name val="Aptos Narrow"/>
      <family val="2"/>
    </font>
    <font>
      <b/>
      <sz val="10"/>
      <color theme="1"/>
      <name val="aptos narrow"/>
      <family val="2"/>
      <scheme val="minor"/>
    </font>
    <font>
      <u/>
      <sz val="10"/>
      <color theme="10"/>
      <name val="aptos narrow"/>
      <family val="2"/>
      <scheme val="minor"/>
    </font>
    <font>
      <u/>
      <sz val="9"/>
      <color rgb="FF467886"/>
      <name val="Aptos Narrow"/>
      <family val="2"/>
    </font>
    <font>
      <sz val="9"/>
      <name val="Aptos Narrow"/>
      <family val="2"/>
    </font>
    <font>
      <u/>
      <sz val="9"/>
      <color theme="10"/>
      <name val="aptos narrow"/>
      <family val="2"/>
      <scheme val="minor"/>
    </font>
    <font>
      <sz val="9"/>
      <color theme="1"/>
      <name val="aptos narrow"/>
      <family val="2"/>
      <scheme val="minor"/>
    </font>
    <font>
      <sz val="9"/>
      <name val="aptos narrow"/>
      <family val="2"/>
      <scheme val="minor"/>
    </font>
    <font>
      <sz val="8"/>
      <color theme="1"/>
      <name val="aptos narrow"/>
      <family val="2"/>
      <scheme val="minor"/>
    </font>
    <font>
      <sz val="8"/>
      <name val="aptos narrow"/>
      <family val="2"/>
      <scheme val="minor"/>
    </font>
    <font>
      <sz val="10"/>
      <color theme="0"/>
      <name val="Aptos Narrow"/>
      <family val="2"/>
    </font>
    <font>
      <sz val="10"/>
      <name val="aptos narrow"/>
      <family val="2"/>
      <scheme val="minor"/>
    </font>
    <font>
      <sz val="8"/>
      <color theme="0"/>
      <name val="aptos narrow"/>
      <family val="2"/>
    </font>
    <font>
      <sz val="8"/>
      <name val="Aptos Narrow"/>
      <family val="2"/>
    </font>
    <font>
      <sz val="8"/>
      <color theme="0" tint="-0.249977111117893"/>
      <name val="aptos narrow"/>
      <family val="2"/>
      <scheme val="minor"/>
    </font>
    <font>
      <sz val="8"/>
      <color theme="0" tint="-0.249977111117893"/>
      <name val="Aptos Narrow"/>
      <family val="2"/>
    </font>
    <font>
      <u/>
      <sz val="8"/>
      <color theme="10"/>
      <name val="aptos narrow"/>
      <family val="2"/>
      <scheme val="minor"/>
    </font>
    <font>
      <b/>
      <sz val="12"/>
      <color theme="1"/>
      <name val="aptos narrow"/>
      <family val="2"/>
      <scheme val="minor"/>
    </font>
    <font>
      <u/>
      <sz val="8"/>
      <name val="aptos narrow"/>
      <family val="2"/>
      <scheme val="minor"/>
    </font>
    <font>
      <b/>
      <sz val="7"/>
      <color rgb="FF000000"/>
      <name val="CMBX10"/>
    </font>
    <font>
      <b/>
      <sz val="9"/>
      <color rgb="FF000000"/>
      <name val="CMBX9"/>
    </font>
    <font>
      <sz val="9"/>
      <color rgb="FF000000"/>
      <name val="CMR9"/>
    </font>
    <font>
      <b/>
      <sz val="11"/>
      <color theme="0"/>
      <name val="Times New Roman"/>
      <family val="1"/>
    </font>
    <font>
      <sz val="11"/>
      <color theme="1"/>
      <name val="Times New Roman"/>
      <family val="1"/>
    </font>
    <font>
      <sz val="11"/>
      <name val="Times New Roman"/>
      <family val="1"/>
    </font>
    <font>
      <sz val="8"/>
      <color theme="1"/>
      <name val="aptos narrow"/>
      <family val="2"/>
      <scheme val="major"/>
    </font>
    <font>
      <b/>
      <sz val="10"/>
      <color theme="1"/>
      <name val="Arial"/>
      <family val="2"/>
    </font>
    <font>
      <sz val="10"/>
      <name val="Aptos Narrow"/>
      <family val="2"/>
    </font>
    <font>
      <u/>
      <sz val="10"/>
      <color theme="10"/>
      <name val="Aptos Narrow"/>
      <family val="2"/>
    </font>
    <font>
      <u/>
      <sz val="10"/>
      <color rgb="FF467886"/>
      <name val="Aptos Narrow"/>
      <family val="2"/>
    </font>
    <font>
      <sz val="10"/>
      <color theme="0" tint="-0.249977111117893"/>
      <name val="aptos narrow"/>
      <family val="2"/>
      <scheme val="minor"/>
    </font>
    <font>
      <b/>
      <sz val="11"/>
      <color theme="0"/>
      <name val="aptos narrow"/>
      <family val="2"/>
      <scheme val="major"/>
    </font>
    <font>
      <sz val="8"/>
      <color theme="1"/>
      <name val="Arial"/>
      <family val="2"/>
    </font>
    <font>
      <b/>
      <sz val="11"/>
      <name val="Aptos Narrow"/>
      <family val="2"/>
    </font>
    <font>
      <b/>
      <sz val="11"/>
      <name val="Aptos Narrow"/>
      <family val="2"/>
    </font>
    <font>
      <b/>
      <sz val="9"/>
      <color theme="1"/>
      <name val="aptos narrow"/>
      <family val="2"/>
      <scheme val="minor"/>
    </font>
    <font>
      <b/>
      <sz val="11"/>
      <name val="Aptos Narrow"/>
      <family val="2"/>
    </font>
    <font>
      <sz val="10"/>
      <color rgb="FFFF0000"/>
      <name val="aptos narrow"/>
      <family val="2"/>
      <scheme val="minor"/>
    </font>
    <font>
      <b/>
      <sz val="9"/>
      <color theme="0"/>
      <name val="Aptos Narrow"/>
      <family val="2"/>
    </font>
    <font>
      <b/>
      <sz val="8"/>
      <name val="aptos narrow"/>
      <family val="2"/>
      <scheme val="minor"/>
    </font>
    <font>
      <b/>
      <sz val="9"/>
      <color theme="1"/>
      <name val="Arial"/>
      <family val="2"/>
    </font>
    <font>
      <u/>
      <sz val="10"/>
      <color theme="1"/>
      <name val="aptos narrow"/>
      <family val="2"/>
      <scheme val="minor"/>
    </font>
    <font>
      <b/>
      <sz val="9"/>
      <color theme="0"/>
      <name val="aptos narrow"/>
      <family val="2"/>
      <scheme val="minor"/>
    </font>
    <font>
      <b/>
      <sz val="8"/>
      <color theme="1"/>
      <name val="Arial"/>
      <family val="2"/>
    </font>
    <font>
      <b/>
      <sz val="8"/>
      <color theme="1"/>
      <name val="aptos narrow"/>
      <family val="2"/>
      <scheme val="minor"/>
    </font>
    <font>
      <u/>
      <sz val="8"/>
      <color theme="10"/>
      <name val="Aptos Narrow"/>
      <family val="2"/>
    </font>
    <font>
      <b/>
      <sz val="9"/>
      <name val="aptos narrow"/>
      <family val="2"/>
      <scheme val="minor"/>
    </font>
    <font>
      <b/>
      <sz val="10"/>
      <name val="aptos narrow"/>
      <family val="2"/>
      <scheme val="minor"/>
    </font>
    <font>
      <sz val="9"/>
      <color indexed="81"/>
      <name val="Tahoma"/>
      <family val="2"/>
    </font>
    <font>
      <b/>
      <sz val="9"/>
      <color indexed="81"/>
      <name val="Tahoma"/>
      <family val="2"/>
    </font>
  </fonts>
  <fills count="8">
    <fill>
      <patternFill patternType="none"/>
    </fill>
    <fill>
      <patternFill patternType="gray125"/>
    </fill>
    <fill>
      <patternFill patternType="solid">
        <fgColor theme="1"/>
        <bgColor theme="1"/>
      </patternFill>
    </fill>
    <fill>
      <patternFill patternType="solid">
        <fgColor theme="1"/>
        <bgColor indexed="64"/>
      </patternFill>
    </fill>
    <fill>
      <patternFill patternType="solid">
        <fgColor rgb="FFFFFFFF"/>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79998168889431442"/>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top/>
      <bottom/>
      <diagonal/>
    </border>
    <border>
      <left/>
      <right/>
      <top/>
      <bottom style="thin">
        <color rgb="FF000000"/>
      </bottom>
      <diagonal/>
    </border>
    <border>
      <left/>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auto="1"/>
      </top>
      <bottom style="thin">
        <color auto="1"/>
      </bottom>
      <diagonal/>
    </border>
    <border>
      <left style="thin">
        <color auto="1"/>
      </left>
      <right/>
      <top/>
      <bottom/>
      <diagonal/>
    </border>
    <border>
      <left/>
      <right style="thin">
        <color auto="1"/>
      </right>
      <top/>
      <bottom/>
      <diagonal/>
    </border>
    <border>
      <left/>
      <right style="thin">
        <color auto="1"/>
      </right>
      <top style="thin">
        <color rgb="FF000000"/>
      </top>
      <bottom style="thin">
        <color rgb="FF000000"/>
      </bottom>
      <diagonal/>
    </border>
    <border>
      <left/>
      <right style="thin">
        <color auto="1"/>
      </right>
      <top style="thin">
        <color rgb="FF000000"/>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rgb="FF000000"/>
      </left>
      <right/>
      <top style="thin">
        <color auto="1"/>
      </top>
      <bottom/>
      <diagonal/>
    </border>
    <border>
      <left/>
      <right style="thin">
        <color auto="1"/>
      </right>
      <top style="thin">
        <color auto="1"/>
      </top>
      <bottom/>
      <diagonal/>
    </border>
    <border>
      <left style="thin">
        <color rgb="FF000000"/>
      </left>
      <right style="thin">
        <color auto="1"/>
      </right>
      <top/>
      <bottom/>
      <diagonal/>
    </border>
    <border>
      <left style="thin">
        <color auto="1"/>
      </left>
      <right/>
      <top style="thin">
        <color auto="1"/>
      </top>
      <bottom/>
      <diagonal/>
    </border>
    <border>
      <left style="thin">
        <color rgb="FF000000"/>
      </left>
      <right style="thin">
        <color rgb="FF000000"/>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right/>
      <top style="medium">
        <color auto="1"/>
      </top>
      <bottom/>
      <diagonal/>
    </border>
    <border>
      <left/>
      <right style="thin">
        <color auto="1"/>
      </right>
      <top style="medium">
        <color auto="1"/>
      </top>
      <bottom/>
      <diagonal/>
    </border>
    <border>
      <left/>
      <right style="thin">
        <color auto="1"/>
      </right>
      <top/>
      <bottom style="medium">
        <color auto="1"/>
      </bottom>
      <diagonal/>
    </border>
    <border>
      <left/>
      <right/>
      <top/>
      <bottom style="medium">
        <color auto="1"/>
      </bottom>
      <diagonal/>
    </border>
    <border>
      <left style="thin">
        <color auto="1"/>
      </left>
      <right style="thin">
        <color auto="1"/>
      </right>
      <top/>
      <bottom style="medium">
        <color auto="1"/>
      </bottom>
      <diagonal/>
    </border>
    <border>
      <left style="thin">
        <color auto="1"/>
      </left>
      <right style="thin">
        <color auto="1"/>
      </right>
      <top style="thin">
        <color auto="1"/>
      </top>
      <bottom style="medium">
        <color auto="1"/>
      </bottom>
      <diagonal/>
    </border>
    <border>
      <left style="thin">
        <color auto="1"/>
      </left>
      <right/>
      <top/>
      <bottom style="medium">
        <color auto="1"/>
      </bottom>
      <diagonal/>
    </border>
    <border>
      <left/>
      <right/>
      <top style="thin">
        <color auto="1"/>
      </top>
      <bottom style="thin">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rgb="FF000000"/>
      </left>
      <right/>
      <top/>
      <bottom style="thin">
        <color auto="1"/>
      </bottom>
      <diagonal/>
    </border>
    <border>
      <left/>
      <right/>
      <top style="thin">
        <color rgb="FF000000"/>
      </top>
      <bottom style="thin">
        <color auto="1"/>
      </bottom>
      <diagonal/>
    </border>
    <border>
      <left/>
      <right style="thin">
        <color auto="1"/>
      </right>
      <top style="thin">
        <color rgb="FF000000"/>
      </top>
      <bottom style="thin">
        <color auto="1"/>
      </bottom>
      <diagonal/>
    </border>
    <border>
      <left/>
      <right style="thin">
        <color rgb="FF000000"/>
      </right>
      <top style="thin">
        <color auto="1"/>
      </top>
      <bottom style="thin">
        <color auto="1"/>
      </bottom>
      <diagonal/>
    </border>
    <border>
      <left style="thin">
        <color auto="1"/>
      </left>
      <right/>
      <top style="thin">
        <color rgb="FF000000"/>
      </top>
      <bottom style="thin">
        <color auto="1"/>
      </bottom>
      <diagonal/>
    </border>
    <border>
      <left style="thin">
        <color auto="1"/>
      </left>
      <right/>
      <top style="thin">
        <color auto="1"/>
      </top>
      <bottom style="thin">
        <color rgb="FF000000"/>
      </bottom>
      <diagonal/>
    </border>
  </borders>
  <cellStyleXfs count="2">
    <xf numFmtId="0" fontId="0" fillId="0" borderId="7"/>
    <xf numFmtId="0" fontId="35" fillId="0" borderId="7"/>
  </cellStyleXfs>
  <cellXfs count="761">
    <xf numFmtId="0" fontId="0" fillId="0" borderId="0" xfId="0" applyBorder="1"/>
    <xf numFmtId="0" fontId="12" fillId="0" borderId="0" xfId="0" applyFont="1" applyBorder="1" applyAlignment="1">
      <alignment horizontal="center" vertical="center"/>
    </xf>
    <xf numFmtId="0" fontId="13" fillId="0" borderId="0" xfId="0" applyFont="1" applyBorder="1" applyAlignment="1">
      <alignment horizontal="center" vertical="center" wrapText="1"/>
    </xf>
    <xf numFmtId="0" fontId="14" fillId="0" borderId="1" xfId="0" applyFont="1" applyBorder="1" applyAlignment="1">
      <alignment horizontal="center" vertical="center" wrapText="1"/>
    </xf>
    <xf numFmtId="0" fontId="15" fillId="0" borderId="2" xfId="0" applyFont="1" applyBorder="1" applyAlignment="1">
      <alignment horizontal="center" vertical="center"/>
    </xf>
    <xf numFmtId="0" fontId="15" fillId="0" borderId="3" xfId="0" applyFont="1" applyBorder="1" applyAlignment="1">
      <alignment horizontal="center" vertical="center"/>
    </xf>
    <xf numFmtId="0" fontId="15" fillId="0" borderId="3" xfId="0" applyFont="1" applyBorder="1" applyAlignment="1">
      <alignment horizontal="center" vertical="center" wrapText="1"/>
    </xf>
    <xf numFmtId="0" fontId="16" fillId="2" borderId="5" xfId="0" applyFont="1" applyFill="1" applyBorder="1" applyAlignment="1">
      <alignment horizontal="center" vertical="center"/>
    </xf>
    <xf numFmtId="0" fontId="13" fillId="2" borderId="7" xfId="0" applyFont="1" applyFill="1" applyAlignment="1">
      <alignment horizontal="center" vertical="center" wrapText="1"/>
    </xf>
    <xf numFmtId="0" fontId="12" fillId="0" borderId="9" xfId="0" applyFont="1" applyBorder="1" applyAlignment="1">
      <alignment horizontal="center" vertical="center"/>
    </xf>
    <xf numFmtId="0" fontId="13" fillId="0" borderId="2" xfId="0" applyFont="1" applyBorder="1" applyAlignment="1">
      <alignment horizontal="center" vertical="center"/>
    </xf>
    <xf numFmtId="17" fontId="13" fillId="0" borderId="3" xfId="0" applyNumberFormat="1" applyFont="1" applyBorder="1" applyAlignment="1">
      <alignment horizontal="center" vertical="center"/>
    </xf>
    <xf numFmtId="0" fontId="13" fillId="0" borderId="3" xfId="0" applyFont="1" applyBorder="1" applyAlignment="1">
      <alignment horizontal="center" vertical="center" wrapText="1"/>
    </xf>
    <xf numFmtId="0" fontId="18" fillId="0" borderId="3" xfId="0" applyFont="1" applyBorder="1" applyAlignment="1">
      <alignment horizontal="center" vertical="center" wrapText="1"/>
    </xf>
    <xf numFmtId="0" fontId="13" fillId="0" borderId="10" xfId="0" applyFont="1" applyBorder="1" applyAlignment="1">
      <alignment horizontal="center" vertical="center" wrapText="1"/>
    </xf>
    <xf numFmtId="0" fontId="19" fillId="0" borderId="3" xfId="0" applyFont="1" applyBorder="1" applyAlignment="1">
      <alignment horizontal="center" vertical="center" wrapText="1"/>
    </xf>
    <xf numFmtId="0" fontId="20" fillId="0" borderId="3" xfId="0" applyFont="1" applyBorder="1" applyAlignment="1">
      <alignment horizontal="center" vertical="center"/>
    </xf>
    <xf numFmtId="0" fontId="21" fillId="0" borderId="2" xfId="0" applyFont="1" applyBorder="1" applyAlignment="1">
      <alignment horizontal="center" vertical="center"/>
    </xf>
    <xf numFmtId="0" fontId="22" fillId="0" borderId="3" xfId="0" applyFont="1" applyBorder="1" applyAlignment="1">
      <alignment horizontal="center" vertical="center"/>
    </xf>
    <xf numFmtId="0" fontId="23" fillId="0" borderId="4" xfId="0" applyFont="1" applyBorder="1" applyAlignment="1">
      <alignment horizontal="center" vertical="center"/>
    </xf>
    <xf numFmtId="0" fontId="12" fillId="0" borderId="9" xfId="0" applyFont="1" applyBorder="1"/>
    <xf numFmtId="0" fontId="12" fillId="0" borderId="3" xfId="0" applyFont="1" applyBorder="1" applyAlignment="1">
      <alignment horizontal="center" vertical="center"/>
    </xf>
    <xf numFmtId="0" fontId="13" fillId="0" borderId="3" xfId="0" applyFont="1" applyBorder="1" applyAlignment="1">
      <alignment horizontal="center" vertical="center"/>
    </xf>
    <xf numFmtId="0" fontId="13" fillId="0" borderId="11" xfId="0" applyFont="1" applyBorder="1" applyAlignment="1">
      <alignment horizontal="center" vertical="center" wrapText="1"/>
    </xf>
    <xf numFmtId="0" fontId="18" fillId="0" borderId="3" xfId="0" applyFont="1" applyBorder="1" applyAlignment="1">
      <alignment horizontal="center" vertical="center"/>
    </xf>
    <xf numFmtId="0" fontId="12" fillId="2" borderId="6" xfId="0" applyFont="1" applyFill="1" applyBorder="1" applyAlignment="1">
      <alignment horizontal="center"/>
    </xf>
    <xf numFmtId="0" fontId="12" fillId="2" borderId="6" xfId="0" applyFont="1" applyFill="1" applyBorder="1"/>
    <xf numFmtId="0" fontId="13" fillId="2" borderId="7" xfId="0" applyFont="1" applyFill="1" applyAlignment="1">
      <alignment wrapText="1"/>
    </xf>
    <xf numFmtId="0" fontId="18" fillId="2" borderId="5" xfId="0" applyFont="1" applyFill="1" applyBorder="1"/>
    <xf numFmtId="0" fontId="18" fillId="2" borderId="6" xfId="0" applyFont="1" applyFill="1" applyBorder="1"/>
    <xf numFmtId="0" fontId="18" fillId="2" borderId="8" xfId="0" applyFont="1" applyFill="1" applyBorder="1"/>
    <xf numFmtId="0" fontId="13" fillId="0" borderId="2" xfId="0" applyFont="1" applyBorder="1" applyAlignment="1">
      <alignment horizontal="center" vertical="center" wrapText="1"/>
    </xf>
    <xf numFmtId="0" fontId="13" fillId="0" borderId="12" xfId="0" applyFont="1" applyBorder="1" applyAlignment="1">
      <alignment horizontal="center" vertical="center"/>
    </xf>
    <xf numFmtId="17" fontId="13" fillId="0" borderId="10" xfId="0" applyNumberFormat="1" applyFont="1" applyBorder="1" applyAlignment="1">
      <alignment horizontal="center" vertical="center"/>
    </xf>
    <xf numFmtId="0" fontId="20" fillId="0" borderId="10" xfId="0" applyFont="1" applyBorder="1" applyAlignment="1">
      <alignment horizontal="center" vertical="center"/>
    </xf>
    <xf numFmtId="0" fontId="26" fillId="0" borderId="12" xfId="0" applyFont="1" applyBorder="1" applyAlignment="1">
      <alignment horizontal="center" vertical="center"/>
    </xf>
    <xf numFmtId="0" fontId="27" fillId="0" borderId="10" xfId="0" applyFont="1" applyBorder="1" applyAlignment="1">
      <alignment horizontal="center" vertical="center"/>
    </xf>
    <xf numFmtId="0" fontId="28" fillId="0" borderId="13" xfId="0" applyFont="1" applyBorder="1" applyAlignment="1">
      <alignment horizontal="center" vertical="center"/>
    </xf>
    <xf numFmtId="0" fontId="13" fillId="2" borderId="6" xfId="0" applyFont="1" applyFill="1" applyBorder="1" applyAlignment="1">
      <alignment horizontal="center"/>
    </xf>
    <xf numFmtId="0" fontId="13" fillId="2" borderId="6" xfId="0" applyFont="1" applyFill="1" applyBorder="1"/>
    <xf numFmtId="0" fontId="13" fillId="0" borderId="12" xfId="0" applyFont="1" applyBorder="1" applyAlignment="1">
      <alignment horizontal="center" vertical="center" wrapText="1"/>
    </xf>
    <xf numFmtId="0" fontId="15" fillId="0" borderId="10" xfId="0" applyFont="1" applyBorder="1" applyAlignment="1">
      <alignment horizontal="center" vertical="center"/>
    </xf>
    <xf numFmtId="0" fontId="12" fillId="0" borderId="10" xfId="0" applyFont="1" applyBorder="1" applyAlignment="1">
      <alignment horizontal="center" vertical="center"/>
    </xf>
    <xf numFmtId="0" fontId="29" fillId="2" borderId="5" xfId="0" applyFont="1" applyFill="1" applyBorder="1" applyAlignment="1">
      <alignment horizontal="center" vertical="center"/>
    </xf>
    <xf numFmtId="0" fontId="13" fillId="0" borderId="14" xfId="0" applyFont="1" applyBorder="1" applyAlignment="1">
      <alignment horizontal="center" vertical="center"/>
    </xf>
    <xf numFmtId="17" fontId="13" fillId="0" borderId="11" xfId="0" applyNumberFormat="1" applyFont="1" applyBorder="1" applyAlignment="1">
      <alignment horizontal="center" vertical="center"/>
    </xf>
    <xf numFmtId="0" fontId="13" fillId="0" borderId="11" xfId="0" applyFont="1" applyBorder="1" applyAlignment="1">
      <alignment horizontal="center" vertical="center"/>
    </xf>
    <xf numFmtId="0" fontId="20" fillId="0" borderId="11" xfId="0" applyFont="1" applyBorder="1" applyAlignment="1">
      <alignment horizontal="center" vertical="center"/>
    </xf>
    <xf numFmtId="0" fontId="30" fillId="0" borderId="14" xfId="0" applyFont="1" applyBorder="1" applyAlignment="1">
      <alignment horizontal="center" vertical="center"/>
    </xf>
    <xf numFmtId="0" fontId="31" fillId="0" borderId="11" xfId="0" applyFont="1" applyBorder="1" applyAlignment="1">
      <alignment horizontal="center" vertical="center"/>
    </xf>
    <xf numFmtId="0" fontId="32" fillId="0" borderId="15" xfId="0" applyFont="1" applyBorder="1" applyAlignment="1">
      <alignment horizontal="center" vertical="center"/>
    </xf>
    <xf numFmtId="0" fontId="13" fillId="0" borderId="0" xfId="0" applyFont="1" applyBorder="1" applyAlignment="1">
      <alignment horizontal="center" vertical="center"/>
    </xf>
    <xf numFmtId="0" fontId="33" fillId="0" borderId="9" xfId="0" applyFont="1" applyBorder="1" applyAlignment="1">
      <alignment horizontal="center" vertical="center"/>
    </xf>
    <xf numFmtId="0" fontId="18" fillId="0" borderId="0" xfId="0" applyFont="1" applyBorder="1" applyAlignment="1">
      <alignment horizontal="center" vertical="center"/>
    </xf>
    <xf numFmtId="0" fontId="34" fillId="0" borderId="16" xfId="0" applyFont="1" applyBorder="1" applyAlignment="1">
      <alignment horizontal="center" vertical="center"/>
    </xf>
    <xf numFmtId="0" fontId="12" fillId="0" borderId="12" xfId="0" applyFont="1" applyBorder="1" applyAlignment="1">
      <alignment horizontal="center" vertical="center"/>
    </xf>
    <xf numFmtId="0" fontId="12" fillId="0" borderId="0" xfId="0" applyFont="1" applyBorder="1" applyAlignment="1">
      <alignment horizontal="center"/>
    </xf>
    <xf numFmtId="0" fontId="13" fillId="0" borderId="0" xfId="0" applyFont="1" applyBorder="1" applyAlignment="1">
      <alignment wrapText="1"/>
    </xf>
    <xf numFmtId="0" fontId="12" fillId="0" borderId="0" xfId="0" applyFont="1" applyBorder="1"/>
    <xf numFmtId="17" fontId="13" fillId="0" borderId="6" xfId="0" applyNumberFormat="1" applyFont="1" applyBorder="1" applyAlignment="1">
      <alignment horizontal="center" vertical="center"/>
    </xf>
    <xf numFmtId="0" fontId="20" fillId="0" borderId="6" xfId="0" applyFont="1" applyBorder="1" applyAlignment="1">
      <alignment horizontal="center" vertical="center"/>
    </xf>
    <xf numFmtId="0" fontId="21" fillId="0" borderId="5" xfId="0" applyFont="1" applyBorder="1" applyAlignment="1">
      <alignment horizontal="center" vertical="center"/>
    </xf>
    <xf numFmtId="0" fontId="22" fillId="0" borderId="6" xfId="0" applyFont="1" applyBorder="1" applyAlignment="1">
      <alignment horizontal="center" vertical="center"/>
    </xf>
    <xf numFmtId="0" fontId="23" fillId="0" borderId="8" xfId="0" applyFont="1" applyBorder="1" applyAlignment="1">
      <alignment horizontal="center" vertical="center"/>
    </xf>
    <xf numFmtId="0" fontId="39" fillId="0" borderId="3" xfId="0" applyFont="1" applyBorder="1" applyAlignment="1">
      <alignment horizontal="center" vertical="center" wrapText="1"/>
    </xf>
    <xf numFmtId="0" fontId="37" fillId="0" borderId="6" xfId="0" applyFont="1" applyBorder="1" applyAlignment="1">
      <alignment horizontal="center" vertical="center"/>
    </xf>
    <xf numFmtId="0" fontId="37" fillId="0" borderId="10" xfId="0" applyFont="1" applyBorder="1" applyAlignment="1">
      <alignment horizontal="center" vertical="center"/>
    </xf>
    <xf numFmtId="0" fontId="37" fillId="0" borderId="11" xfId="0" applyFont="1" applyBorder="1" applyAlignment="1">
      <alignment horizontal="center" vertical="center"/>
    </xf>
    <xf numFmtId="0" fontId="37" fillId="2" borderId="6" xfId="0" applyFont="1" applyFill="1" applyBorder="1"/>
    <xf numFmtId="0" fontId="43" fillId="0" borderId="0" xfId="0" applyFont="1" applyBorder="1"/>
    <xf numFmtId="0" fontId="39" fillId="0" borderId="3" xfId="0" applyFont="1" applyBorder="1" applyAlignment="1">
      <alignment horizontal="center" vertical="center"/>
    </xf>
    <xf numFmtId="0" fontId="41" fillId="0" borderId="3" xfId="0" applyFont="1" applyBorder="1" applyAlignment="1">
      <alignment horizontal="center" vertical="center" wrapText="1"/>
    </xf>
    <xf numFmtId="0" fontId="41" fillId="0" borderId="11" xfId="0" applyFont="1" applyBorder="1" applyAlignment="1">
      <alignment horizontal="center" vertical="center" wrapText="1"/>
    </xf>
    <xf numFmtId="0" fontId="17" fillId="2" borderId="11" xfId="0" applyFont="1" applyFill="1" applyBorder="1" applyAlignment="1">
      <alignment horizontal="center"/>
    </xf>
    <xf numFmtId="0" fontId="17" fillId="2" borderId="11" xfId="0" applyFont="1" applyFill="1" applyBorder="1"/>
    <xf numFmtId="0" fontId="17" fillId="2" borderId="14" xfId="0" applyFont="1" applyFill="1" applyBorder="1"/>
    <xf numFmtId="0" fontId="17" fillId="2" borderId="15" xfId="0" applyFont="1" applyFill="1" applyBorder="1"/>
    <xf numFmtId="0" fontId="24" fillId="0" borderId="10" xfId="0" applyFont="1" applyBorder="1" applyAlignment="1">
      <alignment horizontal="center" vertical="center" wrapText="1"/>
    </xf>
    <xf numFmtId="0" fontId="19" fillId="0" borderId="10" xfId="0" applyFont="1" applyBorder="1" applyAlignment="1">
      <alignment horizontal="center" vertical="center" wrapText="1"/>
    </xf>
    <xf numFmtId="0" fontId="21" fillId="0" borderId="12" xfId="0" applyFont="1" applyBorder="1" applyAlignment="1">
      <alignment horizontal="center" vertical="center"/>
    </xf>
    <xf numFmtId="0" fontId="25" fillId="0" borderId="10" xfId="0" applyFont="1" applyBorder="1" applyAlignment="1">
      <alignment horizontal="center" vertical="center"/>
    </xf>
    <xf numFmtId="0" fontId="23" fillId="0" borderId="13" xfId="0" applyFont="1" applyBorder="1" applyAlignment="1">
      <alignment horizontal="center" vertical="center"/>
    </xf>
    <xf numFmtId="0" fontId="13" fillId="0" borderId="5" xfId="0" applyFont="1" applyBorder="1" applyAlignment="1">
      <alignment horizontal="center" vertical="center"/>
    </xf>
    <xf numFmtId="0" fontId="13" fillId="0" borderId="6" xfId="0" applyFont="1" applyBorder="1" applyAlignment="1">
      <alignment horizontal="center" vertical="center" wrapText="1"/>
    </xf>
    <xf numFmtId="0" fontId="18" fillId="0" borderId="6" xfId="0" applyFont="1" applyBorder="1" applyAlignment="1">
      <alignment horizontal="center" vertical="center" wrapText="1"/>
    </xf>
    <xf numFmtId="0" fontId="39" fillId="0" borderId="6" xfId="0" applyFont="1" applyBorder="1" applyAlignment="1">
      <alignment horizontal="center" vertical="center" wrapText="1"/>
    </xf>
    <xf numFmtId="0" fontId="47" fillId="0" borderId="4" xfId="0" applyFont="1" applyBorder="1" applyAlignment="1">
      <alignment horizontal="center" vertical="center"/>
    </xf>
    <xf numFmtId="0" fontId="40" fillId="0" borderId="4" xfId="0" applyFont="1" applyBorder="1" applyAlignment="1">
      <alignment horizontal="center" vertical="center"/>
    </xf>
    <xf numFmtId="0" fontId="42" fillId="0" borderId="1" xfId="0" applyFont="1" applyBorder="1" applyAlignment="1">
      <alignment horizontal="center" vertical="center" wrapText="1"/>
    </xf>
    <xf numFmtId="0" fontId="39" fillId="0" borderId="0" xfId="0" applyFont="1" applyBorder="1" applyAlignment="1">
      <alignment horizontal="center" vertical="center"/>
    </xf>
    <xf numFmtId="0" fontId="48" fillId="2" borderId="11" xfId="0" applyFont="1" applyFill="1" applyBorder="1"/>
    <xf numFmtId="0" fontId="39" fillId="2" borderId="6" xfId="0" applyFont="1" applyFill="1" applyBorder="1"/>
    <xf numFmtId="0" fontId="45" fillId="0" borderId="3" xfId="0" applyFont="1" applyBorder="1" applyAlignment="1">
      <alignment horizontal="center" vertical="center"/>
    </xf>
    <xf numFmtId="0" fontId="39" fillId="0" borderId="11" xfId="0" applyFont="1" applyBorder="1" applyAlignment="1">
      <alignment horizontal="center" vertical="center"/>
    </xf>
    <xf numFmtId="0" fontId="39" fillId="0" borderId="0" xfId="0" applyFont="1" applyBorder="1"/>
    <xf numFmtId="0" fontId="40" fillId="0" borderId="3" xfId="0" applyFont="1" applyBorder="1" applyAlignment="1">
      <alignment horizontal="center" vertical="center" wrapText="1"/>
    </xf>
    <xf numFmtId="0" fontId="0" fillId="0" borderId="0" xfId="0" applyBorder="1" applyAlignment="1">
      <alignment wrapText="1"/>
    </xf>
    <xf numFmtId="0" fontId="13" fillId="2" borderId="10" xfId="0" applyFont="1" applyFill="1" applyBorder="1" applyAlignment="1">
      <alignment horizontal="center"/>
    </xf>
    <xf numFmtId="0" fontId="13" fillId="2" borderId="10" xfId="0" applyFont="1" applyFill="1" applyBorder="1"/>
    <xf numFmtId="0" fontId="39" fillId="2" borderId="10" xfId="0" applyFont="1" applyFill="1" applyBorder="1"/>
    <xf numFmtId="0" fontId="12" fillId="2" borderId="10" xfId="0" applyFont="1" applyFill="1" applyBorder="1"/>
    <xf numFmtId="0" fontId="18" fillId="2" borderId="12" xfId="0" applyFont="1" applyFill="1" applyBorder="1"/>
    <xf numFmtId="0" fontId="18" fillId="2" borderId="10" xfId="0" applyFont="1" applyFill="1" applyBorder="1"/>
    <xf numFmtId="0" fontId="18" fillId="2" borderId="13" xfId="0" applyFont="1" applyFill="1" applyBorder="1"/>
    <xf numFmtId="0" fontId="0" fillId="0" borderId="1" xfId="0" applyBorder="1" applyAlignment="1">
      <alignment wrapText="1"/>
    </xf>
    <xf numFmtId="0" fontId="18" fillId="0" borderId="8" xfId="0" applyFont="1" applyBorder="1" applyAlignment="1">
      <alignment horizontal="center" vertical="center"/>
    </xf>
    <xf numFmtId="0" fontId="0" fillId="0" borderId="0" xfId="0" applyBorder="1" applyAlignment="1">
      <alignment vertical="center"/>
    </xf>
    <xf numFmtId="0" fontId="21" fillId="0" borderId="6" xfId="0" applyFont="1" applyBorder="1" applyAlignment="1">
      <alignment horizontal="center" vertical="center"/>
    </xf>
    <xf numFmtId="0" fontId="13" fillId="0" borderId="5" xfId="0" applyFont="1" applyBorder="1" applyAlignment="1">
      <alignment horizontal="center" vertical="center" wrapText="1"/>
    </xf>
    <xf numFmtId="0" fontId="53" fillId="0" borderId="5" xfId="1" applyFont="1" applyBorder="1" applyAlignment="1">
      <alignment horizontal="center" vertical="center"/>
    </xf>
    <xf numFmtId="0" fontId="53" fillId="0" borderId="6" xfId="1" applyFont="1" applyBorder="1" applyAlignment="1">
      <alignment horizontal="center" vertical="center"/>
    </xf>
    <xf numFmtId="0" fontId="37" fillId="0" borderId="9" xfId="0" applyFont="1" applyBorder="1" applyAlignment="1">
      <alignment horizontal="center" vertical="center"/>
    </xf>
    <xf numFmtId="0" fontId="38" fillId="0" borderId="6" xfId="0" applyFont="1" applyBorder="1" applyAlignment="1">
      <alignment horizontal="center" vertical="center" wrapText="1"/>
    </xf>
    <xf numFmtId="0" fontId="52" fillId="0" borderId="13" xfId="0" applyFont="1" applyBorder="1" applyAlignment="1">
      <alignment horizontal="center" vertical="center"/>
    </xf>
    <xf numFmtId="0" fontId="45" fillId="0" borderId="6" xfId="0" applyFont="1" applyBorder="1" applyAlignment="1">
      <alignment horizontal="center" vertical="center" wrapText="1"/>
    </xf>
    <xf numFmtId="0" fontId="47" fillId="0" borderId="5" xfId="0" applyFont="1" applyBorder="1" applyAlignment="1">
      <alignment horizontal="center" vertical="center"/>
    </xf>
    <xf numFmtId="0" fontId="52" fillId="0" borderId="8" xfId="0" applyFont="1" applyBorder="1" applyAlignment="1">
      <alignment horizontal="center" vertical="center"/>
    </xf>
    <xf numFmtId="0" fontId="38" fillId="0" borderId="12" xfId="0" applyFont="1" applyBorder="1" applyAlignment="1">
      <alignment horizontal="center" vertical="center" wrapText="1"/>
    </xf>
    <xf numFmtId="0" fontId="10" fillId="0" borderId="0" xfId="0" applyFont="1" applyBorder="1"/>
    <xf numFmtId="0" fontId="12" fillId="0" borderId="6" xfId="0" applyFont="1" applyBorder="1" applyAlignment="1">
      <alignment horizontal="center" vertical="center"/>
    </xf>
    <xf numFmtId="0" fontId="18" fillId="0" borderId="6" xfId="0" applyFont="1" applyBorder="1" applyAlignment="1">
      <alignment horizontal="center" vertical="center"/>
    </xf>
    <xf numFmtId="0" fontId="47" fillId="0" borderId="8" xfId="0" applyFont="1" applyBorder="1" applyAlignment="1">
      <alignment horizontal="center" vertical="center"/>
    </xf>
    <xf numFmtId="0" fontId="44" fillId="0" borderId="7" xfId="0" applyFont="1" applyAlignment="1">
      <alignment horizontal="center" vertical="center" wrapText="1"/>
    </xf>
    <xf numFmtId="0" fontId="18" fillId="0" borderId="11" xfId="0" applyFont="1" applyBorder="1" applyAlignment="1">
      <alignment horizontal="center" vertical="center"/>
    </xf>
    <xf numFmtId="0" fontId="51" fillId="0" borderId="15" xfId="0" applyFont="1" applyBorder="1" applyAlignment="1">
      <alignment horizontal="center" vertical="center"/>
    </xf>
    <xf numFmtId="0" fontId="54" fillId="0" borderId="0" xfId="0" applyFont="1" applyBorder="1"/>
    <xf numFmtId="0" fontId="0" fillId="0" borderId="0" xfId="0" applyBorder="1" applyAlignment="1">
      <alignment horizontal="center"/>
    </xf>
    <xf numFmtId="0" fontId="0" fillId="3" borderId="0" xfId="0" applyFill="1" applyBorder="1"/>
    <xf numFmtId="0" fontId="53" fillId="0" borderId="21" xfId="1" applyFont="1" applyBorder="1" applyAlignment="1">
      <alignment horizontal="center" vertical="center"/>
    </xf>
    <xf numFmtId="0" fontId="18" fillId="0" borderId="10" xfId="0" applyFont="1" applyBorder="1" applyAlignment="1">
      <alignment horizontal="center" vertical="center" wrapText="1"/>
    </xf>
    <xf numFmtId="0" fontId="18" fillId="0" borderId="11" xfId="0" applyFont="1" applyBorder="1" applyAlignment="1">
      <alignment horizontal="center" vertical="center" wrapText="1"/>
    </xf>
    <xf numFmtId="0" fontId="18" fillId="0" borderId="7" xfId="0" applyFont="1" applyAlignment="1">
      <alignment horizontal="center" vertical="center" wrapText="1"/>
    </xf>
    <xf numFmtId="0" fontId="42" fillId="0" borderId="19" xfId="0" applyFont="1" applyBorder="1" applyAlignment="1">
      <alignment horizontal="center" wrapText="1"/>
    </xf>
    <xf numFmtId="0" fontId="0" fillId="0" borderId="7" xfId="0"/>
    <xf numFmtId="0" fontId="0" fillId="0" borderId="25" xfId="0" applyBorder="1"/>
    <xf numFmtId="0" fontId="13" fillId="0" borderId="6" xfId="0" applyFont="1" applyBorder="1" applyAlignment="1">
      <alignment horizontal="center" vertical="center"/>
    </xf>
    <xf numFmtId="0" fontId="39" fillId="0" borderId="6" xfId="0" applyFont="1" applyBorder="1" applyAlignment="1">
      <alignment horizontal="center" vertical="center"/>
    </xf>
    <xf numFmtId="17" fontId="42" fillId="0" borderId="7" xfId="0" applyNumberFormat="1" applyFont="1" applyAlignment="1">
      <alignment horizontal="center" vertical="center"/>
    </xf>
    <xf numFmtId="0" fontId="15" fillId="0" borderId="5" xfId="0" applyFont="1" applyBorder="1" applyAlignment="1">
      <alignment horizontal="center" vertical="center"/>
    </xf>
    <xf numFmtId="0" fontId="15" fillId="0" borderId="6" xfId="0" applyFont="1" applyBorder="1" applyAlignment="1">
      <alignment horizontal="center" vertical="center" wrapText="1"/>
    </xf>
    <xf numFmtId="0" fontId="15" fillId="0" borderId="6" xfId="0" applyFont="1" applyBorder="1" applyAlignment="1">
      <alignment horizontal="center" vertical="center"/>
    </xf>
    <xf numFmtId="0" fontId="40" fillId="0" borderId="8" xfId="0" applyFont="1" applyBorder="1" applyAlignment="1">
      <alignment horizontal="center" vertical="center"/>
    </xf>
    <xf numFmtId="0" fontId="51" fillId="0" borderId="8" xfId="0" applyFont="1" applyBorder="1" applyAlignment="1">
      <alignment horizontal="center" vertical="center"/>
    </xf>
    <xf numFmtId="0" fontId="0" fillId="0" borderId="10" xfId="0" applyBorder="1"/>
    <xf numFmtId="0" fontId="46" fillId="0" borderId="8" xfId="0" applyFont="1" applyBorder="1" applyAlignment="1">
      <alignment horizontal="center" vertical="center" wrapText="1"/>
    </xf>
    <xf numFmtId="0" fontId="11" fillId="0" borderId="8" xfId="0" applyFont="1" applyBorder="1" applyAlignment="1">
      <alignment horizontal="center" vertical="center" wrapText="1"/>
    </xf>
    <xf numFmtId="0" fontId="0" fillId="0" borderId="12" xfId="0" applyBorder="1"/>
    <xf numFmtId="0" fontId="0" fillId="0" borderId="13" xfId="0" applyBorder="1"/>
    <xf numFmtId="0" fontId="9" fillId="0" borderId="13" xfId="0" applyFont="1" applyBorder="1" applyAlignment="1">
      <alignment horizontal="center" wrapText="1"/>
    </xf>
    <xf numFmtId="0" fontId="56" fillId="0" borderId="25" xfId="0" applyFont="1" applyBorder="1" applyAlignment="1">
      <alignment horizontal="center" vertical="center"/>
    </xf>
    <xf numFmtId="0" fontId="42" fillId="0" borderId="0" xfId="0" applyFont="1" applyBorder="1"/>
    <xf numFmtId="0" fontId="60" fillId="2" borderId="11" xfId="0" applyFont="1" applyFill="1" applyBorder="1" applyAlignment="1">
      <alignment horizontal="center"/>
    </xf>
    <xf numFmtId="17" fontId="56" fillId="0" borderId="0" xfId="0" applyNumberFormat="1" applyFont="1" applyBorder="1" applyAlignment="1">
      <alignment horizontal="center" vertical="center"/>
    </xf>
    <xf numFmtId="0" fontId="60" fillId="2" borderId="11" xfId="0" applyFont="1" applyFill="1" applyBorder="1" applyAlignment="1">
      <alignment horizontal="center" vertical="center"/>
    </xf>
    <xf numFmtId="0" fontId="56" fillId="3" borderId="0" xfId="0" applyFont="1" applyFill="1" applyBorder="1" applyAlignment="1">
      <alignment horizontal="center" vertical="center"/>
    </xf>
    <xf numFmtId="0" fontId="56" fillId="0" borderId="0" xfId="0" applyFont="1" applyBorder="1"/>
    <xf numFmtId="0" fontId="56" fillId="0" borderId="0" xfId="0" applyFont="1" applyBorder="1" applyAlignment="1">
      <alignment horizontal="center"/>
    </xf>
    <xf numFmtId="0" fontId="60" fillId="2" borderId="14" xfId="0" applyFont="1" applyFill="1" applyBorder="1" applyAlignment="1">
      <alignment horizontal="center" vertical="center"/>
    </xf>
    <xf numFmtId="0" fontId="56" fillId="0" borderId="9" xfId="0" applyFont="1" applyBorder="1" applyAlignment="1">
      <alignment horizontal="center" vertical="center"/>
    </xf>
    <xf numFmtId="0" fontId="56" fillId="3" borderId="9" xfId="0" applyFont="1" applyFill="1" applyBorder="1" applyAlignment="1">
      <alignment horizontal="center" vertical="center"/>
    </xf>
    <xf numFmtId="0" fontId="56" fillId="0" borderId="0" xfId="0" applyFont="1" applyBorder="1" applyAlignment="1">
      <alignment horizontal="center" vertical="center"/>
    </xf>
    <xf numFmtId="0" fontId="56" fillId="0" borderId="7" xfId="0" applyFont="1"/>
    <xf numFmtId="0" fontId="61" fillId="0" borderId="9" xfId="0" applyFont="1" applyBorder="1" applyAlignment="1">
      <alignment horizontal="center" vertical="center"/>
    </xf>
    <xf numFmtId="0" fontId="8" fillId="0" borderId="0" xfId="0" applyFont="1" applyBorder="1"/>
    <xf numFmtId="0" fontId="36" fillId="0" borderId="0" xfId="0" applyFont="1" applyBorder="1"/>
    <xf numFmtId="0" fontId="65" fillId="0" borderId="0" xfId="0" applyFont="1" applyBorder="1"/>
    <xf numFmtId="0" fontId="56" fillId="0" borderId="7" xfId="0" applyFont="1" applyAlignment="1">
      <alignment horizontal="center" vertical="center"/>
    </xf>
    <xf numFmtId="0" fontId="56" fillId="3" borderId="7" xfId="0" applyFont="1" applyFill="1" applyAlignment="1">
      <alignment horizontal="center" vertical="center"/>
    </xf>
    <xf numFmtId="0" fontId="56" fillId="0" borderId="7" xfId="0" applyFont="1" applyAlignment="1">
      <alignment horizontal="center"/>
    </xf>
    <xf numFmtId="0" fontId="56" fillId="3" borderId="25" xfId="0" applyFont="1" applyFill="1" applyBorder="1" applyAlignment="1">
      <alignment horizontal="center" wrapText="1"/>
    </xf>
    <xf numFmtId="0" fontId="60" fillId="2" borderId="27" xfId="0" applyFont="1" applyFill="1" applyBorder="1" applyAlignment="1">
      <alignment horizontal="center"/>
    </xf>
    <xf numFmtId="0" fontId="56" fillId="3" borderId="25" xfId="0" applyFont="1" applyFill="1" applyBorder="1" applyAlignment="1">
      <alignment horizontal="center" vertical="center" wrapText="1"/>
    </xf>
    <xf numFmtId="0" fontId="56" fillId="3" borderId="25" xfId="0" applyFont="1" applyFill="1" applyBorder="1" applyAlignment="1">
      <alignment horizontal="center" vertical="center"/>
    </xf>
    <xf numFmtId="0" fontId="64" fillId="0" borderId="7" xfId="1" applyFont="1" applyAlignment="1">
      <alignment horizontal="center" vertical="center"/>
    </xf>
    <xf numFmtId="0" fontId="64" fillId="0" borderId="25" xfId="1" applyFont="1" applyBorder="1" applyAlignment="1">
      <alignment horizontal="center" vertical="center"/>
    </xf>
    <xf numFmtId="0" fontId="0" fillId="0" borderId="21" xfId="0" applyBorder="1"/>
    <xf numFmtId="0" fontId="58" fillId="2" borderId="11" xfId="0" applyFont="1" applyFill="1" applyBorder="1"/>
    <xf numFmtId="0" fontId="13" fillId="0" borderId="10" xfId="0" applyFont="1" applyBorder="1" applyAlignment="1">
      <alignment horizontal="center" vertical="center"/>
    </xf>
    <xf numFmtId="0" fontId="7" fillId="0" borderId="0" xfId="0" applyFont="1" applyBorder="1"/>
    <xf numFmtId="0" fontId="36" fillId="0" borderId="0" xfId="0" applyFont="1" applyBorder="1" applyAlignment="1">
      <alignment horizontal="center"/>
    </xf>
    <xf numFmtId="164" fontId="0" fillId="0" borderId="7" xfId="0" applyNumberFormat="1" applyAlignment="1">
      <alignment horizontal="center"/>
    </xf>
    <xf numFmtId="164" fontId="0" fillId="0" borderId="24" xfId="0" applyNumberFormat="1" applyBorder="1" applyAlignment="1">
      <alignment horizontal="center"/>
    </xf>
    <xf numFmtId="0" fontId="0" fillId="0" borderId="7" xfId="0" applyAlignment="1">
      <alignment horizontal="center"/>
    </xf>
    <xf numFmtId="0" fontId="0" fillId="0" borderId="25" xfId="0" applyBorder="1" applyAlignment="1">
      <alignment horizontal="center"/>
    </xf>
    <xf numFmtId="0" fontId="0" fillId="0" borderId="30" xfId="0" applyBorder="1" applyAlignment="1">
      <alignment horizontal="center"/>
    </xf>
    <xf numFmtId="164" fontId="0" fillId="0" borderId="28" xfId="0" applyNumberFormat="1" applyBorder="1" applyAlignment="1">
      <alignment horizontal="center"/>
    </xf>
    <xf numFmtId="164" fontId="0" fillId="0" borderId="29" xfId="0" applyNumberFormat="1" applyBorder="1" applyAlignment="1">
      <alignment horizontal="center"/>
    </xf>
    <xf numFmtId="164" fontId="36" fillId="0" borderId="7" xfId="0" applyNumberFormat="1" applyFont="1" applyAlignment="1">
      <alignment horizontal="center"/>
    </xf>
    <xf numFmtId="164" fontId="0" fillId="0" borderId="25" xfId="0" applyNumberFormat="1" applyBorder="1" applyAlignment="1">
      <alignment horizontal="center"/>
    </xf>
    <xf numFmtId="0" fontId="35" fillId="0" borderId="0" xfId="1" applyBorder="1"/>
    <xf numFmtId="0" fontId="7" fillId="0" borderId="0" xfId="0" applyFont="1" applyBorder="1" applyAlignment="1">
      <alignment wrapText="1"/>
    </xf>
    <xf numFmtId="0" fontId="56" fillId="0" borderId="0" xfId="0" applyFont="1" applyBorder="1" applyAlignment="1">
      <alignment horizontal="left"/>
    </xf>
    <xf numFmtId="0" fontId="67" fillId="0" borderId="0" xfId="0" applyFont="1" applyBorder="1"/>
    <xf numFmtId="164" fontId="7" fillId="0" borderId="24" xfId="0" applyNumberFormat="1" applyFont="1" applyBorder="1" applyAlignment="1">
      <alignment horizontal="center"/>
    </xf>
    <xf numFmtId="164" fontId="7" fillId="0" borderId="7" xfId="0" applyNumberFormat="1" applyFont="1" applyAlignment="1">
      <alignment horizontal="center"/>
    </xf>
    <xf numFmtId="164" fontId="7" fillId="0" borderId="25" xfId="0" applyNumberFormat="1" applyFont="1" applyBorder="1" applyAlignment="1">
      <alignment horizontal="center"/>
    </xf>
    <xf numFmtId="0" fontId="0" fillId="0" borderId="0" xfId="0" applyBorder="1" applyAlignment="1">
      <alignment horizontal="left"/>
    </xf>
    <xf numFmtId="164" fontId="36" fillId="0" borderId="29" xfId="0" applyNumberFormat="1" applyFont="1" applyBorder="1" applyAlignment="1">
      <alignment horizontal="center"/>
    </xf>
    <xf numFmtId="164" fontId="0" fillId="0" borderId="30" xfId="0" applyNumberFormat="1" applyBorder="1" applyAlignment="1">
      <alignment horizontal="center"/>
    </xf>
    <xf numFmtId="0" fontId="7" fillId="5" borderId="24" xfId="0" applyFont="1" applyFill="1" applyBorder="1" applyAlignment="1">
      <alignment horizontal="left"/>
    </xf>
    <xf numFmtId="0" fontId="7" fillId="5" borderId="28" xfId="0" applyFont="1" applyFill="1" applyBorder="1" applyAlignment="1">
      <alignment horizontal="left"/>
    </xf>
    <xf numFmtId="0" fontId="36" fillId="5" borderId="24" xfId="0" applyFont="1" applyFill="1" applyBorder="1" applyAlignment="1">
      <alignment horizontal="center"/>
    </xf>
    <xf numFmtId="0" fontId="36" fillId="5" borderId="7" xfId="0" applyFont="1" applyFill="1" applyAlignment="1">
      <alignment horizontal="center"/>
    </xf>
    <xf numFmtId="0" fontId="36" fillId="5" borderId="25" xfId="0" applyFont="1" applyFill="1" applyBorder="1" applyAlignment="1">
      <alignment horizontal="center"/>
    </xf>
    <xf numFmtId="0" fontId="69" fillId="0" borderId="0" xfId="0" applyFont="1" applyBorder="1"/>
    <xf numFmtId="0" fontId="68" fillId="0" borderId="0" xfId="0" applyFont="1" applyBorder="1"/>
    <xf numFmtId="0" fontId="36" fillId="5" borderId="35" xfId="0" applyFont="1" applyFill="1" applyBorder="1"/>
    <xf numFmtId="0" fontId="36" fillId="5" borderId="31" xfId="0" applyFont="1" applyFill="1" applyBorder="1"/>
    <xf numFmtId="0" fontId="36" fillId="5" borderId="33" xfId="0" applyFont="1" applyFill="1" applyBorder="1"/>
    <xf numFmtId="0" fontId="0" fillId="0" borderId="37" xfId="0" applyBorder="1" applyAlignment="1">
      <alignment horizontal="center"/>
    </xf>
    <xf numFmtId="0" fontId="0" fillId="0" borderId="37" xfId="0" applyBorder="1"/>
    <xf numFmtId="0" fontId="7" fillId="0" borderId="0" xfId="0" applyFont="1" applyBorder="1" applyAlignment="1">
      <alignment horizontal="left"/>
    </xf>
    <xf numFmtId="0" fontId="36" fillId="0" borderId="24" xfId="0" applyFont="1" applyBorder="1" applyAlignment="1">
      <alignment horizontal="left"/>
    </xf>
    <xf numFmtId="0" fontId="36" fillId="0" borderId="35" xfId="0" applyFont="1" applyBorder="1" applyAlignment="1">
      <alignment horizontal="center"/>
    </xf>
    <xf numFmtId="0" fontId="36" fillId="0" borderId="31" xfId="0" applyFont="1" applyBorder="1" applyAlignment="1">
      <alignment horizontal="center"/>
    </xf>
    <xf numFmtId="0" fontId="36" fillId="0" borderId="33" xfId="0" applyFont="1" applyBorder="1" applyAlignment="1">
      <alignment horizontal="center"/>
    </xf>
    <xf numFmtId="0" fontId="36" fillId="0" borderId="42" xfId="0" applyFont="1" applyBorder="1" applyAlignment="1">
      <alignment horizontal="left"/>
    </xf>
    <xf numFmtId="164" fontId="0" fillId="0" borderId="42" xfId="0" applyNumberFormat="1" applyBorder="1" applyAlignment="1">
      <alignment horizontal="center"/>
    </xf>
    <xf numFmtId="164" fontId="0" fillId="0" borderId="43" xfId="0" applyNumberFormat="1" applyBorder="1" applyAlignment="1">
      <alignment horizontal="center"/>
    </xf>
    <xf numFmtId="164" fontId="36" fillId="0" borderId="43" xfId="0" applyNumberFormat="1" applyFont="1" applyBorder="1" applyAlignment="1">
      <alignment horizontal="center"/>
    </xf>
    <xf numFmtId="164" fontId="0" fillId="0" borderId="44" xfId="0" applyNumberFormat="1" applyBorder="1" applyAlignment="1">
      <alignment horizontal="center"/>
    </xf>
    <xf numFmtId="164" fontId="0" fillId="0" borderId="0" xfId="0" applyNumberFormat="1" applyBorder="1"/>
    <xf numFmtId="164" fontId="42" fillId="0" borderId="24" xfId="0" applyNumberFormat="1" applyFont="1" applyBorder="1" applyAlignment="1">
      <alignment horizontal="center"/>
    </xf>
    <xf numFmtId="164" fontId="42" fillId="0" borderId="7" xfId="0" applyNumberFormat="1" applyFont="1" applyAlignment="1">
      <alignment horizontal="center"/>
    </xf>
    <xf numFmtId="164" fontId="42" fillId="0" borderId="0" xfId="0" applyNumberFormat="1" applyFont="1" applyBorder="1" applyAlignment="1">
      <alignment horizontal="center"/>
    </xf>
    <xf numFmtId="164" fontId="42" fillId="0" borderId="25" xfId="0" applyNumberFormat="1" applyFont="1" applyBorder="1" applyAlignment="1">
      <alignment horizontal="center"/>
    </xf>
    <xf numFmtId="164" fontId="42" fillId="0" borderId="42" xfId="0" applyNumberFormat="1" applyFont="1" applyBorder="1" applyAlignment="1">
      <alignment horizontal="center"/>
    </xf>
    <xf numFmtId="164" fontId="42" fillId="0" borderId="43" xfId="0" applyNumberFormat="1" applyFont="1" applyBorder="1" applyAlignment="1">
      <alignment horizontal="center"/>
    </xf>
    <xf numFmtId="164" fontId="42" fillId="0" borderId="44" xfId="0" applyNumberFormat="1" applyFont="1" applyBorder="1" applyAlignment="1">
      <alignment horizontal="center"/>
    </xf>
    <xf numFmtId="164" fontId="42" fillId="0" borderId="0" xfId="0" applyNumberFormat="1" applyFont="1" applyBorder="1"/>
    <xf numFmtId="164" fontId="42" fillId="0" borderId="25" xfId="0" applyNumberFormat="1" applyFont="1" applyBorder="1"/>
    <xf numFmtId="164" fontId="42" fillId="0" borderId="28" xfId="0" applyNumberFormat="1" applyFont="1" applyBorder="1" applyAlignment="1">
      <alignment horizontal="center"/>
    </xf>
    <xf numFmtId="164" fontId="42" fillId="0" borderId="29" xfId="0" applyNumberFormat="1" applyFont="1" applyBorder="1" applyAlignment="1">
      <alignment horizontal="center"/>
    </xf>
    <xf numFmtId="164" fontId="42" fillId="0" borderId="30" xfId="0" applyNumberFormat="1" applyFont="1" applyBorder="1" applyAlignment="1">
      <alignment horizontal="center"/>
    </xf>
    <xf numFmtId="0" fontId="54" fillId="0" borderId="0" xfId="0" applyFont="1" applyBorder="1" applyAlignment="1">
      <alignment horizontal="left"/>
    </xf>
    <xf numFmtId="0" fontId="54" fillId="5" borderId="7" xfId="0" applyFont="1" applyFill="1" applyAlignment="1">
      <alignment vertical="center"/>
    </xf>
    <xf numFmtId="0" fontId="54" fillId="0" borderId="21" xfId="0" applyFont="1" applyBorder="1" applyAlignment="1">
      <alignment horizontal="left"/>
    </xf>
    <xf numFmtId="0" fontId="54" fillId="5" borderId="31" xfId="0" applyFont="1" applyFill="1" applyBorder="1" applyAlignment="1">
      <alignment vertical="center"/>
    </xf>
    <xf numFmtId="0" fontId="54" fillId="5" borderId="29" xfId="0" applyFont="1" applyFill="1" applyBorder="1" applyAlignment="1">
      <alignment vertical="center"/>
    </xf>
    <xf numFmtId="0" fontId="64" fillId="5" borderId="31" xfId="1" applyFont="1" applyFill="1" applyBorder="1" applyAlignment="1">
      <alignment vertical="center"/>
    </xf>
    <xf numFmtId="0" fontId="49" fillId="0" borderId="0" xfId="0" applyFont="1" applyBorder="1"/>
    <xf numFmtId="164" fontId="49" fillId="0" borderId="43" xfId="0" applyNumberFormat="1" applyFont="1" applyBorder="1" applyAlignment="1">
      <alignment horizontal="center"/>
    </xf>
    <xf numFmtId="164" fontId="49" fillId="0" borderId="29" xfId="0" applyNumberFormat="1" applyFont="1" applyBorder="1" applyAlignment="1">
      <alignment horizontal="center"/>
    </xf>
    <xf numFmtId="164" fontId="49" fillId="0" borderId="7" xfId="0" applyNumberFormat="1" applyFont="1" applyAlignment="1">
      <alignment horizontal="center"/>
    </xf>
    <xf numFmtId="0" fontId="36" fillId="0" borderId="7" xfId="0" applyFont="1" applyAlignment="1">
      <alignment horizontal="center"/>
    </xf>
    <xf numFmtId="164" fontId="36" fillId="0" borderId="0" xfId="0" applyNumberFormat="1" applyFont="1" applyBorder="1" applyAlignment="1">
      <alignment horizontal="center"/>
    </xf>
    <xf numFmtId="164" fontId="36" fillId="0" borderId="37" xfId="0" applyNumberFormat="1" applyFont="1" applyBorder="1" applyAlignment="1">
      <alignment horizontal="center"/>
    </xf>
    <xf numFmtId="0" fontId="36" fillId="0" borderId="37" xfId="0" applyFont="1" applyBorder="1" applyAlignment="1">
      <alignment horizontal="center"/>
    </xf>
    <xf numFmtId="164" fontId="36" fillId="0" borderId="39" xfId="0" applyNumberFormat="1" applyFont="1" applyBorder="1" applyAlignment="1">
      <alignment horizontal="center"/>
    </xf>
    <xf numFmtId="0" fontId="54" fillId="0" borderId="7" xfId="0" applyFont="1" applyAlignment="1">
      <alignment horizontal="left" wrapText="1"/>
    </xf>
    <xf numFmtId="164" fontId="7" fillId="0" borderId="43" xfId="0" applyNumberFormat="1" applyFont="1" applyBorder="1" applyAlignment="1">
      <alignment horizontal="center"/>
    </xf>
    <xf numFmtId="164" fontId="36" fillId="0" borderId="46" xfId="0" applyNumberFormat="1" applyFont="1" applyBorder="1" applyAlignment="1">
      <alignment horizontal="center"/>
    </xf>
    <xf numFmtId="164" fontId="0" fillId="0" borderId="45" xfId="0" applyNumberFormat="1" applyBorder="1" applyAlignment="1">
      <alignment horizontal="center"/>
    </xf>
    <xf numFmtId="164" fontId="0" fillId="0" borderId="46" xfId="0" applyNumberFormat="1" applyBorder="1" applyAlignment="1">
      <alignment horizontal="center"/>
    </xf>
    <xf numFmtId="164" fontId="36" fillId="0" borderId="47" xfId="0" applyNumberFormat="1" applyFont="1" applyBorder="1" applyAlignment="1">
      <alignment horizontal="center"/>
    </xf>
    <xf numFmtId="0" fontId="7" fillId="0" borderId="24" xfId="0" applyFont="1" applyBorder="1" applyAlignment="1">
      <alignment horizontal="left"/>
    </xf>
    <xf numFmtId="0" fontId="7" fillId="0" borderId="42" xfId="0" applyFont="1" applyBorder="1" applyAlignment="1">
      <alignment horizontal="left"/>
    </xf>
    <xf numFmtId="0" fontId="36" fillId="0" borderId="42" xfId="0" applyFont="1" applyBorder="1" applyAlignment="1">
      <alignment horizontal="center"/>
    </xf>
    <xf numFmtId="0" fontId="36" fillId="0" borderId="43" xfId="0" applyFont="1" applyBorder="1" applyAlignment="1">
      <alignment horizontal="center"/>
    </xf>
    <xf numFmtId="0" fontId="36" fillId="0" borderId="44" xfId="0" applyFont="1" applyBorder="1" applyAlignment="1">
      <alignment horizontal="center"/>
    </xf>
    <xf numFmtId="0" fontId="0" fillId="0" borderId="41" xfId="0" applyBorder="1"/>
    <xf numFmtId="0" fontId="42" fillId="0" borderId="7" xfId="0" applyFont="1" applyAlignment="1">
      <alignment horizontal="center"/>
    </xf>
    <xf numFmtId="164" fontId="7" fillId="0" borderId="42" xfId="0" applyNumberFormat="1" applyFont="1" applyBorder="1" applyAlignment="1">
      <alignment horizontal="center"/>
    </xf>
    <xf numFmtId="164" fontId="7" fillId="0" borderId="44" xfId="0" applyNumberFormat="1" applyFont="1" applyBorder="1" applyAlignment="1">
      <alignment horizontal="center"/>
    </xf>
    <xf numFmtId="0" fontId="54" fillId="3" borderId="0" xfId="0" applyFont="1" applyFill="1" applyBorder="1"/>
    <xf numFmtId="0" fontId="70" fillId="2" borderId="5" xfId="0" applyFont="1" applyFill="1" applyBorder="1" applyAlignment="1">
      <alignment horizontal="center" vertical="center"/>
    </xf>
    <xf numFmtId="0" fontId="71" fillId="0" borderId="0" xfId="0" applyFont="1" applyBorder="1"/>
    <xf numFmtId="0" fontId="71" fillId="3" borderId="0" xfId="0" applyFont="1" applyFill="1" applyBorder="1"/>
    <xf numFmtId="0" fontId="71" fillId="0" borderId="7" xfId="0" applyFont="1" applyAlignment="1">
      <alignment vertical="center"/>
    </xf>
    <xf numFmtId="0" fontId="71" fillId="0" borderId="7" xfId="0" applyFont="1"/>
    <xf numFmtId="0" fontId="73" fillId="0" borderId="5" xfId="0" applyFont="1" applyBorder="1" applyAlignment="1">
      <alignment horizontal="center" vertical="center" wrapText="1"/>
    </xf>
    <xf numFmtId="0" fontId="74" fillId="0" borderId="26" xfId="0" applyFont="1" applyBorder="1" applyAlignment="1">
      <alignment horizontal="center" vertical="center" wrapText="1"/>
    </xf>
    <xf numFmtId="0" fontId="15" fillId="0" borderId="26" xfId="0" applyFont="1" applyBorder="1" applyAlignment="1">
      <alignment horizontal="center" vertical="center"/>
    </xf>
    <xf numFmtId="0" fontId="42" fillId="0" borderId="9" xfId="0" applyFont="1" applyBorder="1" applyAlignment="1">
      <alignment horizontal="center" vertical="center"/>
    </xf>
    <xf numFmtId="0" fontId="42" fillId="0" borderId="7" xfId="0" applyFont="1" applyAlignment="1">
      <alignment horizontal="center" vertical="center" wrapText="1"/>
    </xf>
    <xf numFmtId="0" fontId="42" fillId="0" borderId="7" xfId="0" applyFont="1" applyAlignment="1">
      <alignment horizontal="center" vertical="center"/>
    </xf>
    <xf numFmtId="0" fontId="50" fillId="0" borderId="7" xfId="1" applyFont="1" applyAlignment="1">
      <alignment horizontal="center" vertical="center"/>
    </xf>
    <xf numFmtId="0" fontId="42" fillId="0" borderId="25" xfId="0" applyFont="1" applyBorder="1" applyAlignment="1">
      <alignment horizontal="center" vertical="center"/>
    </xf>
    <xf numFmtId="0" fontId="42" fillId="0" borderId="25" xfId="0" applyFont="1" applyBorder="1" applyAlignment="1">
      <alignment horizontal="center" vertical="center" wrapText="1"/>
    </xf>
    <xf numFmtId="0" fontId="58" fillId="2" borderId="14" xfId="0" applyFont="1" applyFill="1" applyBorder="1" applyAlignment="1">
      <alignment horizontal="center" vertical="center"/>
    </xf>
    <xf numFmtId="0" fontId="58" fillId="2" borderId="11" xfId="0" applyFont="1" applyFill="1" applyBorder="1" applyAlignment="1">
      <alignment horizontal="center"/>
    </xf>
    <xf numFmtId="0" fontId="58" fillId="2" borderId="11" xfId="0" applyFont="1" applyFill="1" applyBorder="1" applyAlignment="1">
      <alignment horizontal="center" vertical="center"/>
    </xf>
    <xf numFmtId="0" fontId="58" fillId="2" borderId="27" xfId="0" applyFont="1" applyFill="1" applyBorder="1" applyAlignment="1">
      <alignment horizontal="center"/>
    </xf>
    <xf numFmtId="0" fontId="42" fillId="3" borderId="25" xfId="0" applyFont="1" applyFill="1" applyBorder="1" applyAlignment="1">
      <alignment horizontal="center" wrapText="1"/>
    </xf>
    <xf numFmtId="0" fontId="59" fillId="0" borderId="23" xfId="0" applyFont="1" applyBorder="1" applyAlignment="1">
      <alignment horizontal="center" vertical="center" wrapText="1"/>
    </xf>
    <xf numFmtId="17" fontId="59" fillId="0" borderId="21" xfId="0" applyNumberFormat="1" applyFont="1" applyBorder="1" applyAlignment="1">
      <alignment horizontal="center" vertical="center"/>
    </xf>
    <xf numFmtId="0" fontId="59" fillId="0" borderId="21" xfId="0" applyFont="1" applyBorder="1" applyAlignment="1">
      <alignment horizontal="center" vertical="center" wrapText="1"/>
    </xf>
    <xf numFmtId="0" fontId="59" fillId="0" borderId="21" xfId="0" applyFont="1" applyBorder="1" applyAlignment="1">
      <alignment horizontal="center" vertical="center"/>
    </xf>
    <xf numFmtId="0" fontId="50" fillId="0" borderId="21" xfId="1" applyFont="1" applyBorder="1" applyAlignment="1">
      <alignment horizontal="center" vertical="center"/>
    </xf>
    <xf numFmtId="0" fontId="59" fillId="0" borderId="22" xfId="0" applyFont="1" applyBorder="1" applyAlignment="1">
      <alignment horizontal="center" vertical="center"/>
    </xf>
    <xf numFmtId="0" fontId="58" fillId="2" borderId="27" xfId="0" applyFont="1" applyFill="1" applyBorder="1" applyAlignment="1">
      <alignment horizontal="center" vertical="center"/>
    </xf>
    <xf numFmtId="0" fontId="42" fillId="3" borderId="25" xfId="0" applyFont="1" applyFill="1" applyBorder="1" applyAlignment="1">
      <alignment horizontal="center" vertical="center" wrapText="1"/>
    </xf>
    <xf numFmtId="0" fontId="42" fillId="0" borderId="23" xfId="0" applyFont="1" applyBorder="1" applyAlignment="1">
      <alignment horizontal="center" vertical="center"/>
    </xf>
    <xf numFmtId="17" fontId="42" fillId="0" borderId="21" xfId="0" applyNumberFormat="1" applyFont="1" applyBorder="1" applyAlignment="1">
      <alignment horizontal="center" vertical="center"/>
    </xf>
    <xf numFmtId="0" fontId="42" fillId="0" borderId="21" xfId="0" applyFont="1" applyBorder="1" applyAlignment="1">
      <alignment horizontal="center" vertical="center" wrapText="1"/>
    </xf>
    <xf numFmtId="0" fontId="42" fillId="0" borderId="21" xfId="0" applyFont="1" applyBorder="1" applyAlignment="1">
      <alignment horizontal="center" vertical="center"/>
    </xf>
    <xf numFmtId="0" fontId="42" fillId="0" borderId="22" xfId="0" applyFont="1" applyBorder="1" applyAlignment="1">
      <alignment horizontal="center" vertical="center"/>
    </xf>
    <xf numFmtId="0" fontId="50" fillId="0" borderId="22" xfId="1" applyFont="1" applyBorder="1" applyAlignment="1">
      <alignment horizontal="center" vertical="center"/>
    </xf>
    <xf numFmtId="0" fontId="42" fillId="0" borderId="22" xfId="0" applyFont="1" applyBorder="1" applyAlignment="1">
      <alignment horizontal="center" vertical="center" wrapText="1"/>
    </xf>
    <xf numFmtId="0" fontId="77" fillId="0" borderId="27" xfId="0" applyFont="1" applyBorder="1" applyAlignment="1">
      <alignment horizontal="center" vertical="center"/>
    </xf>
    <xf numFmtId="0" fontId="58" fillId="2" borderId="14" xfId="0" applyFont="1" applyFill="1" applyBorder="1" applyAlignment="1">
      <alignment vertical="center"/>
    </xf>
    <xf numFmtId="0" fontId="58" fillId="2" borderId="15" xfId="0" applyFont="1" applyFill="1" applyBorder="1" applyAlignment="1">
      <alignment horizontal="center" vertical="center"/>
    </xf>
    <xf numFmtId="0" fontId="42" fillId="3" borderId="34" xfId="0" applyFont="1" applyFill="1" applyBorder="1" applyAlignment="1">
      <alignment horizontal="center" vertical="center" wrapText="1"/>
    </xf>
    <xf numFmtId="0" fontId="42" fillId="3" borderId="25" xfId="0" applyFont="1" applyFill="1" applyBorder="1" applyAlignment="1">
      <alignment horizontal="center" vertical="center"/>
    </xf>
    <xf numFmtId="17" fontId="42" fillId="0" borderId="29" xfId="0" applyNumberFormat="1" applyFont="1" applyBorder="1" applyAlignment="1">
      <alignment horizontal="center" vertical="center"/>
    </xf>
    <xf numFmtId="0" fontId="42" fillId="0" borderId="29" xfId="0" applyFont="1" applyBorder="1" applyAlignment="1">
      <alignment horizontal="center" vertical="center" wrapText="1"/>
    </xf>
    <xf numFmtId="0" fontId="42" fillId="0" borderId="29" xfId="0" applyFont="1" applyBorder="1" applyAlignment="1">
      <alignment horizontal="center" vertical="center"/>
    </xf>
    <xf numFmtId="0" fontId="77" fillId="0" borderId="29" xfId="0" applyFont="1" applyBorder="1" applyAlignment="1">
      <alignment horizontal="center" vertical="center"/>
    </xf>
    <xf numFmtId="0" fontId="76" fillId="0" borderId="30" xfId="0" applyFont="1" applyBorder="1" applyAlignment="1">
      <alignment horizontal="center" vertical="center"/>
    </xf>
    <xf numFmtId="0" fontId="42" fillId="0" borderId="30" xfId="0" applyFont="1" applyBorder="1" applyAlignment="1">
      <alignment horizontal="center" vertical="center" wrapText="1"/>
    </xf>
    <xf numFmtId="0" fontId="42" fillId="0" borderId="30" xfId="0" applyFont="1" applyBorder="1" applyAlignment="1">
      <alignment horizontal="center" vertical="center"/>
    </xf>
    <xf numFmtId="0" fontId="42" fillId="3" borderId="9" xfId="0" applyFont="1" applyFill="1" applyBorder="1" applyAlignment="1">
      <alignment horizontal="center" vertical="center" wrapText="1"/>
    </xf>
    <xf numFmtId="17" fontId="42" fillId="3" borderId="7" xfId="0" applyNumberFormat="1" applyFont="1" applyFill="1" applyAlignment="1">
      <alignment horizontal="center" vertical="center"/>
    </xf>
    <xf numFmtId="0" fontId="42" fillId="3" borderId="7" xfId="0" applyFont="1" applyFill="1" applyAlignment="1">
      <alignment horizontal="center" vertical="center"/>
    </xf>
    <xf numFmtId="0" fontId="50" fillId="3" borderId="7" xfId="1" applyFont="1" applyFill="1" applyAlignment="1">
      <alignment horizontal="center" vertical="center"/>
    </xf>
    <xf numFmtId="0" fontId="50" fillId="3" borderId="25" xfId="1" applyFont="1" applyFill="1" applyBorder="1" applyAlignment="1">
      <alignment horizontal="center" vertical="center"/>
    </xf>
    <xf numFmtId="0" fontId="42" fillId="3" borderId="9" xfId="0" applyFont="1" applyFill="1" applyBorder="1" applyAlignment="1">
      <alignment horizontal="center" vertical="center"/>
    </xf>
    <xf numFmtId="0" fontId="42" fillId="3" borderId="0" xfId="0" applyFont="1" applyFill="1" applyBorder="1" applyAlignment="1">
      <alignment horizontal="center" vertical="center"/>
    </xf>
    <xf numFmtId="0" fontId="59" fillId="0" borderId="32" xfId="0" applyFont="1" applyBorder="1" applyAlignment="1">
      <alignment horizontal="center" vertical="center" wrapText="1"/>
    </xf>
    <xf numFmtId="17" fontId="59" fillId="0" borderId="31" xfId="0" applyNumberFormat="1" applyFont="1" applyBorder="1" applyAlignment="1">
      <alignment horizontal="center" vertical="center"/>
    </xf>
    <xf numFmtId="0" fontId="59" fillId="0" borderId="31" xfId="0" applyFont="1" applyBorder="1" applyAlignment="1">
      <alignment horizontal="center" vertical="center"/>
    </xf>
    <xf numFmtId="0" fontId="50" fillId="0" borderId="31" xfId="1" applyFont="1" applyBorder="1" applyAlignment="1">
      <alignment horizontal="center" vertical="center"/>
    </xf>
    <xf numFmtId="0" fontId="50" fillId="0" borderId="33" xfId="1" applyFont="1" applyBorder="1" applyAlignment="1">
      <alignment horizontal="center" vertical="center"/>
    </xf>
    <xf numFmtId="0" fontId="59" fillId="0" borderId="33" xfId="0" applyFont="1" applyBorder="1" applyAlignment="1">
      <alignment horizontal="center" vertical="center" wrapText="1"/>
    </xf>
    <xf numFmtId="0" fontId="59" fillId="0" borderId="33" xfId="0" applyFont="1" applyBorder="1" applyAlignment="1">
      <alignment horizontal="center" vertical="center"/>
    </xf>
    <xf numFmtId="0" fontId="42" fillId="0" borderId="9" xfId="0" applyFont="1" applyBorder="1" applyAlignment="1">
      <alignment horizontal="center" vertical="center" wrapText="1"/>
    </xf>
    <xf numFmtId="17" fontId="42" fillId="0" borderId="0" xfId="0" applyNumberFormat="1" applyFont="1" applyBorder="1" applyAlignment="1">
      <alignment horizontal="center" vertical="center"/>
    </xf>
    <xf numFmtId="0" fontId="42" fillId="0" borderId="0" xfId="0" applyFont="1" applyBorder="1" applyAlignment="1">
      <alignment horizontal="center" vertical="center" wrapText="1"/>
    </xf>
    <xf numFmtId="0" fontId="42" fillId="0" borderId="0" xfId="0" applyFont="1" applyBorder="1" applyAlignment="1">
      <alignment horizontal="center" vertical="center"/>
    </xf>
    <xf numFmtId="0" fontId="42" fillId="3" borderId="0" xfId="0" applyFont="1" applyFill="1" applyBorder="1"/>
    <xf numFmtId="0" fontId="42" fillId="3" borderId="0" xfId="0" applyFont="1" applyFill="1" applyBorder="1" applyAlignment="1">
      <alignment horizontal="center"/>
    </xf>
    <xf numFmtId="0" fontId="42" fillId="3" borderId="7" xfId="0" applyFont="1" applyFill="1"/>
    <xf numFmtId="0" fontId="42" fillId="3" borderId="25" xfId="0" applyFont="1" applyFill="1" applyBorder="1"/>
    <xf numFmtId="0" fontId="42" fillId="0" borderId="7" xfId="0" applyFont="1"/>
    <xf numFmtId="0" fontId="42" fillId="0" borderId="0" xfId="0" applyFont="1" applyBorder="1" applyAlignment="1">
      <alignment horizontal="center"/>
    </xf>
    <xf numFmtId="0" fontId="42" fillId="0" borderId="24" xfId="0" applyFont="1" applyBorder="1" applyAlignment="1">
      <alignment horizontal="center"/>
    </xf>
    <xf numFmtId="0" fontId="49" fillId="0" borderId="0" xfId="0" applyFont="1" applyBorder="1" applyAlignment="1">
      <alignment horizontal="left" vertical="center"/>
    </xf>
    <xf numFmtId="0" fontId="42" fillId="0" borderId="25" xfId="0" applyFont="1" applyBorder="1"/>
    <xf numFmtId="0" fontId="59" fillId="0" borderId="31" xfId="0" applyFont="1" applyBorder="1" applyAlignment="1">
      <alignment horizontal="center" vertical="center" wrapText="1"/>
    </xf>
    <xf numFmtId="0" fontId="42" fillId="3" borderId="7" xfId="0" applyFont="1" applyFill="1" applyAlignment="1">
      <alignment horizontal="center" vertical="center" wrapText="1"/>
    </xf>
    <xf numFmtId="0" fontId="59" fillId="0" borderId="7" xfId="0" applyFont="1" applyAlignment="1">
      <alignment horizontal="center" vertical="center" wrapText="1"/>
    </xf>
    <xf numFmtId="0" fontId="61" fillId="0" borderId="7" xfId="0" applyFont="1" applyAlignment="1">
      <alignment horizontal="center" vertical="center"/>
    </xf>
    <xf numFmtId="0" fontId="78" fillId="0" borderId="7" xfId="0" applyFont="1" applyAlignment="1">
      <alignment horizontal="center" vertical="center"/>
    </xf>
    <xf numFmtId="0" fontId="79" fillId="2" borderId="5" xfId="0" applyFont="1" applyFill="1" applyBorder="1" applyAlignment="1">
      <alignment horizontal="center" vertical="center"/>
    </xf>
    <xf numFmtId="0" fontId="79" fillId="2" borderId="11" xfId="0" applyFont="1" applyFill="1" applyBorder="1" applyAlignment="1">
      <alignment horizontal="center" vertical="center" wrapText="1"/>
    </xf>
    <xf numFmtId="0" fontId="59" fillId="0" borderId="6" xfId="0" applyFont="1" applyBorder="1" applyAlignment="1">
      <alignment horizontal="center" vertical="center"/>
    </xf>
    <xf numFmtId="17" fontId="42" fillId="0" borderId="6" xfId="0" applyNumberFormat="1" applyFont="1" applyBorder="1" applyAlignment="1">
      <alignment horizontal="center" vertical="center"/>
    </xf>
    <xf numFmtId="0" fontId="42" fillId="0" borderId="6" xfId="0" applyFont="1" applyBorder="1" applyAlignment="1">
      <alignment horizontal="center" vertical="center" wrapText="1"/>
    </xf>
    <xf numFmtId="0" fontId="42" fillId="0" borderId="6" xfId="0" applyFont="1" applyBorder="1" applyAlignment="1">
      <alignment horizontal="center" vertical="center"/>
    </xf>
    <xf numFmtId="0" fontId="59" fillId="0" borderId="6" xfId="1" applyFont="1" applyBorder="1" applyAlignment="1">
      <alignment horizontal="center" vertical="center"/>
    </xf>
    <xf numFmtId="0" fontId="50" fillId="0" borderId="26" xfId="1" applyFont="1" applyBorder="1" applyAlignment="1">
      <alignment horizontal="center" vertical="center" wrapText="1"/>
    </xf>
    <xf numFmtId="0" fontId="42" fillId="0" borderId="26" xfId="0" applyFont="1" applyBorder="1" applyAlignment="1">
      <alignment horizontal="center" vertical="center" wrapText="1"/>
    </xf>
    <xf numFmtId="0" fontId="71" fillId="0" borderId="21" xfId="0" applyFont="1" applyBorder="1"/>
    <xf numFmtId="0" fontId="71" fillId="3" borderId="7" xfId="0" applyFont="1" applyFill="1"/>
    <xf numFmtId="0" fontId="58" fillId="2" borderId="9" xfId="0" applyFont="1" applyFill="1" applyBorder="1" applyAlignment="1">
      <alignment horizontal="center" vertical="center"/>
    </xf>
    <xf numFmtId="0" fontId="42" fillId="0" borderId="23" xfId="0" applyFont="1" applyBorder="1" applyAlignment="1">
      <alignment horizontal="center" vertical="center" wrapText="1"/>
    </xf>
    <xf numFmtId="0" fontId="36" fillId="0" borderId="0" xfId="0" applyFont="1" applyBorder="1" applyAlignment="1">
      <alignment horizontal="left"/>
    </xf>
    <xf numFmtId="0" fontId="42" fillId="0" borderId="18" xfId="0" applyFont="1" applyBorder="1" applyAlignment="1">
      <alignment horizontal="center" vertical="center" wrapText="1"/>
    </xf>
    <xf numFmtId="0" fontId="54" fillId="0" borderId="0" xfId="0" applyFont="1" applyBorder="1" applyAlignment="1">
      <alignment horizontal="center" vertical="center"/>
    </xf>
    <xf numFmtId="0" fontId="54" fillId="0" borderId="0" xfId="0" applyFont="1" applyBorder="1" applyAlignment="1">
      <alignment horizontal="center"/>
    </xf>
    <xf numFmtId="0" fontId="45" fillId="0" borderId="21" xfId="0" applyFont="1" applyBorder="1" applyAlignment="1">
      <alignment horizontal="center" vertical="center" wrapText="1"/>
    </xf>
    <xf numFmtId="0" fontId="15" fillId="0" borderId="21" xfId="0" applyFont="1" applyBorder="1" applyAlignment="1">
      <alignment horizontal="center" vertical="center"/>
    </xf>
    <xf numFmtId="0" fontId="15" fillId="0" borderId="20" xfId="0" applyFont="1" applyBorder="1" applyAlignment="1">
      <alignment horizontal="center" vertical="center"/>
    </xf>
    <xf numFmtId="0" fontId="15" fillId="0" borderId="21" xfId="0" applyFont="1" applyBorder="1" applyAlignment="1">
      <alignment horizontal="center" vertical="center" wrapText="1"/>
    </xf>
    <xf numFmtId="0" fontId="54" fillId="0" borderId="29" xfId="0" applyFont="1" applyBorder="1" applyAlignment="1">
      <alignment horizontal="center" vertical="center"/>
    </xf>
    <xf numFmtId="0" fontId="54" fillId="0" borderId="21" xfId="0" applyFont="1" applyBorder="1" applyAlignment="1">
      <alignment horizontal="center" vertical="center"/>
    </xf>
    <xf numFmtId="0" fontId="54" fillId="0" borderId="21" xfId="0" applyFont="1" applyBorder="1" applyAlignment="1">
      <alignment horizontal="center" vertical="center" wrapText="1"/>
    </xf>
    <xf numFmtId="0" fontId="54" fillId="0" borderId="21" xfId="0" applyFont="1" applyBorder="1"/>
    <xf numFmtId="0" fontId="54" fillId="0" borderId="21" xfId="0" applyFont="1" applyBorder="1" applyAlignment="1">
      <alignment horizontal="center"/>
    </xf>
    <xf numFmtId="0" fontId="54" fillId="3" borderId="0" xfId="0" applyFont="1" applyFill="1" applyBorder="1" applyAlignment="1">
      <alignment horizontal="center" vertical="center"/>
    </xf>
    <xf numFmtId="0" fontId="54" fillId="3" borderId="0" xfId="0" applyFont="1" applyFill="1" applyBorder="1" applyAlignment="1">
      <alignment horizontal="center"/>
    </xf>
    <xf numFmtId="0" fontId="54" fillId="3" borderId="21" xfId="0" applyFont="1" applyFill="1" applyBorder="1" applyAlignment="1">
      <alignment horizontal="center" vertical="center"/>
    </xf>
    <xf numFmtId="0" fontId="54" fillId="3" borderId="21" xfId="0" applyFont="1" applyFill="1" applyBorder="1" applyAlignment="1">
      <alignment horizontal="center"/>
    </xf>
    <xf numFmtId="0" fontId="54" fillId="3" borderId="21" xfId="0" applyFont="1" applyFill="1" applyBorder="1"/>
    <xf numFmtId="0" fontId="15" fillId="0" borderId="8" xfId="0" applyFont="1" applyBorder="1" applyAlignment="1">
      <alignment horizontal="center" vertical="center" wrapText="1"/>
    </xf>
    <xf numFmtId="0" fontId="13" fillId="2" borderId="16" xfId="0" applyFont="1" applyFill="1" applyBorder="1" applyAlignment="1">
      <alignment horizontal="center" vertical="center" wrapText="1"/>
    </xf>
    <xf numFmtId="0" fontId="13" fillId="0" borderId="8" xfId="0" applyFont="1" applyBorder="1" applyAlignment="1">
      <alignment horizontal="center" vertical="center" wrapText="1"/>
    </xf>
    <xf numFmtId="0" fontId="19" fillId="0" borderId="13" xfId="0" applyFont="1" applyBorder="1" applyAlignment="1">
      <alignment horizontal="center" vertical="center" wrapText="1"/>
    </xf>
    <xf numFmtId="0" fontId="13" fillId="2" borderId="16" xfId="0" applyFont="1" applyFill="1" applyBorder="1" applyAlignment="1">
      <alignment wrapText="1"/>
    </xf>
    <xf numFmtId="0" fontId="13" fillId="0" borderId="13" xfId="0" applyFont="1" applyBorder="1" applyAlignment="1">
      <alignment horizontal="center" vertical="center" wrapText="1"/>
    </xf>
    <xf numFmtId="0" fontId="13" fillId="0" borderId="16" xfId="0" applyFont="1" applyBorder="1" applyAlignment="1">
      <alignment horizontal="center" vertical="center" wrapText="1"/>
    </xf>
    <xf numFmtId="0" fontId="45" fillId="0" borderId="22" xfId="0" applyFont="1" applyBorder="1" applyAlignment="1">
      <alignment horizontal="center" vertical="center" wrapText="1"/>
    </xf>
    <xf numFmtId="0" fontId="7" fillId="0" borderId="42" xfId="0" applyFont="1" applyBorder="1" applyAlignment="1">
      <alignment horizontal="center"/>
    </xf>
    <xf numFmtId="0" fontId="7" fillId="0" borderId="24" xfId="0" applyFont="1" applyBorder="1" applyAlignment="1">
      <alignment horizontal="center"/>
    </xf>
    <xf numFmtId="0" fontId="35" fillId="0" borderId="0" xfId="1" applyBorder="1" applyAlignment="1">
      <alignment horizontal="center"/>
    </xf>
    <xf numFmtId="0" fontId="42" fillId="0" borderId="42" xfId="0" applyFont="1" applyBorder="1" applyAlignment="1">
      <alignment horizontal="left"/>
    </xf>
    <xf numFmtId="0" fontId="42" fillId="0" borderId="42" xfId="0" applyFont="1" applyBorder="1" applyAlignment="1">
      <alignment horizontal="center"/>
    </xf>
    <xf numFmtId="0" fontId="54" fillId="0" borderId="24" xfId="0" applyFont="1" applyBorder="1" applyAlignment="1">
      <alignment horizontal="left"/>
    </xf>
    <xf numFmtId="164" fontId="54" fillId="0" borderId="21" xfId="0" applyNumberFormat="1" applyFont="1" applyBorder="1" applyAlignment="1">
      <alignment horizontal="center" vertical="center"/>
    </xf>
    <xf numFmtId="0" fontId="80" fillId="0" borderId="0" xfId="0" applyFont="1" applyBorder="1" applyAlignment="1">
      <alignment horizontal="center" vertical="center" wrapText="1"/>
    </xf>
    <xf numFmtId="0" fontId="80" fillId="4" borderId="0" xfId="0" applyFont="1" applyFill="1" applyBorder="1" applyAlignment="1">
      <alignment horizontal="center" vertical="center" wrapText="1"/>
    </xf>
    <xf numFmtId="0" fontId="56" fillId="0" borderId="0" xfId="0" applyFont="1" applyBorder="1" applyAlignment="1">
      <alignment horizontal="center" vertical="center" wrapText="1"/>
    </xf>
    <xf numFmtId="0" fontId="56" fillId="0" borderId="0" xfId="0" applyFont="1" applyBorder="1" applyAlignment="1">
      <alignment horizontal="center" wrapText="1"/>
    </xf>
    <xf numFmtId="0" fontId="12" fillId="0" borderId="7" xfId="0" applyFont="1" applyAlignment="1">
      <alignment horizontal="center" vertical="center"/>
    </xf>
    <xf numFmtId="0" fontId="37" fillId="0" borderId="7" xfId="0" applyFont="1" applyAlignment="1">
      <alignment horizontal="center" vertical="center"/>
    </xf>
    <xf numFmtId="0" fontId="0" fillId="0" borderId="31" xfId="0" applyBorder="1"/>
    <xf numFmtId="0" fontId="0" fillId="0" borderId="29" xfId="0" applyBorder="1"/>
    <xf numFmtId="0" fontId="53" fillId="0" borderId="28" xfId="1" applyFont="1" applyBorder="1" applyAlignment="1">
      <alignment horizontal="center" vertical="center"/>
    </xf>
    <xf numFmtId="0" fontId="6" fillId="0" borderId="24" xfId="0" applyFont="1" applyBorder="1"/>
    <xf numFmtId="0" fontId="6" fillId="0" borderId="35" xfId="0" applyFont="1" applyBorder="1"/>
    <xf numFmtId="0" fontId="6" fillId="0" borderId="28" xfId="0" applyFont="1" applyBorder="1"/>
    <xf numFmtId="0" fontId="82" fillId="0" borderId="20" xfId="0" applyFont="1" applyBorder="1" applyAlignment="1">
      <alignment horizontal="center" vertical="top"/>
    </xf>
    <xf numFmtId="0" fontId="82" fillId="0" borderId="21" xfId="0" applyFont="1" applyBorder="1" applyAlignment="1">
      <alignment horizontal="center" vertical="top"/>
    </xf>
    <xf numFmtId="0" fontId="81" fillId="0" borderId="21" xfId="0" applyFont="1" applyBorder="1" applyAlignment="1">
      <alignment horizontal="center" vertical="top"/>
    </xf>
    <xf numFmtId="0" fontId="82" fillId="0" borderId="22" xfId="0" applyFont="1" applyBorder="1" applyAlignment="1">
      <alignment horizontal="center" vertical="top"/>
    </xf>
    <xf numFmtId="0" fontId="0" fillId="0" borderId="31" xfId="0" applyBorder="1" applyAlignment="1">
      <alignment horizontal="center"/>
    </xf>
    <xf numFmtId="0" fontId="0" fillId="0" borderId="33" xfId="0" applyBorder="1" applyAlignment="1">
      <alignment horizontal="center"/>
    </xf>
    <xf numFmtId="0" fontId="0" fillId="0" borderId="29" xfId="0" applyBorder="1" applyAlignment="1">
      <alignment horizontal="center"/>
    </xf>
    <xf numFmtId="165" fontId="42" fillId="0" borderId="7" xfId="0" applyNumberFormat="1" applyFont="1" applyAlignment="1">
      <alignment horizontal="center"/>
    </xf>
    <xf numFmtId="165" fontId="42" fillId="0" borderId="31" xfId="0" applyNumberFormat="1" applyFont="1" applyBorder="1" applyAlignment="1">
      <alignment horizontal="center"/>
    </xf>
    <xf numFmtId="165" fontId="42" fillId="0" borderId="29" xfId="0" applyNumberFormat="1" applyFont="1" applyBorder="1" applyAlignment="1">
      <alignment horizontal="center"/>
    </xf>
    <xf numFmtId="0" fontId="35" fillId="0" borderId="7" xfId="1"/>
    <xf numFmtId="164" fontId="7" fillId="0" borderId="7" xfId="0" applyNumberFormat="1" applyFont="1"/>
    <xf numFmtId="164" fontId="7" fillId="0" borderId="25" xfId="0" applyNumberFormat="1" applyFont="1" applyBorder="1"/>
    <xf numFmtId="0" fontId="7" fillId="0" borderId="25" xfId="0" applyFont="1" applyBorder="1" applyAlignment="1">
      <alignment horizontal="center"/>
    </xf>
    <xf numFmtId="0" fontId="7" fillId="0" borderId="7" xfId="0" applyFont="1" applyAlignment="1">
      <alignment horizontal="center"/>
    </xf>
    <xf numFmtId="0" fontId="54" fillId="0" borderId="28" xfId="0" applyFont="1" applyBorder="1" applyAlignment="1">
      <alignment horizontal="left"/>
    </xf>
    <xf numFmtId="0" fontId="42" fillId="0" borderId="39" xfId="0" applyFont="1" applyBorder="1" applyAlignment="1">
      <alignment horizontal="center"/>
    </xf>
    <xf numFmtId="164" fontId="7" fillId="0" borderId="28" xfId="0" applyNumberFormat="1" applyFont="1" applyBorder="1" applyAlignment="1">
      <alignment horizontal="center"/>
    </xf>
    <xf numFmtId="164" fontId="7" fillId="0" borderId="29" xfId="0" applyNumberFormat="1" applyFont="1" applyBorder="1" applyAlignment="1">
      <alignment horizontal="center"/>
    </xf>
    <xf numFmtId="164" fontId="7" fillId="0" borderId="30" xfId="0" applyNumberFormat="1" applyFont="1" applyBorder="1" applyAlignment="1">
      <alignment horizontal="center"/>
    </xf>
    <xf numFmtId="0" fontId="7" fillId="0" borderId="30" xfId="0" applyFont="1" applyBorder="1" applyAlignment="1">
      <alignment horizontal="center"/>
    </xf>
    <xf numFmtId="0" fontId="7" fillId="0" borderId="29" xfId="0" applyFont="1" applyBorder="1" applyAlignment="1">
      <alignment horizontal="center"/>
    </xf>
    <xf numFmtId="0" fontId="54" fillId="0" borderId="20" xfId="0" applyFont="1" applyBorder="1" applyAlignment="1">
      <alignment horizontal="left"/>
    </xf>
    <xf numFmtId="0" fontId="42" fillId="0" borderId="20" xfId="0" applyFont="1" applyBorder="1" applyAlignment="1">
      <alignment horizontal="center"/>
    </xf>
    <xf numFmtId="164" fontId="7" fillId="0" borderId="20" xfId="0" applyNumberFormat="1" applyFont="1" applyBorder="1" applyAlignment="1">
      <alignment horizontal="center"/>
    </xf>
    <xf numFmtId="164" fontId="7" fillId="0" borderId="21" xfId="0" applyNumberFormat="1" applyFont="1" applyBorder="1" applyAlignment="1">
      <alignment horizontal="center"/>
    </xf>
    <xf numFmtId="164" fontId="36" fillId="0" borderId="21" xfId="0" applyNumberFormat="1" applyFont="1" applyBorder="1" applyAlignment="1">
      <alignment horizontal="center"/>
    </xf>
    <xf numFmtId="164" fontId="7" fillId="0" borderId="22" xfId="0" applyNumberFormat="1" applyFont="1" applyBorder="1" applyAlignment="1">
      <alignment horizontal="center"/>
    </xf>
    <xf numFmtId="0" fontId="7" fillId="0" borderId="22" xfId="0" applyFont="1" applyBorder="1" applyAlignment="1">
      <alignment horizontal="center"/>
    </xf>
    <xf numFmtId="0" fontId="7" fillId="0" borderId="31" xfId="0" applyFont="1" applyBorder="1" applyAlignment="1">
      <alignment horizontal="center"/>
    </xf>
    <xf numFmtId="164" fontId="36" fillId="0" borderId="38" xfId="0" applyNumberFormat="1" applyFont="1" applyBorder="1" applyAlignment="1">
      <alignment horizontal="center"/>
    </xf>
    <xf numFmtId="0" fontId="5" fillId="0" borderId="0" xfId="0" applyFont="1" applyBorder="1"/>
    <xf numFmtId="0" fontId="0" fillId="0" borderId="43" xfId="0" applyBorder="1"/>
    <xf numFmtId="164" fontId="0" fillId="0" borderId="49" xfId="0" applyNumberFormat="1" applyBorder="1" applyAlignment="1">
      <alignment horizontal="center"/>
    </xf>
    <xf numFmtId="0" fontId="36" fillId="0" borderId="42" xfId="0" applyFont="1" applyBorder="1"/>
    <xf numFmtId="0" fontId="0" fillId="0" borderId="44" xfId="0" applyBorder="1"/>
    <xf numFmtId="0" fontId="0" fillId="0" borderId="42" xfId="0" applyBorder="1"/>
    <xf numFmtId="0" fontId="54" fillId="0" borderId="37" xfId="0" applyFont="1" applyBorder="1"/>
    <xf numFmtId="0" fontId="54" fillId="0" borderId="39" xfId="0" applyFont="1" applyBorder="1"/>
    <xf numFmtId="0" fontId="54" fillId="0" borderId="24" xfId="0" applyFont="1" applyBorder="1"/>
    <xf numFmtId="0" fontId="54" fillId="0" borderId="49" xfId="0" applyFont="1" applyBorder="1"/>
    <xf numFmtId="0" fontId="5" fillId="0" borderId="35" xfId="0" applyFont="1" applyBorder="1" applyAlignment="1">
      <alignment horizontal="center" vertical="center" wrapText="1"/>
    </xf>
    <xf numFmtId="0" fontId="5" fillId="0" borderId="31" xfId="0" applyFont="1" applyBorder="1" applyAlignment="1">
      <alignment horizontal="center" vertical="center" wrapText="1"/>
    </xf>
    <xf numFmtId="0" fontId="5" fillId="0" borderId="33" xfId="0" applyFont="1" applyBorder="1" applyAlignment="1">
      <alignment horizontal="center" vertical="center" wrapText="1"/>
    </xf>
    <xf numFmtId="0" fontId="36" fillId="0" borderId="35" xfId="0" applyFont="1" applyBorder="1" applyAlignment="1">
      <alignment horizontal="center" vertical="center"/>
    </xf>
    <xf numFmtId="0" fontId="5" fillId="0" borderId="43" xfId="0" applyFont="1" applyBorder="1"/>
    <xf numFmtId="164" fontId="5" fillId="0" borderId="7" xfId="0" applyNumberFormat="1" applyFont="1" applyAlignment="1">
      <alignment horizontal="center"/>
    </xf>
    <xf numFmtId="164" fontId="5" fillId="0" borderId="46" xfId="0" applyNumberFormat="1" applyFont="1" applyBorder="1" applyAlignment="1">
      <alignment horizontal="center"/>
    </xf>
    <xf numFmtId="164" fontId="5" fillId="0" borderId="43" xfId="0" applyNumberFormat="1" applyFont="1" applyBorder="1" applyAlignment="1">
      <alignment horizontal="center"/>
    </xf>
    <xf numFmtId="164" fontId="5" fillId="0" borderId="29" xfId="0" applyNumberFormat="1" applyFont="1" applyBorder="1" applyAlignment="1">
      <alignment horizontal="center"/>
    </xf>
    <xf numFmtId="0" fontId="54" fillId="0" borderId="28" xfId="0" applyFont="1" applyBorder="1"/>
    <xf numFmtId="0" fontId="0" fillId="0" borderId="42" xfId="0" applyBorder="1" applyAlignment="1">
      <alignment horizontal="center"/>
    </xf>
    <xf numFmtId="0" fontId="5" fillId="0" borderId="43" xfId="0" applyFont="1" applyBorder="1" applyAlignment="1">
      <alignment horizontal="center"/>
    </xf>
    <xf numFmtId="0" fontId="0" fillId="0" borderId="43" xfId="0" applyBorder="1" applyAlignment="1">
      <alignment horizontal="center"/>
    </xf>
    <xf numFmtId="0" fontId="0" fillId="0" borderId="44" xfId="0" applyBorder="1" applyAlignment="1">
      <alignment horizontal="center"/>
    </xf>
    <xf numFmtId="0" fontId="83" fillId="0" borderId="35" xfId="0" applyFont="1" applyBorder="1"/>
    <xf numFmtId="0" fontId="0" fillId="0" borderId="35" xfId="0" applyBorder="1" applyAlignment="1">
      <alignment horizontal="center"/>
    </xf>
    <xf numFmtId="1" fontId="0" fillId="0" borderId="24" xfId="0" applyNumberFormat="1" applyBorder="1" applyAlignment="1">
      <alignment horizontal="center"/>
    </xf>
    <xf numFmtId="1" fontId="0" fillId="0" borderId="7" xfId="0" applyNumberFormat="1" applyAlignment="1">
      <alignment horizontal="center"/>
    </xf>
    <xf numFmtId="1" fontId="0" fillId="0" borderId="25" xfId="0" applyNumberFormat="1" applyBorder="1" applyAlignment="1">
      <alignment horizontal="center"/>
    </xf>
    <xf numFmtId="1" fontId="0" fillId="0" borderId="28" xfId="0" applyNumberFormat="1" applyBorder="1" applyAlignment="1">
      <alignment horizontal="center"/>
    </xf>
    <xf numFmtId="1" fontId="0" fillId="0" borderId="29" xfId="0" applyNumberFormat="1" applyBorder="1" applyAlignment="1">
      <alignment horizontal="center"/>
    </xf>
    <xf numFmtId="1" fontId="0" fillId="0" borderId="30" xfId="0" applyNumberFormat="1" applyBorder="1" applyAlignment="1">
      <alignment horizontal="center"/>
    </xf>
    <xf numFmtId="0" fontId="5" fillId="0" borderId="35" xfId="0" applyFont="1" applyBorder="1"/>
    <xf numFmtId="0" fontId="5" fillId="0" borderId="24" xfId="0" applyFont="1" applyBorder="1" applyAlignment="1">
      <alignment horizontal="center"/>
    </xf>
    <xf numFmtId="0" fontId="5" fillId="0" borderId="28" xfId="0" applyFont="1" applyBorder="1" applyAlignment="1">
      <alignment horizontal="center"/>
    </xf>
    <xf numFmtId="0" fontId="5" fillId="0" borderId="42" xfId="0" applyFont="1" applyBorder="1" applyAlignment="1">
      <alignment horizontal="center"/>
    </xf>
    <xf numFmtId="1" fontId="0" fillId="0" borderId="42" xfId="0" applyNumberFormat="1" applyBorder="1" applyAlignment="1">
      <alignment horizontal="center"/>
    </xf>
    <xf numFmtId="1" fontId="0" fillId="0" borderId="43" xfId="0" applyNumberFormat="1" applyBorder="1" applyAlignment="1">
      <alignment horizontal="center"/>
    </xf>
    <xf numFmtId="1" fontId="0" fillId="0" borderId="44" xfId="0" applyNumberFormat="1" applyBorder="1" applyAlignment="1">
      <alignment horizontal="center"/>
    </xf>
    <xf numFmtId="1" fontId="0" fillId="0" borderId="35" xfId="0" applyNumberFormat="1" applyBorder="1" applyAlignment="1">
      <alignment horizontal="center"/>
    </xf>
    <xf numFmtId="1" fontId="0" fillId="0" borderId="31" xfId="0" applyNumberFormat="1" applyBorder="1" applyAlignment="1">
      <alignment horizontal="center"/>
    </xf>
    <xf numFmtId="1" fontId="0" fillId="0" borderId="33" xfId="0" applyNumberFormat="1" applyBorder="1" applyAlignment="1">
      <alignment horizontal="center"/>
    </xf>
    <xf numFmtId="0" fontId="56" fillId="0" borderId="0" xfId="0" applyFont="1" applyBorder="1" applyAlignment="1">
      <alignment horizontal="left" vertical="center"/>
    </xf>
    <xf numFmtId="0" fontId="74" fillId="0" borderId="7" xfId="0" applyFont="1" applyAlignment="1">
      <alignment horizontal="center" wrapText="1"/>
    </xf>
    <xf numFmtId="0" fontId="80" fillId="0" borderId="7" xfId="0" applyFont="1" applyAlignment="1">
      <alignment horizontal="left" wrapText="1"/>
    </xf>
    <xf numFmtId="0" fontId="80" fillId="0" borderId="7" xfId="0" applyFont="1" applyAlignment="1">
      <alignment horizontal="center" wrapText="1"/>
    </xf>
    <xf numFmtId="164" fontId="80" fillId="0" borderId="7" xfId="0" applyNumberFormat="1" applyFont="1" applyAlignment="1">
      <alignment horizontal="center" wrapText="1"/>
    </xf>
    <xf numFmtId="0" fontId="64" fillId="0" borderId="7" xfId="1" applyFont="1" applyAlignment="1">
      <alignment horizontal="center"/>
    </xf>
    <xf numFmtId="0" fontId="80" fillId="0" borderId="7" xfId="0" applyFont="1" applyAlignment="1">
      <alignment horizontal="center" vertical="center" wrapText="1"/>
    </xf>
    <xf numFmtId="0" fontId="45" fillId="0" borderId="3" xfId="0" applyFont="1" applyBorder="1" applyAlignment="1">
      <alignment horizontal="center" vertical="center" wrapText="1"/>
    </xf>
    <xf numFmtId="0" fontId="84" fillId="0" borderId="52" xfId="0" applyFont="1" applyBorder="1" applyAlignment="1">
      <alignment horizontal="center" vertical="top"/>
    </xf>
    <xf numFmtId="0" fontId="4" fillId="0" borderId="24" xfId="0" applyFont="1" applyBorder="1"/>
    <xf numFmtId="0" fontId="6" fillId="0" borderId="7" xfId="0" applyFont="1"/>
    <xf numFmtId="0" fontId="0" fillId="3" borderId="6" xfId="0" applyFill="1" applyBorder="1"/>
    <xf numFmtId="0" fontId="54" fillId="0" borderId="6" xfId="0" applyFont="1" applyBorder="1" applyAlignment="1">
      <alignment horizontal="center" vertical="center"/>
    </xf>
    <xf numFmtId="0" fontId="54" fillId="0" borderId="6" xfId="0" applyFont="1" applyBorder="1" applyAlignment="1">
      <alignment horizontal="center"/>
    </xf>
    <xf numFmtId="0" fontId="54" fillId="0" borderId="6" xfId="0" applyFont="1" applyBorder="1"/>
    <xf numFmtId="0" fontId="18" fillId="0" borderId="10" xfId="0" applyFont="1" applyBorder="1" applyAlignment="1">
      <alignment horizontal="center" vertical="center"/>
    </xf>
    <xf numFmtId="0" fontId="42" fillId="0" borderId="0" xfId="0" applyFont="1" applyBorder="1" applyAlignment="1">
      <alignment wrapText="1"/>
    </xf>
    <xf numFmtId="0" fontId="74" fillId="0" borderId="1" xfId="0" applyFont="1" applyBorder="1" applyAlignment="1">
      <alignment horizontal="center" vertical="center" wrapText="1"/>
    </xf>
    <xf numFmtId="0" fontId="42" fillId="3" borderId="17" xfId="0" applyFont="1" applyFill="1" applyBorder="1" applyAlignment="1">
      <alignment wrapText="1"/>
    </xf>
    <xf numFmtId="0" fontId="42" fillId="0" borderId="17" xfId="0" applyFont="1" applyBorder="1" applyAlignment="1">
      <alignment horizontal="center" vertical="center" wrapText="1"/>
    </xf>
    <xf numFmtId="0" fontId="85" fillId="0" borderId="1" xfId="0" applyFont="1" applyBorder="1" applyAlignment="1">
      <alignment horizontal="center" vertical="center" wrapText="1"/>
    </xf>
    <xf numFmtId="0" fontId="42" fillId="0" borderId="17" xfId="0" applyFont="1" applyBorder="1" applyAlignment="1">
      <alignment wrapText="1"/>
    </xf>
    <xf numFmtId="0" fontId="42" fillId="0" borderId="1" xfId="0" applyFont="1" applyBorder="1" applyAlignment="1">
      <alignment wrapText="1"/>
    </xf>
    <xf numFmtId="0" fontId="19" fillId="0" borderId="15" xfId="0" applyFont="1" applyBorder="1" applyAlignment="1">
      <alignment horizontal="center" vertical="center" wrapText="1"/>
    </xf>
    <xf numFmtId="0" fontId="19" fillId="0" borderId="8" xfId="0" applyFont="1" applyBorder="1" applyAlignment="1">
      <alignment horizontal="center" vertical="center" wrapText="1"/>
    </xf>
    <xf numFmtId="0" fontId="0" fillId="3" borderId="10" xfId="0" applyFill="1" applyBorder="1"/>
    <xf numFmtId="0" fontId="54" fillId="0" borderId="50" xfId="0" applyFont="1" applyBorder="1" applyAlignment="1">
      <alignment horizontal="center" vertical="center"/>
    </xf>
    <xf numFmtId="0" fontId="54" fillId="0" borderId="50" xfId="0" applyFont="1" applyBorder="1" applyAlignment="1">
      <alignment horizontal="center"/>
    </xf>
    <xf numFmtId="0" fontId="54" fillId="0" borderId="50" xfId="0" applyFont="1" applyBorder="1"/>
    <xf numFmtId="0" fontId="45" fillId="0" borderId="6" xfId="0" applyFont="1" applyBorder="1" applyAlignment="1">
      <alignment horizontal="center" vertical="center"/>
    </xf>
    <xf numFmtId="0" fontId="26" fillId="0" borderId="5" xfId="0" applyFont="1" applyBorder="1" applyAlignment="1">
      <alignment horizontal="center" vertical="center"/>
    </xf>
    <xf numFmtId="0" fontId="27" fillId="0" borderId="6" xfId="0" applyFont="1" applyBorder="1" applyAlignment="1">
      <alignment horizontal="center" vertical="center"/>
    </xf>
    <xf numFmtId="0" fontId="20" fillId="0" borderId="0" xfId="0" applyFont="1" applyBorder="1"/>
    <xf numFmtId="0" fontId="53" fillId="0" borderId="7" xfId="1" applyFont="1" applyAlignment="1">
      <alignment horizontal="center" vertical="center"/>
    </xf>
    <xf numFmtId="17" fontId="59" fillId="0" borderId="7" xfId="0" applyNumberFormat="1" applyFont="1" applyAlignment="1">
      <alignment horizontal="center" vertical="center"/>
    </xf>
    <xf numFmtId="0" fontId="59" fillId="0" borderId="7" xfId="0" applyFont="1" applyAlignment="1">
      <alignment horizontal="center" vertical="center"/>
    </xf>
    <xf numFmtId="0" fontId="59" fillId="0" borderId="25" xfId="0" applyFont="1" applyBorder="1" applyAlignment="1">
      <alignment horizontal="center" vertical="center"/>
    </xf>
    <xf numFmtId="0" fontId="86" fillId="2" borderId="11" xfId="0" applyFont="1" applyFill="1" applyBorder="1" applyAlignment="1">
      <alignment horizontal="center" vertical="center" wrapText="1"/>
    </xf>
    <xf numFmtId="0" fontId="54" fillId="0" borderId="7" xfId="0" applyFont="1" applyAlignment="1">
      <alignment vertical="center"/>
    </xf>
    <xf numFmtId="0" fontId="54" fillId="0" borderId="7" xfId="0" applyFont="1"/>
    <xf numFmtId="0" fontId="86" fillId="2" borderId="7" xfId="0" applyFont="1" applyFill="1" applyAlignment="1">
      <alignment horizontal="center" vertical="center" wrapText="1"/>
    </xf>
    <xf numFmtId="0" fontId="54" fillId="3" borderId="0" xfId="0" applyFont="1" applyFill="1" applyBorder="1" applyAlignment="1">
      <alignment vertical="center"/>
    </xf>
    <xf numFmtId="0" fontId="57" fillId="0" borderId="9" xfId="0" applyFont="1" applyBorder="1" applyAlignment="1">
      <alignment horizontal="center" vertical="center" wrapText="1"/>
    </xf>
    <xf numFmtId="0" fontId="59" fillId="0" borderId="25" xfId="0" quotePrefix="1" applyFont="1" applyBorder="1" applyAlignment="1">
      <alignment horizontal="center" vertical="center" wrapText="1"/>
    </xf>
    <xf numFmtId="0" fontId="53" fillId="0" borderId="37" xfId="1" quotePrefix="1" applyFont="1" applyBorder="1" applyAlignment="1">
      <alignment horizontal="center" vertical="center"/>
    </xf>
    <xf numFmtId="0" fontId="53" fillId="0" borderId="22" xfId="1" quotePrefix="1" applyFont="1" applyBorder="1" applyAlignment="1">
      <alignment horizontal="center" vertical="center" wrapText="1"/>
    </xf>
    <xf numFmtId="0" fontId="88" fillId="0" borderId="26" xfId="0" applyFont="1" applyBorder="1" applyAlignment="1">
      <alignment horizontal="center" vertical="center" wrapText="1"/>
    </xf>
    <xf numFmtId="0" fontId="54" fillId="3" borderId="25" xfId="0" applyFont="1" applyFill="1" applyBorder="1" applyAlignment="1">
      <alignment horizontal="center" wrapText="1"/>
    </xf>
    <xf numFmtId="0" fontId="54" fillId="0" borderId="25" xfId="0" applyFont="1" applyBorder="1" applyAlignment="1">
      <alignment horizontal="center" vertical="center" wrapText="1"/>
    </xf>
    <xf numFmtId="0" fontId="53" fillId="0" borderId="26" xfId="1" quotePrefix="1" applyFont="1" applyBorder="1" applyAlignment="1">
      <alignment horizontal="center" vertical="center" wrapText="1"/>
    </xf>
    <xf numFmtId="0" fontId="54" fillId="0" borderId="25" xfId="0" applyFont="1" applyBorder="1" applyAlignment="1">
      <alignment horizontal="center" vertical="center"/>
    </xf>
    <xf numFmtId="0" fontId="53" fillId="0" borderId="37" xfId="1" quotePrefix="1" applyFont="1" applyBorder="1" applyAlignment="1">
      <alignment horizontal="center" vertical="center" wrapText="1"/>
    </xf>
    <xf numFmtId="0" fontId="54" fillId="3" borderId="25" xfId="0" applyFont="1" applyFill="1" applyBorder="1" applyAlignment="1">
      <alignment horizontal="center" vertical="center" wrapText="1"/>
    </xf>
    <xf numFmtId="0" fontId="54" fillId="0" borderId="22" xfId="0" applyFont="1" applyBorder="1" applyAlignment="1">
      <alignment horizontal="center" vertical="center"/>
    </xf>
    <xf numFmtId="0" fontId="54" fillId="0" borderId="22" xfId="0" applyFont="1" applyBorder="1" applyAlignment="1">
      <alignment horizontal="center" vertical="center" wrapText="1"/>
    </xf>
    <xf numFmtId="0" fontId="48" fillId="2" borderId="25" xfId="0" applyFont="1" applyFill="1" applyBorder="1" applyAlignment="1">
      <alignment horizontal="center" vertical="center"/>
    </xf>
    <xf numFmtId="0" fontId="54" fillId="0" borderId="30" xfId="0" applyFont="1" applyBorder="1" applyAlignment="1">
      <alignment horizontal="center" vertical="center" wrapText="1"/>
    </xf>
    <xf numFmtId="0" fontId="55" fillId="0" borderId="33" xfId="0" applyFont="1" applyBorder="1" applyAlignment="1">
      <alignment horizontal="center" vertical="center" wrapText="1"/>
    </xf>
    <xf numFmtId="0" fontId="54" fillId="0" borderId="7" xfId="0" applyFont="1" applyAlignment="1">
      <alignment horizontal="center" vertical="center" wrapText="1"/>
    </xf>
    <xf numFmtId="0" fontId="3" fillId="0" borderId="0" xfId="0" applyFont="1" applyBorder="1"/>
    <xf numFmtId="0" fontId="3" fillId="0" borderId="7" xfId="0" applyFont="1"/>
    <xf numFmtId="0" fontId="0" fillId="3" borderId="7" xfId="0" applyFill="1"/>
    <xf numFmtId="0" fontId="36" fillId="0" borderId="7" xfId="0" applyFont="1"/>
    <xf numFmtId="0" fontId="0" fillId="0" borderId="7" xfId="0" applyAlignment="1">
      <alignment horizontal="left"/>
    </xf>
    <xf numFmtId="0" fontId="42" fillId="0" borderId="26" xfId="0" quotePrefix="1" applyFont="1" applyBorder="1" applyAlignment="1">
      <alignment horizontal="center" vertical="center" wrapText="1"/>
    </xf>
    <xf numFmtId="0" fontId="59" fillId="0" borderId="22" xfId="0" quotePrefix="1" applyFont="1" applyBorder="1" applyAlignment="1">
      <alignment horizontal="center" vertical="center" wrapText="1"/>
    </xf>
    <xf numFmtId="0" fontId="42" fillId="3" borderId="7" xfId="0" applyFont="1" applyFill="1" applyAlignment="1">
      <alignment horizontal="center"/>
    </xf>
    <xf numFmtId="0" fontId="75" fillId="0" borderId="9" xfId="0" applyFont="1" applyBorder="1" applyAlignment="1">
      <alignment horizontal="center" vertical="center"/>
    </xf>
    <xf numFmtId="0" fontId="59" fillId="3" borderId="9" xfId="0" applyFont="1" applyFill="1" applyBorder="1" applyAlignment="1">
      <alignment horizontal="center" vertical="center" wrapText="1"/>
    </xf>
    <xf numFmtId="0" fontId="59" fillId="3" borderId="7" xfId="0" applyFont="1" applyFill="1" applyAlignment="1">
      <alignment horizontal="center" vertical="center" wrapText="1"/>
    </xf>
    <xf numFmtId="0" fontId="76" fillId="3" borderId="7" xfId="0" applyFont="1" applyFill="1" applyAlignment="1">
      <alignment horizontal="center" vertical="center"/>
    </xf>
    <xf numFmtId="0" fontId="77" fillId="3" borderId="7" xfId="0" applyFont="1" applyFill="1" applyAlignment="1">
      <alignment horizontal="center" vertical="center"/>
    </xf>
    <xf numFmtId="0" fontId="53" fillId="3" borderId="7" xfId="1" applyFont="1" applyFill="1" applyAlignment="1">
      <alignment horizontal="center" vertical="center" wrapText="1"/>
    </xf>
    <xf numFmtId="0" fontId="90" fillId="3" borderId="7" xfId="0" applyFont="1" applyFill="1" applyAlignment="1">
      <alignment horizontal="center" wrapText="1"/>
    </xf>
    <xf numFmtId="0" fontId="3" fillId="0" borderId="24" xfId="0" applyFont="1" applyBorder="1" applyAlignment="1">
      <alignment horizontal="left"/>
    </xf>
    <xf numFmtId="0" fontId="3" fillId="5" borderId="24" xfId="0" applyFont="1" applyFill="1" applyBorder="1" applyAlignment="1">
      <alignment horizontal="left"/>
    </xf>
    <xf numFmtId="0" fontId="3" fillId="0" borderId="28" xfId="0" applyFont="1" applyBorder="1" applyAlignment="1">
      <alignment horizontal="left"/>
    </xf>
    <xf numFmtId="0" fontId="3" fillId="0" borderId="20" xfId="0" applyFont="1" applyBorder="1" applyAlignment="1">
      <alignment horizontal="left"/>
    </xf>
    <xf numFmtId="0" fontId="71" fillId="0" borderId="29" xfId="0" applyFont="1" applyBorder="1"/>
    <xf numFmtId="0" fontId="54" fillId="0" borderId="29" xfId="0" applyFont="1" applyBorder="1"/>
    <xf numFmtId="0" fontId="59" fillId="0" borderId="53" xfId="0" applyFont="1" applyBorder="1" applyAlignment="1">
      <alignment horizontal="center" vertical="center" wrapText="1"/>
    </xf>
    <xf numFmtId="0" fontId="59" fillId="0" borderId="29" xfId="0" applyFont="1" applyBorder="1" applyAlignment="1">
      <alignment horizontal="center" vertical="center" wrapText="1"/>
    </xf>
    <xf numFmtId="0" fontId="53" fillId="0" borderId="30" xfId="1" applyFont="1" applyBorder="1" applyAlignment="1">
      <alignment horizontal="center" vertical="center" wrapText="1"/>
    </xf>
    <xf numFmtId="0" fontId="77" fillId="0" borderId="21" xfId="0" applyFont="1" applyBorder="1" applyAlignment="1">
      <alignment horizontal="center" vertical="center"/>
    </xf>
    <xf numFmtId="0" fontId="76" fillId="0" borderId="22" xfId="0" applyFont="1" applyBorder="1" applyAlignment="1">
      <alignment horizontal="center" vertical="center"/>
    </xf>
    <xf numFmtId="0" fontId="53" fillId="0" borderId="22" xfId="1" applyFont="1" applyBorder="1" applyAlignment="1">
      <alignment horizontal="center" vertical="center" wrapText="1"/>
    </xf>
    <xf numFmtId="0" fontId="71" fillId="0" borderId="31" xfId="0" applyFont="1" applyBorder="1"/>
    <xf numFmtId="0" fontId="54" fillId="0" borderId="31" xfId="0" applyFont="1" applyBorder="1"/>
    <xf numFmtId="17" fontId="42" fillId="0" borderId="31" xfId="0" applyNumberFormat="1" applyFont="1" applyBorder="1" applyAlignment="1">
      <alignment horizontal="center" vertical="center"/>
    </xf>
    <xf numFmtId="0" fontId="42" fillId="0" borderId="31" xfId="0" applyFont="1" applyBorder="1" applyAlignment="1">
      <alignment horizontal="center" vertical="center" wrapText="1"/>
    </xf>
    <xf numFmtId="0" fontId="42" fillId="0" borderId="31" xfId="0" applyFont="1" applyBorder="1" applyAlignment="1">
      <alignment horizontal="center" vertical="center"/>
    </xf>
    <xf numFmtId="0" fontId="42" fillId="0" borderId="33" xfId="0" applyFont="1" applyBorder="1" applyAlignment="1">
      <alignment horizontal="center" vertical="center" wrapText="1"/>
    </xf>
    <xf numFmtId="0" fontId="53" fillId="0" borderId="33" xfId="1" applyFont="1" applyBorder="1" applyAlignment="1">
      <alignment horizontal="center" vertical="center" wrapText="1"/>
    </xf>
    <xf numFmtId="0" fontId="42" fillId="0" borderId="33" xfId="0" applyFont="1" applyBorder="1" applyAlignment="1">
      <alignment horizontal="center" vertical="center"/>
    </xf>
    <xf numFmtId="17" fontId="54" fillId="0" borderId="0" xfId="0" applyNumberFormat="1" applyFont="1" applyBorder="1" applyAlignment="1">
      <alignment horizontal="center" vertical="center"/>
    </xf>
    <xf numFmtId="0" fontId="3" fillId="0" borderId="0" xfId="0" applyFont="1" applyBorder="1" applyAlignment="1">
      <alignment horizontal="center" vertical="center"/>
    </xf>
    <xf numFmtId="0" fontId="50" fillId="0" borderId="6" xfId="1" applyFont="1" applyBorder="1" applyAlignment="1">
      <alignment horizontal="center" vertical="center"/>
    </xf>
    <xf numFmtId="0" fontId="50" fillId="0" borderId="11" xfId="1" applyFont="1" applyBorder="1" applyAlignment="1">
      <alignment horizontal="center" vertical="center"/>
    </xf>
    <xf numFmtId="0" fontId="50" fillId="0" borderId="10" xfId="1" applyFont="1" applyBorder="1" applyAlignment="1">
      <alignment horizontal="center" vertical="center"/>
    </xf>
    <xf numFmtId="0" fontId="76" fillId="0" borderId="11" xfId="0" applyFont="1" applyBorder="1" applyAlignment="1">
      <alignment horizontal="center" vertical="center"/>
    </xf>
    <xf numFmtId="0" fontId="76" fillId="0" borderId="29" xfId="0" applyFont="1" applyBorder="1" applyAlignment="1">
      <alignment horizontal="center" vertical="center"/>
    </xf>
    <xf numFmtId="0" fontId="76" fillId="0" borderId="21" xfId="0" applyFont="1" applyBorder="1" applyAlignment="1">
      <alignment horizontal="center" vertical="center"/>
    </xf>
    <xf numFmtId="0" fontId="7" fillId="7" borderId="24" xfId="0" applyFont="1" applyFill="1" applyBorder="1" applyAlignment="1">
      <alignment horizontal="left"/>
    </xf>
    <xf numFmtId="0" fontId="54" fillId="7" borderId="24" xfId="0" applyFont="1" applyFill="1" applyBorder="1" applyAlignment="1">
      <alignment horizontal="left"/>
    </xf>
    <xf numFmtId="0" fontId="42" fillId="7" borderId="24" xfId="0" applyFont="1" applyFill="1" applyBorder="1" applyAlignment="1">
      <alignment horizontal="center"/>
    </xf>
    <xf numFmtId="164" fontId="7" fillId="7" borderId="24" xfId="0" applyNumberFormat="1" applyFont="1" applyFill="1" applyBorder="1" applyAlignment="1">
      <alignment horizontal="center"/>
    </xf>
    <xf numFmtId="164" fontId="7" fillId="7" borderId="7" xfId="0" applyNumberFormat="1" applyFont="1" applyFill="1" applyAlignment="1">
      <alignment horizontal="center"/>
    </xf>
    <xf numFmtId="164" fontId="36" fillId="7" borderId="7" xfId="0" applyNumberFormat="1" applyFont="1" applyFill="1" applyAlignment="1">
      <alignment horizontal="center"/>
    </xf>
    <xf numFmtId="164" fontId="7" fillId="7" borderId="25" xfId="0" applyNumberFormat="1" applyFont="1" applyFill="1" applyBorder="1" applyAlignment="1">
      <alignment horizontal="center"/>
    </xf>
    <xf numFmtId="164" fontId="36" fillId="7" borderId="37" xfId="0" applyNumberFormat="1" applyFont="1" applyFill="1" applyBorder="1" applyAlignment="1">
      <alignment horizontal="center"/>
    </xf>
    <xf numFmtId="0" fontId="91" fillId="6" borderId="7" xfId="0" applyFont="1" applyFill="1" applyAlignment="1">
      <alignment horizontal="left"/>
    </xf>
    <xf numFmtId="164" fontId="91" fillId="6" borderId="7" xfId="0" applyNumberFormat="1" applyFont="1" applyFill="1" applyAlignment="1">
      <alignment horizontal="center" wrapText="1"/>
    </xf>
    <xf numFmtId="0" fontId="92" fillId="0" borderId="0" xfId="0" applyFont="1" applyBorder="1"/>
    <xf numFmtId="0" fontId="91" fillId="6" borderId="7" xfId="0" applyFont="1" applyFill="1" applyAlignment="1">
      <alignment horizontal="center" wrapText="1"/>
    </xf>
    <xf numFmtId="0" fontId="80" fillId="7" borderId="7" xfId="0" applyFont="1" applyFill="1" applyAlignment="1">
      <alignment horizontal="left" wrapText="1"/>
    </xf>
    <xf numFmtId="164" fontId="80" fillId="7" borderId="7" xfId="0" applyNumberFormat="1" applyFont="1" applyFill="1" applyAlignment="1">
      <alignment horizontal="center" wrapText="1"/>
    </xf>
    <xf numFmtId="0" fontId="80" fillId="7" borderId="7" xfId="0" applyFont="1" applyFill="1" applyAlignment="1">
      <alignment horizontal="left"/>
    </xf>
    <xf numFmtId="0" fontId="2" fillId="0" borderId="7" xfId="0" applyFont="1"/>
    <xf numFmtId="0" fontId="93" fillId="0" borderId="13" xfId="0" applyFont="1" applyBorder="1" applyAlignment="1">
      <alignment horizontal="center" vertical="center" wrapText="1"/>
    </xf>
    <xf numFmtId="0" fontId="93" fillId="0" borderId="10" xfId="0" applyFont="1" applyBorder="1" applyAlignment="1">
      <alignment horizontal="center" vertical="center"/>
    </xf>
    <xf numFmtId="0" fontId="93" fillId="0" borderId="13" xfId="0" applyFont="1" applyBorder="1" applyAlignment="1">
      <alignment horizontal="center" vertical="center"/>
    </xf>
    <xf numFmtId="0" fontId="93" fillId="0" borderId="12" xfId="0" applyFont="1" applyBorder="1" applyAlignment="1">
      <alignment horizontal="center" vertical="center"/>
    </xf>
    <xf numFmtId="0" fontId="15" fillId="0" borderId="7" xfId="0" applyFont="1" applyAlignment="1">
      <alignment horizontal="center" vertical="center" wrapText="1"/>
    </xf>
    <xf numFmtId="0" fontId="50" fillId="0" borderId="25" xfId="1" applyFont="1" applyBorder="1" applyAlignment="1">
      <alignment horizontal="center" vertical="center"/>
    </xf>
    <xf numFmtId="0" fontId="42" fillId="0" borderId="32" xfId="0" applyFont="1" applyBorder="1" applyAlignment="1">
      <alignment horizontal="center" vertical="center"/>
    </xf>
    <xf numFmtId="0" fontId="42" fillId="0" borderId="14" xfId="0" applyFont="1" applyBorder="1" applyAlignment="1">
      <alignment horizontal="center" vertical="center" wrapText="1"/>
    </xf>
    <xf numFmtId="0" fontId="42" fillId="0" borderId="11" xfId="0" applyFont="1" applyBorder="1" applyAlignment="1">
      <alignment horizontal="center" vertical="center"/>
    </xf>
    <xf numFmtId="17" fontId="42" fillId="0" borderId="11" xfId="0" applyNumberFormat="1" applyFont="1" applyBorder="1" applyAlignment="1">
      <alignment horizontal="center" vertical="center"/>
    </xf>
    <xf numFmtId="0" fontId="42" fillId="0" borderId="27" xfId="0" applyFont="1" applyBorder="1" applyAlignment="1">
      <alignment horizontal="center" vertical="center" wrapText="1"/>
    </xf>
    <xf numFmtId="0" fontId="13" fillId="0" borderId="7" xfId="0" applyFont="1" applyAlignment="1">
      <alignment horizontal="center" vertical="center"/>
    </xf>
    <xf numFmtId="0" fontId="75" fillId="0" borderId="7" xfId="0" applyFont="1" applyAlignment="1">
      <alignment horizontal="center" vertical="center"/>
    </xf>
    <xf numFmtId="0" fontId="13" fillId="0" borderId="21" xfId="0" applyFont="1" applyBorder="1" applyAlignment="1">
      <alignment horizontal="center" vertical="center"/>
    </xf>
    <xf numFmtId="0" fontId="13" fillId="0" borderId="29" xfId="0" applyFont="1" applyBorder="1" applyAlignment="1">
      <alignment horizontal="center" vertical="center"/>
    </xf>
    <xf numFmtId="0" fontId="75" fillId="0" borderId="21" xfId="0" applyFont="1" applyBorder="1" applyAlignment="1">
      <alignment horizontal="center" vertical="center" wrapText="1"/>
    </xf>
    <xf numFmtId="0" fontId="13" fillId="3" borderId="7" xfId="0" applyFont="1" applyFill="1" applyAlignment="1">
      <alignment horizontal="center" vertical="center" wrapText="1"/>
    </xf>
    <xf numFmtId="0" fontId="13" fillId="0" borderId="31" xfId="0" applyFont="1" applyBorder="1" applyAlignment="1">
      <alignment horizontal="center" vertical="center"/>
    </xf>
    <xf numFmtId="0" fontId="13" fillId="3" borderId="7" xfId="0" applyFont="1" applyFill="1" applyAlignment="1">
      <alignment horizontal="center" vertical="center"/>
    </xf>
    <xf numFmtId="0" fontId="75" fillId="0" borderId="31" xfId="0" applyFont="1" applyBorder="1" applyAlignment="1">
      <alignment horizontal="center" vertical="center"/>
    </xf>
    <xf numFmtId="0" fontId="19" fillId="3" borderId="7" xfId="0" applyFont="1" applyFill="1" applyAlignment="1">
      <alignment horizontal="center" vertical="center"/>
    </xf>
    <xf numFmtId="0" fontId="19" fillId="0" borderId="7" xfId="0" applyFont="1" applyAlignment="1">
      <alignment horizontal="center" vertical="center"/>
    </xf>
    <xf numFmtId="0" fontId="19" fillId="0" borderId="21" xfId="0" applyFont="1" applyBorder="1" applyAlignment="1">
      <alignment horizontal="center" vertical="center" wrapText="1"/>
    </xf>
    <xf numFmtId="0" fontId="75" fillId="0" borderId="21" xfId="0" applyFont="1" applyBorder="1" applyAlignment="1">
      <alignment horizontal="center" vertical="center"/>
    </xf>
    <xf numFmtId="0" fontId="58" fillId="2" borderId="11" xfId="0" applyFont="1" applyFill="1" applyBorder="1" applyAlignment="1">
      <alignment vertical="center"/>
    </xf>
    <xf numFmtId="0" fontId="42" fillId="0" borderId="11" xfId="0" applyFont="1" applyBorder="1" applyAlignment="1">
      <alignment horizontal="center" vertical="center" wrapText="1"/>
    </xf>
    <xf numFmtId="0" fontId="50" fillId="0" borderId="54" xfId="1" applyFont="1" applyBorder="1" applyAlignment="1">
      <alignment horizontal="center" vertical="center"/>
    </xf>
    <xf numFmtId="0" fontId="50" fillId="0" borderId="55" xfId="1" applyFont="1" applyBorder="1" applyAlignment="1">
      <alignment horizontal="center" vertical="center"/>
    </xf>
    <xf numFmtId="0" fontId="54" fillId="0" borderId="27" xfId="0" applyFont="1" applyBorder="1" applyAlignment="1">
      <alignment horizontal="center" vertical="center" wrapText="1"/>
    </xf>
    <xf numFmtId="0" fontId="42" fillId="0" borderId="27" xfId="0" applyFont="1" applyBorder="1" applyAlignment="1">
      <alignment horizontal="center" vertical="center"/>
    </xf>
    <xf numFmtId="0" fontId="55" fillId="0" borderId="23" xfId="0" applyFont="1" applyBorder="1" applyAlignment="1">
      <alignment horizontal="center" vertical="center" wrapText="1"/>
    </xf>
    <xf numFmtId="0" fontId="56" fillId="0" borderId="29" xfId="0" applyFont="1" applyBorder="1" applyAlignment="1">
      <alignment horizontal="center" vertical="center" wrapText="1"/>
    </xf>
    <xf numFmtId="0" fontId="1" fillId="0" borderId="0" xfId="0" applyFont="1" applyBorder="1" applyAlignment="1">
      <alignment horizontal="center" vertical="center" wrapText="1"/>
    </xf>
    <xf numFmtId="0" fontId="54" fillId="0" borderId="0" xfId="0" applyFont="1" applyBorder="1" applyAlignment="1">
      <alignment horizontal="center" vertical="center" wrapText="1"/>
    </xf>
    <xf numFmtId="0" fontId="64" fillId="0" borderId="5" xfId="1" applyFont="1" applyBorder="1" applyAlignment="1">
      <alignment horizontal="center" vertical="center"/>
    </xf>
    <xf numFmtId="0" fontId="91" fillId="0" borderId="7" xfId="0" applyFont="1" applyAlignment="1">
      <alignment horizontal="left" vertical="center" wrapText="1"/>
    </xf>
    <xf numFmtId="0" fontId="36" fillId="0" borderId="7" xfId="0" applyFont="1" applyAlignment="1">
      <alignment horizontal="center" vertical="center"/>
    </xf>
    <xf numFmtId="0" fontId="91" fillId="0" borderId="7" xfId="0" applyFont="1" applyAlignment="1">
      <alignment horizontal="center" vertical="center" wrapText="1"/>
    </xf>
    <xf numFmtId="164" fontId="91" fillId="0" borderId="7" xfId="0" applyNumberFormat="1" applyFont="1" applyAlignment="1">
      <alignment horizontal="center" vertical="center" wrapText="1"/>
    </xf>
    <xf numFmtId="0" fontId="80" fillId="0" borderId="7" xfId="0" applyFont="1" applyAlignment="1">
      <alignment horizontal="left" vertical="center" wrapText="1"/>
    </xf>
    <xf numFmtId="0" fontId="0" fillId="0" borderId="7" xfId="0" applyAlignment="1">
      <alignment horizontal="center" vertical="center"/>
    </xf>
    <xf numFmtId="164" fontId="80" fillId="0" borderId="7" xfId="0" applyNumberFormat="1" applyFont="1" applyAlignment="1">
      <alignment horizontal="center" vertical="center" wrapText="1"/>
    </xf>
    <xf numFmtId="0" fontId="92" fillId="0" borderId="0" xfId="0" applyFont="1" applyBorder="1" applyAlignment="1">
      <alignment horizontal="center"/>
    </xf>
    <xf numFmtId="0" fontId="80" fillId="0" borderId="31" xfId="0" applyFont="1" applyBorder="1" applyAlignment="1">
      <alignment horizontal="left" vertical="center" wrapText="1"/>
    </xf>
    <xf numFmtId="0" fontId="80" fillId="0" borderId="31" xfId="0" applyFont="1" applyBorder="1" applyAlignment="1">
      <alignment horizontal="center" vertical="center" wrapText="1"/>
    </xf>
    <xf numFmtId="164" fontId="80" fillId="0" borderId="31" xfId="0" applyNumberFormat="1" applyFont="1" applyBorder="1" applyAlignment="1">
      <alignment horizontal="center" vertical="center" wrapText="1"/>
    </xf>
    <xf numFmtId="0" fontId="56" fillId="0" borderId="31" xfId="0" applyFont="1" applyBorder="1"/>
    <xf numFmtId="0" fontId="56" fillId="0" borderId="24" xfId="0" applyFont="1" applyBorder="1" applyAlignment="1">
      <alignment horizontal="center"/>
    </xf>
    <xf numFmtId="0" fontId="92" fillId="0" borderId="24" xfId="0" applyFont="1" applyBorder="1" applyAlignment="1">
      <alignment horizontal="center"/>
    </xf>
    <xf numFmtId="0" fontId="56" fillId="0" borderId="35" xfId="0" applyFont="1" applyBorder="1" applyAlignment="1">
      <alignment horizontal="center"/>
    </xf>
    <xf numFmtId="164" fontId="56" fillId="0" borderId="24" xfId="0" applyNumberFormat="1" applyFont="1" applyBorder="1" applyAlignment="1">
      <alignment horizontal="center"/>
    </xf>
    <xf numFmtId="0" fontId="80" fillId="0" borderId="7" xfId="0" applyFont="1" applyAlignment="1">
      <alignment horizontal="left" vertical="center"/>
    </xf>
    <xf numFmtId="0" fontId="13" fillId="0" borderId="7" xfId="0" applyFont="1" applyAlignment="1">
      <alignment horizontal="center" vertical="center" wrapText="1"/>
    </xf>
    <xf numFmtId="0" fontId="41" fillId="0" borderId="7" xfId="0" applyFont="1" applyAlignment="1">
      <alignment horizontal="center" vertical="center" wrapText="1"/>
    </xf>
    <xf numFmtId="0" fontId="19" fillId="0" borderId="16" xfId="0" applyFont="1" applyBorder="1" applyAlignment="1">
      <alignment horizontal="center" vertical="center" wrapText="1"/>
    </xf>
    <xf numFmtId="3" fontId="54" fillId="0" borderId="21" xfId="0" applyNumberFormat="1" applyFont="1" applyBorder="1" applyAlignment="1">
      <alignment horizontal="center" vertical="center" wrapText="1"/>
    </xf>
    <xf numFmtId="0" fontId="57" fillId="0" borderId="1" xfId="0" applyFont="1" applyBorder="1" applyAlignment="1">
      <alignment horizontal="center" vertical="center" wrapText="1"/>
    </xf>
    <xf numFmtId="0" fontId="39" fillId="0" borderId="10" xfId="0" applyFont="1" applyBorder="1" applyAlignment="1">
      <alignment horizontal="center" vertical="center"/>
    </xf>
    <xf numFmtId="0" fontId="12" fillId="0" borderId="11" xfId="0" applyFont="1" applyBorder="1" applyAlignment="1">
      <alignment horizontal="center" vertical="center"/>
    </xf>
    <xf numFmtId="0" fontId="64" fillId="0" borderId="14" xfId="1" applyFont="1" applyBorder="1" applyAlignment="1">
      <alignment horizontal="center" vertical="center"/>
    </xf>
    <xf numFmtId="0" fontId="93" fillId="0" borderId="11" xfId="0" applyFont="1" applyBorder="1" applyAlignment="1">
      <alignment horizontal="center" vertical="center"/>
    </xf>
    <xf numFmtId="0" fontId="93" fillId="0" borderId="15" xfId="0" applyFont="1" applyBorder="1" applyAlignment="1">
      <alignment horizontal="center" vertical="center" wrapText="1"/>
    </xf>
    <xf numFmtId="0" fontId="54" fillId="0" borderId="31" xfId="0" applyFont="1" applyBorder="1" applyAlignment="1">
      <alignment horizontal="center" vertical="center"/>
    </xf>
    <xf numFmtId="0" fontId="54" fillId="0" borderId="31" xfId="0" applyFont="1" applyBorder="1" applyAlignment="1">
      <alignment horizontal="center" vertical="center" wrapText="1"/>
    </xf>
    <xf numFmtId="0" fontId="54" fillId="3" borderId="29" xfId="0" applyFont="1" applyFill="1" applyBorder="1" applyAlignment="1">
      <alignment horizontal="center" vertical="center"/>
    </xf>
    <xf numFmtId="0" fontId="54" fillId="3" borderId="29" xfId="0" applyFont="1" applyFill="1" applyBorder="1" applyAlignment="1">
      <alignment horizontal="center"/>
    </xf>
    <xf numFmtId="0" fontId="54" fillId="3" borderId="29" xfId="0" applyFont="1" applyFill="1" applyBorder="1"/>
    <xf numFmtId="0" fontId="13" fillId="0" borderId="20" xfId="0" applyFont="1" applyBorder="1" applyAlignment="1">
      <alignment horizontal="center" vertical="center"/>
    </xf>
    <xf numFmtId="17" fontId="13" fillId="0" borderId="21" xfId="0" applyNumberFormat="1" applyFont="1" applyBorder="1" applyAlignment="1">
      <alignment horizontal="center" vertical="center"/>
    </xf>
    <xf numFmtId="0" fontId="18" fillId="0" borderId="21" xfId="0" applyFont="1" applyBorder="1" applyAlignment="1">
      <alignment horizontal="center" vertical="center" wrapText="1"/>
    </xf>
    <xf numFmtId="0" fontId="18" fillId="0" borderId="21" xfId="0" applyFont="1" applyBorder="1" applyAlignment="1">
      <alignment horizontal="center" vertical="center"/>
    </xf>
    <xf numFmtId="0" fontId="12" fillId="0" borderId="21" xfId="0" applyFont="1" applyBorder="1" applyAlignment="1">
      <alignment horizontal="center" vertical="center"/>
    </xf>
    <xf numFmtId="0" fontId="21" fillId="0" borderId="23" xfId="0" applyFont="1" applyBorder="1" applyAlignment="1">
      <alignment horizontal="center" vertical="center"/>
    </xf>
    <xf numFmtId="0" fontId="22" fillId="0" borderId="21" xfId="0" applyFont="1" applyBorder="1" applyAlignment="1">
      <alignment horizontal="center" vertical="center"/>
    </xf>
    <xf numFmtId="0" fontId="23" fillId="0" borderId="56" xfId="0" applyFont="1" applyBorder="1" applyAlignment="1">
      <alignment horizontal="center" vertical="center"/>
    </xf>
    <xf numFmtId="0" fontId="42" fillId="0" borderId="36" xfId="0" applyFont="1" applyBorder="1" applyAlignment="1">
      <alignment horizontal="center" vertical="center" wrapText="1"/>
    </xf>
    <xf numFmtId="0" fontId="0" fillId="3" borderId="21" xfId="0" applyFill="1" applyBorder="1"/>
    <xf numFmtId="0" fontId="54" fillId="0" borderId="29" xfId="0" applyFont="1" applyBorder="1" applyAlignment="1">
      <alignment horizontal="center"/>
    </xf>
    <xf numFmtId="0" fontId="54" fillId="0" borderId="29" xfId="0" applyFont="1" applyBorder="1" applyAlignment="1">
      <alignment horizontal="center" vertical="center" wrapText="1"/>
    </xf>
    <xf numFmtId="0" fontId="13" fillId="0" borderId="20" xfId="0" applyFont="1" applyBorder="1" applyAlignment="1">
      <alignment horizontal="center" vertical="center" wrapText="1"/>
    </xf>
    <xf numFmtId="0" fontId="42" fillId="0" borderId="56" xfId="0" applyFont="1" applyBorder="1" applyAlignment="1">
      <alignment horizontal="center" vertical="center" wrapText="1"/>
    </xf>
    <xf numFmtId="0" fontId="23" fillId="0" borderId="22" xfId="0" applyFont="1" applyBorder="1" applyAlignment="1">
      <alignment horizontal="center" vertical="center" wrapText="1"/>
    </xf>
    <xf numFmtId="0" fontId="22" fillId="0" borderId="10" xfId="0" applyFont="1" applyBorder="1" applyAlignment="1">
      <alignment horizontal="center" vertical="center"/>
    </xf>
    <xf numFmtId="0" fontId="23" fillId="0" borderId="7" xfId="0" applyFont="1" applyAlignment="1">
      <alignment horizontal="center" vertical="center" wrapText="1"/>
    </xf>
    <xf numFmtId="0" fontId="18" fillId="0" borderId="31" xfId="0" applyFont="1" applyBorder="1" applyAlignment="1">
      <alignment horizontal="center" vertical="center" wrapText="1"/>
    </xf>
    <xf numFmtId="0" fontId="13" fillId="0" borderId="50" xfId="0" applyFont="1" applyBorder="1" applyAlignment="1">
      <alignment horizontal="center" vertical="center"/>
    </xf>
    <xf numFmtId="0" fontId="12" fillId="0" borderId="31" xfId="0" applyFont="1" applyBorder="1" applyAlignment="1">
      <alignment horizontal="center" vertical="center"/>
    </xf>
    <xf numFmtId="0" fontId="18" fillId="0" borderId="31" xfId="0" applyFont="1" applyBorder="1" applyAlignment="1">
      <alignment horizontal="center" vertical="center"/>
    </xf>
    <xf numFmtId="0" fontId="53" fillId="0" borderId="57" xfId="1" applyFont="1" applyBorder="1" applyAlignment="1">
      <alignment horizontal="center" vertical="center"/>
    </xf>
    <xf numFmtId="0" fontId="53" fillId="0" borderId="54" xfId="1" applyFont="1" applyBorder="1" applyAlignment="1">
      <alignment horizontal="center" vertical="center"/>
    </xf>
    <xf numFmtId="0" fontId="23" fillId="0" borderId="55" xfId="0" applyFont="1" applyBorder="1" applyAlignment="1">
      <alignment horizontal="center" vertical="center" wrapText="1"/>
    </xf>
    <xf numFmtId="0" fontId="23" fillId="0" borderId="4" xfId="0" applyFont="1" applyBorder="1" applyAlignment="1">
      <alignment horizontal="center" vertical="center" wrapText="1"/>
    </xf>
    <xf numFmtId="0" fontId="53" fillId="0" borderId="58" xfId="1" applyFont="1" applyBorder="1" applyAlignment="1">
      <alignment horizontal="center" vertical="center"/>
    </xf>
    <xf numFmtId="0" fontId="23" fillId="0" borderId="13" xfId="0" applyFont="1" applyBorder="1" applyAlignment="1">
      <alignment horizontal="center" vertical="center" wrapText="1"/>
    </xf>
    <xf numFmtId="0" fontId="54" fillId="0" borderId="7" xfId="0" applyFont="1" applyAlignment="1">
      <alignment horizontal="left" vertical="center"/>
    </xf>
    <xf numFmtId="0" fontId="62" fillId="0" borderId="24" xfId="0" applyFont="1" applyBorder="1" applyAlignment="1">
      <alignment horizontal="left" vertical="center"/>
    </xf>
    <xf numFmtId="0" fontId="62" fillId="0" borderId="7" xfId="0" applyFont="1" applyAlignment="1">
      <alignment horizontal="center" vertical="center"/>
    </xf>
    <xf numFmtId="0" fontId="56" fillId="0" borderId="25" xfId="0" applyFont="1" applyBorder="1" applyAlignment="1">
      <alignment horizontal="center" vertical="center" wrapText="1"/>
    </xf>
    <xf numFmtId="0" fontId="56" fillId="0" borderId="25" xfId="0" applyFont="1" applyBorder="1" applyAlignment="1">
      <alignment horizontal="center"/>
    </xf>
    <xf numFmtId="0" fontId="56" fillId="0" borderId="25" xfId="0" applyFont="1" applyBorder="1" applyAlignment="1">
      <alignment horizontal="center" wrapText="1"/>
    </xf>
    <xf numFmtId="0" fontId="54" fillId="0" borderId="25" xfId="0" applyFont="1" applyBorder="1" applyAlignment="1">
      <alignment horizontal="center" wrapText="1"/>
    </xf>
    <xf numFmtId="0" fontId="57" fillId="0" borderId="24" xfId="0" applyFont="1" applyBorder="1" applyAlignment="1">
      <alignment horizontal="left" vertical="center"/>
    </xf>
    <xf numFmtId="0" fontId="57" fillId="0" borderId="7" xfId="0" applyFont="1" applyAlignment="1">
      <alignment horizontal="center" vertical="center"/>
    </xf>
    <xf numFmtId="0" fontId="63" fillId="0" borderId="24" xfId="0" applyFont="1" applyBorder="1" applyAlignment="1">
      <alignment horizontal="left" vertical="center"/>
    </xf>
    <xf numFmtId="0" fontId="63" fillId="0" borderId="7" xfId="0" applyFont="1" applyAlignment="1">
      <alignment horizontal="center" vertical="center"/>
    </xf>
    <xf numFmtId="0" fontId="56" fillId="0" borderId="24" xfId="0" applyFont="1" applyBorder="1" applyAlignment="1">
      <alignment horizontal="left" vertical="center"/>
    </xf>
    <xf numFmtId="0" fontId="56" fillId="0" borderId="25" xfId="0" applyFont="1" applyBorder="1"/>
    <xf numFmtId="0" fontId="56" fillId="0" borderId="7" xfId="0" applyFont="1" applyAlignment="1">
      <alignment horizontal="center" wrapText="1"/>
    </xf>
    <xf numFmtId="0" fontId="64" fillId="0" borderId="0" xfId="1" applyFont="1" applyBorder="1" applyAlignment="1">
      <alignment horizontal="left"/>
    </xf>
    <xf numFmtId="0" fontId="64" fillId="0" borderId="0" xfId="1" applyFont="1" applyBorder="1" applyAlignment="1">
      <alignment horizontal="center"/>
    </xf>
    <xf numFmtId="0" fontId="72" fillId="0" borderId="0" xfId="0" applyFont="1" applyBorder="1"/>
    <xf numFmtId="0" fontId="55" fillId="0" borderId="0" xfId="0" applyFont="1" applyBorder="1" applyAlignment="1">
      <alignment horizontal="left" vertical="center"/>
    </xf>
    <xf numFmtId="0" fontId="57" fillId="0" borderId="23" xfId="0" applyFont="1" applyBorder="1" applyAlignment="1">
      <alignment horizontal="left" vertical="center"/>
    </xf>
    <xf numFmtId="0" fontId="57" fillId="0" borderId="21" xfId="0" applyFont="1" applyBorder="1" applyAlignment="1">
      <alignment horizontal="center" vertical="center" wrapText="1"/>
    </xf>
    <xf numFmtId="17" fontId="57" fillId="0" borderId="21" xfId="0" applyNumberFormat="1" applyFont="1" applyBorder="1" applyAlignment="1">
      <alignment horizontal="center" vertical="center"/>
    </xf>
    <xf numFmtId="0" fontId="57" fillId="0" borderId="21" xfId="0" applyFont="1" applyBorder="1" applyAlignment="1">
      <alignment horizontal="center" vertical="center"/>
    </xf>
    <xf numFmtId="0" fontId="61" fillId="0" borderId="21" xfId="0" applyFont="1" applyBorder="1" applyAlignment="1">
      <alignment horizontal="center" vertical="center" wrapText="1"/>
    </xf>
    <xf numFmtId="0" fontId="66" fillId="0" borderId="21" xfId="1" applyFont="1" applyBorder="1" applyAlignment="1">
      <alignment horizontal="center" vertical="center"/>
    </xf>
    <xf numFmtId="0" fontId="66" fillId="0" borderId="22" xfId="1" applyFont="1" applyBorder="1" applyAlignment="1">
      <alignment horizontal="center" vertical="center"/>
    </xf>
    <xf numFmtId="0" fontId="57" fillId="0" borderId="22" xfId="0" applyFont="1" applyBorder="1" applyAlignment="1">
      <alignment horizontal="center" vertical="center" wrapText="1"/>
    </xf>
    <xf numFmtId="0" fontId="55" fillId="0" borderId="22" xfId="0" applyFont="1" applyBorder="1" applyAlignment="1">
      <alignment horizontal="center" vertical="center" wrapText="1"/>
    </xf>
    <xf numFmtId="0" fontId="57" fillId="0" borderId="22" xfId="0" applyFont="1" applyBorder="1" applyAlignment="1">
      <alignment horizontal="center" vertical="center"/>
    </xf>
    <xf numFmtId="0" fontId="57" fillId="0" borderId="9" xfId="0" applyFont="1" applyBorder="1" applyAlignment="1">
      <alignment horizontal="left" vertical="center"/>
    </xf>
    <xf numFmtId="17" fontId="57" fillId="0" borderId="7" xfId="0" applyNumberFormat="1" applyFont="1" applyAlignment="1">
      <alignment horizontal="center" vertical="center"/>
    </xf>
    <xf numFmtId="0" fontId="61" fillId="0" borderId="7" xfId="0" applyFont="1" applyAlignment="1">
      <alignment horizontal="center" vertical="center" wrapText="1"/>
    </xf>
    <xf numFmtId="0" fontId="66" fillId="0" borderId="7" xfId="1" applyFont="1" applyAlignment="1">
      <alignment horizontal="center" vertical="center"/>
    </xf>
    <xf numFmtId="0" fontId="66" fillId="0" borderId="25" xfId="1" applyFont="1" applyBorder="1" applyAlignment="1">
      <alignment horizontal="center" vertical="center"/>
    </xf>
    <xf numFmtId="0" fontId="57" fillId="0" borderId="25" xfId="0" applyFont="1" applyBorder="1" applyAlignment="1">
      <alignment horizontal="center" vertical="center" wrapText="1"/>
    </xf>
    <xf numFmtId="0" fontId="55" fillId="0" borderId="25" xfId="0" applyFont="1" applyBorder="1" applyAlignment="1">
      <alignment horizontal="center" vertical="center" wrapText="1"/>
    </xf>
    <xf numFmtId="0" fontId="57" fillId="0" borderId="25" xfId="0" applyFont="1" applyBorder="1" applyAlignment="1">
      <alignment horizontal="center" vertical="center"/>
    </xf>
    <xf numFmtId="0" fontId="62" fillId="0" borderId="23" xfId="0" applyFont="1" applyBorder="1" applyAlignment="1">
      <alignment horizontal="left" vertical="center"/>
    </xf>
    <xf numFmtId="0" fontId="62" fillId="0" borderId="21" xfId="0" applyFont="1" applyBorder="1" applyAlignment="1">
      <alignment horizontal="center" vertical="center"/>
    </xf>
    <xf numFmtId="17" fontId="56" fillId="0" borderId="21" xfId="0" applyNumberFormat="1" applyFont="1" applyBorder="1" applyAlignment="1">
      <alignment horizontal="center" vertical="center"/>
    </xf>
    <xf numFmtId="0" fontId="56" fillId="0" borderId="21" xfId="0" applyFont="1" applyBorder="1" applyAlignment="1">
      <alignment horizontal="center" vertical="center"/>
    </xf>
    <xf numFmtId="0" fontId="19" fillId="0" borderId="21" xfId="0" applyFont="1" applyBorder="1" applyAlignment="1">
      <alignment horizontal="center" vertical="center"/>
    </xf>
    <xf numFmtId="0" fontId="64" fillId="0" borderId="21" xfId="1" applyFont="1" applyBorder="1" applyAlignment="1">
      <alignment horizontal="center" vertical="center"/>
    </xf>
    <xf numFmtId="0" fontId="64" fillId="0" borderId="22" xfId="1" applyFont="1" applyBorder="1" applyAlignment="1">
      <alignment horizontal="center" vertical="center"/>
    </xf>
    <xf numFmtId="0" fontId="56" fillId="0" borderId="22" xfId="0" applyFont="1" applyBorder="1" applyAlignment="1">
      <alignment horizontal="center" vertical="center" wrapText="1"/>
    </xf>
    <xf numFmtId="0" fontId="56" fillId="0" borderId="22" xfId="0" applyFont="1" applyBorder="1" applyAlignment="1">
      <alignment horizontal="center" vertical="center"/>
    </xf>
    <xf numFmtId="0" fontId="13" fillId="0" borderId="9" xfId="0" applyFont="1" applyBorder="1" applyAlignment="1">
      <alignment horizontal="center" vertical="center" wrapText="1"/>
    </xf>
    <xf numFmtId="0" fontId="59" fillId="0" borderId="7" xfId="0" applyFont="1" applyAlignment="1">
      <alignment horizontal="left" vertical="center"/>
    </xf>
    <xf numFmtId="0" fontId="59" fillId="0" borderId="9" xfId="0" applyFont="1" applyBorder="1" applyAlignment="1">
      <alignment horizontal="left" vertical="center"/>
    </xf>
    <xf numFmtId="0" fontId="54" fillId="0" borderId="21" xfId="0" applyFont="1" applyBorder="1" applyAlignment="1">
      <alignment horizontal="left" vertical="center" wrapText="1"/>
    </xf>
    <xf numFmtId="0" fontId="0" fillId="0" borderId="21" xfId="0" applyBorder="1"/>
    <xf numFmtId="0" fontId="36" fillId="5" borderId="40" xfId="0" applyFont="1" applyFill="1" applyBorder="1" applyAlignment="1">
      <alignment horizontal="center" wrapText="1"/>
    </xf>
    <xf numFmtId="0" fontId="0" fillId="0" borderId="37" xfId="0" applyBorder="1"/>
    <xf numFmtId="0" fontId="49" fillId="5" borderId="48" xfId="0" applyFont="1" applyFill="1" applyBorder="1" applyAlignment="1">
      <alignment horizontal="center" vertical="center" wrapText="1"/>
    </xf>
    <xf numFmtId="0" fontId="0" fillId="0" borderId="47" xfId="0" applyBorder="1"/>
    <xf numFmtId="0" fontId="36" fillId="5" borderId="40" xfId="0" applyFont="1" applyFill="1" applyBorder="1" applyAlignment="1">
      <alignment horizontal="left" vertical="center"/>
    </xf>
    <xf numFmtId="0" fontId="54" fillId="5" borderId="21" xfId="0" applyFont="1" applyFill="1" applyBorder="1" applyAlignment="1">
      <alignment horizontal="left" vertical="center" wrapText="1"/>
    </xf>
    <xf numFmtId="0" fontId="0" fillId="0" borderId="31" xfId="0" applyBorder="1"/>
    <xf numFmtId="0" fontId="0" fillId="0" borderId="29" xfId="0" applyBorder="1"/>
    <xf numFmtId="0" fontId="36" fillId="5" borderId="40" xfId="0" applyFont="1" applyFill="1" applyBorder="1" applyAlignment="1">
      <alignment horizontal="center"/>
    </xf>
    <xf numFmtId="0" fontId="0" fillId="0" borderId="33" xfId="0" applyBorder="1"/>
    <xf numFmtId="0" fontId="36" fillId="5" borderId="51" xfId="0" applyFont="1" applyFill="1" applyBorder="1" applyAlignment="1">
      <alignment horizontal="left" vertical="center"/>
    </xf>
    <xf numFmtId="0" fontId="0" fillId="0" borderId="39" xfId="0" applyBorder="1"/>
    <xf numFmtId="0" fontId="54" fillId="0" borderId="21" xfId="0" applyFont="1" applyBorder="1" applyAlignment="1">
      <alignment horizontal="left" wrapText="1"/>
    </xf>
    <xf numFmtId="0" fontId="5" fillId="0" borderId="7" xfId="0" applyFont="1" applyAlignment="1">
      <alignment horizontal="left" wrapText="1"/>
    </xf>
    <xf numFmtId="0" fontId="0" fillId="0" borderId="0" xfId="0" applyBorder="1"/>
    <xf numFmtId="0" fontId="36" fillId="0" borderId="20" xfId="0" applyFont="1" applyBorder="1" applyAlignment="1">
      <alignment horizontal="center" vertical="center" wrapText="1"/>
    </xf>
    <xf numFmtId="0" fontId="36" fillId="0" borderId="51" xfId="0" applyFont="1" applyBorder="1" applyAlignment="1">
      <alignment horizontal="center" vertical="center"/>
    </xf>
    <xf numFmtId="0" fontId="0" fillId="0" borderId="22" xfId="0" applyBorder="1"/>
    <xf numFmtId="0" fontId="83" fillId="0" borderId="51" xfId="0" applyFont="1" applyBorder="1" applyAlignment="1">
      <alignment horizontal="center" vertical="center" wrapText="1"/>
    </xf>
    <xf numFmtId="0" fontId="36" fillId="0" borderId="51" xfId="0" applyFont="1" applyBorder="1" applyAlignment="1">
      <alignment horizontal="center"/>
    </xf>
    <xf numFmtId="0" fontId="36" fillId="0" borderId="52" xfId="0" applyFont="1" applyBorder="1" applyAlignment="1">
      <alignment horizontal="center"/>
    </xf>
    <xf numFmtId="0" fontId="0" fillId="0" borderId="7" xfId="0"/>
    <xf numFmtId="0" fontId="5" fillId="0" borderId="7" xfId="0" applyFont="1" applyAlignment="1">
      <alignment horizontal="left" vertical="top" wrapText="1"/>
    </xf>
    <xf numFmtId="0" fontId="91" fillId="6" borderId="7" xfId="0" applyFont="1" applyFill="1" applyAlignment="1">
      <alignment horizontal="left" wrapText="1"/>
    </xf>
    <xf numFmtId="0" fontId="36" fillId="0" borderId="7" xfId="0" applyFont="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US"/>
              <a:t>Git Stars</a:t>
            </a:r>
          </a:p>
        </c:rich>
      </c:tx>
      <c:overlay val="0"/>
      <c:spPr>
        <a:noFill/>
        <a:ln>
          <a:noFill/>
          <a:prstDash val="solid"/>
        </a:ln>
      </c:spPr>
    </c:title>
    <c:autoTitleDeleted val="0"/>
    <c:plotArea>
      <c:layout/>
      <c:barChart>
        <c:barDir val="col"/>
        <c:grouping val="clustered"/>
        <c:varyColors val="0"/>
        <c:ser>
          <c:idx val="0"/>
          <c:order val="0"/>
          <c:tx>
            <c:strRef>
              <c:f>BenchmarkActivity!$F$2</c:f>
              <c:strCache>
                <c:ptCount val="1"/>
                <c:pt idx="0">
                  <c:v>Git Stars</c:v>
                </c:pt>
              </c:strCache>
            </c:strRef>
          </c:tx>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1200" b="0" i="0"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BenchmarkActivity!$C$3:$D$23</c:f>
              <c:multiLvlStrCache>
                <c:ptCount val="20"/>
                <c:lvl>
                  <c:pt idx="0">
                    <c:v>OSWorld</c:v>
                  </c:pt>
                  <c:pt idx="1">
                    <c:v>AssistGUI</c:v>
                  </c:pt>
                  <c:pt idx="2">
                    <c:v>ScreenSpot</c:v>
                  </c:pt>
                  <c:pt idx="3">
                    <c:v>GAIA</c:v>
                  </c:pt>
                  <c:pt idx="4">
                    <c:v>OmniAct</c:v>
                  </c:pt>
                  <c:pt idx="5">
                    <c:v>V-WebArena</c:v>
                  </c:pt>
                  <c:pt idx="6">
                    <c:v>WebArena</c:v>
                  </c:pt>
                  <c:pt idx="7">
                    <c:v>Mind2Web</c:v>
                  </c:pt>
                  <c:pt idx="8">
                    <c:v>WEBLinx</c:v>
                  </c:pt>
                  <c:pt idx="9">
                    <c:v>WebShop</c:v>
                  </c:pt>
                  <c:pt idx="10">
                    <c:v>MiniWoB++</c:v>
                  </c:pt>
                  <c:pt idx="11">
                    <c:v>V-WebBench</c:v>
                  </c:pt>
                  <c:pt idx="12">
                    <c:v>WebVLN-v1</c:v>
                  </c:pt>
                  <c:pt idx="13">
                    <c:v>WorkArena</c:v>
                  </c:pt>
                  <c:pt idx="14">
                    <c:v>WebGun Finetuning dataset</c:v>
                  </c:pt>
                  <c:pt idx="15">
                    <c:v>MMiNA</c:v>
                  </c:pt>
                  <c:pt idx="16">
                    <c:v>Android in The Wild (AITW)</c:v>
                  </c:pt>
                  <c:pt idx="17">
                    <c:v>MetaGUI</c:v>
                  </c:pt>
                  <c:pt idx="18">
                    <c:v>WikiHow (Mobile-Env)</c:v>
                  </c:pt>
                  <c:pt idx="19">
                    <c:v>AndroidEnv</c:v>
                  </c:pt>
                </c:lvl>
                <c:lvl>
                  <c:pt idx="0">
                    <c:v>OS/Multi</c:v>
                  </c:pt>
                  <c:pt idx="5">
                    <c:v>Web</c:v>
                  </c:pt>
                  <c:pt idx="16">
                    <c:v>Mobile</c:v>
                  </c:pt>
                </c:lvl>
              </c:multiLvlStrCache>
            </c:multiLvlStrRef>
          </c:cat>
          <c:val>
            <c:numRef>
              <c:f>BenchmarkActivity!$F$3:$F$23</c:f>
              <c:numCache>
                <c:formatCode>General</c:formatCode>
                <c:ptCount val="20"/>
                <c:pt idx="0">
                  <c:v>1013</c:v>
                </c:pt>
                <c:pt idx="1">
                  <c:v>12</c:v>
                </c:pt>
                <c:pt idx="2">
                  <c:v>122</c:v>
                </c:pt>
                <c:pt idx="3">
                  <c:v>#N/A</c:v>
                </c:pt>
                <c:pt idx="4">
                  <c:v>#N/A</c:v>
                </c:pt>
                <c:pt idx="5">
                  <c:v>163</c:v>
                </c:pt>
                <c:pt idx="6">
                  <c:v>606</c:v>
                </c:pt>
                <c:pt idx="7">
                  <c:v>603</c:v>
                </c:pt>
                <c:pt idx="8">
                  <c:v>98</c:v>
                </c:pt>
                <c:pt idx="9">
                  <c:v>222</c:v>
                </c:pt>
                <c:pt idx="10">
                  <c:v>263</c:v>
                </c:pt>
                <c:pt idx="11">
                  <c:v>34</c:v>
                </c:pt>
                <c:pt idx="12">
                  <c:v>16</c:v>
                </c:pt>
                <c:pt idx="13">
                  <c:v>193</c:v>
                </c:pt>
                <c:pt idx="14">
                  <c:v>#N/A</c:v>
                </c:pt>
                <c:pt idx="15">
                  <c:v>33</c:v>
                </c:pt>
                <c:pt idx="16">
                  <c:v>#N/A</c:v>
                </c:pt>
                <c:pt idx="17">
                  <c:v>9</c:v>
                </c:pt>
                <c:pt idx="18">
                  <c:v>83</c:v>
                </c:pt>
                <c:pt idx="19">
                  <c:v>967</c:v>
                </c:pt>
              </c:numCache>
            </c:numRef>
          </c:val>
          <c:extLst>
            <c:ext xmlns:c16="http://schemas.microsoft.com/office/drawing/2014/chart" uri="{C3380CC4-5D6E-409C-BE32-E72D297353CC}">
              <c16:uniqueId val="{00000000-41DB-442F-B2D2-54976A245402}"/>
            </c:ext>
          </c:extLst>
        </c:ser>
        <c:dLbls>
          <c:showLegendKey val="0"/>
          <c:showVal val="0"/>
          <c:showCatName val="0"/>
          <c:showSerName val="0"/>
          <c:showPercent val="0"/>
          <c:showBubbleSize val="0"/>
        </c:dLbls>
        <c:gapWidth val="150"/>
        <c:axId val="227482208"/>
        <c:axId val="227491808"/>
      </c:barChart>
      <c:catAx>
        <c:axId val="22748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227491808"/>
        <c:crosses val="autoZero"/>
        <c:auto val="1"/>
        <c:lblAlgn val="ctr"/>
        <c:lblOffset val="100"/>
        <c:noMultiLvlLbl val="0"/>
      </c:catAx>
      <c:valAx>
        <c:axId val="227491808"/>
        <c:scaling>
          <c:orientation val="minMax"/>
        </c:scaling>
        <c:delete val="1"/>
        <c:axPos val="l"/>
        <c:numFmt formatCode="General" sourceLinked="1"/>
        <c:majorTickMark val="none"/>
        <c:minorTickMark val="none"/>
        <c:tickLblPos val="nextTo"/>
        <c:crossAx val="227482208"/>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US"/>
              <a:t>Git</a:t>
            </a:r>
            <a:r>
              <a:rPr lang="en-US" baseline="0"/>
              <a:t> Forks</a:t>
            </a:r>
            <a:endParaRPr lang="en-US"/>
          </a:p>
        </c:rich>
      </c:tx>
      <c:overlay val="0"/>
      <c:spPr>
        <a:noFill/>
        <a:ln>
          <a:noFill/>
          <a:prstDash val="solid"/>
        </a:ln>
      </c:spPr>
    </c:title>
    <c:autoTitleDeleted val="0"/>
    <c:plotArea>
      <c:layout/>
      <c:barChart>
        <c:barDir val="col"/>
        <c:grouping val="clustered"/>
        <c:varyColors val="0"/>
        <c:ser>
          <c:idx val="0"/>
          <c:order val="0"/>
          <c:tx>
            <c:strRef>
              <c:f>BenchmarkActivity!$G$2</c:f>
              <c:strCache>
                <c:ptCount val="1"/>
                <c:pt idx="0">
                  <c:v>Git Forks</c:v>
                </c:pt>
              </c:strCache>
            </c:strRef>
          </c:tx>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1200" b="0" i="0"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BenchmarkActivity!$C$3:$D$23</c:f>
              <c:multiLvlStrCache>
                <c:ptCount val="20"/>
                <c:lvl>
                  <c:pt idx="0">
                    <c:v>OSWorld</c:v>
                  </c:pt>
                  <c:pt idx="1">
                    <c:v>AssistGUI</c:v>
                  </c:pt>
                  <c:pt idx="2">
                    <c:v>ScreenSpot</c:v>
                  </c:pt>
                  <c:pt idx="3">
                    <c:v>GAIA</c:v>
                  </c:pt>
                  <c:pt idx="4">
                    <c:v>OmniAct</c:v>
                  </c:pt>
                  <c:pt idx="5">
                    <c:v>V-WebArena</c:v>
                  </c:pt>
                  <c:pt idx="6">
                    <c:v>WebArena</c:v>
                  </c:pt>
                  <c:pt idx="7">
                    <c:v>Mind2Web</c:v>
                  </c:pt>
                  <c:pt idx="8">
                    <c:v>WEBLinx</c:v>
                  </c:pt>
                  <c:pt idx="9">
                    <c:v>WebShop</c:v>
                  </c:pt>
                  <c:pt idx="10">
                    <c:v>MiniWoB++</c:v>
                  </c:pt>
                  <c:pt idx="11">
                    <c:v>V-WebBench</c:v>
                  </c:pt>
                  <c:pt idx="12">
                    <c:v>WebVLN-v1</c:v>
                  </c:pt>
                  <c:pt idx="13">
                    <c:v>WorkArena</c:v>
                  </c:pt>
                  <c:pt idx="14">
                    <c:v>WebGun Finetuning dataset</c:v>
                  </c:pt>
                  <c:pt idx="15">
                    <c:v>MMiNA</c:v>
                  </c:pt>
                  <c:pt idx="16">
                    <c:v>Android in The Wild (AITW)</c:v>
                  </c:pt>
                  <c:pt idx="17">
                    <c:v>MetaGUI</c:v>
                  </c:pt>
                  <c:pt idx="18">
                    <c:v>WikiHow (Mobile-Env)</c:v>
                  </c:pt>
                  <c:pt idx="19">
                    <c:v>AndroidEnv</c:v>
                  </c:pt>
                </c:lvl>
                <c:lvl>
                  <c:pt idx="0">
                    <c:v>OS/Multi</c:v>
                  </c:pt>
                  <c:pt idx="5">
                    <c:v>Web</c:v>
                  </c:pt>
                  <c:pt idx="16">
                    <c:v>Mobile</c:v>
                  </c:pt>
                </c:lvl>
              </c:multiLvlStrCache>
            </c:multiLvlStrRef>
          </c:cat>
          <c:val>
            <c:numRef>
              <c:f>BenchmarkActivity!$G$3:$G$23</c:f>
              <c:numCache>
                <c:formatCode>General</c:formatCode>
                <c:ptCount val="20"/>
                <c:pt idx="0">
                  <c:v>123</c:v>
                </c:pt>
                <c:pt idx="1">
                  <c:v>1</c:v>
                </c:pt>
                <c:pt idx="2">
                  <c:v>7</c:v>
                </c:pt>
                <c:pt idx="3">
                  <c:v>#N/A</c:v>
                </c:pt>
                <c:pt idx="4">
                  <c:v>#N/A</c:v>
                </c:pt>
                <c:pt idx="5">
                  <c:v>27</c:v>
                </c:pt>
                <c:pt idx="6">
                  <c:v>84</c:v>
                </c:pt>
                <c:pt idx="7">
                  <c:v>83</c:v>
                </c:pt>
                <c:pt idx="8">
                  <c:v>8</c:v>
                </c:pt>
                <c:pt idx="9">
                  <c:v>44</c:v>
                </c:pt>
                <c:pt idx="10">
                  <c:v>44</c:v>
                </c:pt>
                <c:pt idx="11">
                  <c:v>1</c:v>
                </c:pt>
                <c:pt idx="12">
                  <c:v>0</c:v>
                </c:pt>
                <c:pt idx="13">
                  <c:v>17</c:v>
                </c:pt>
                <c:pt idx="14">
                  <c:v>#N/A</c:v>
                </c:pt>
                <c:pt idx="15">
                  <c:v>3</c:v>
                </c:pt>
                <c:pt idx="16">
                  <c:v>#N/A</c:v>
                </c:pt>
                <c:pt idx="17">
                  <c:v>2</c:v>
                </c:pt>
                <c:pt idx="18">
                  <c:v>24</c:v>
                </c:pt>
                <c:pt idx="19">
                  <c:v>69</c:v>
                </c:pt>
              </c:numCache>
            </c:numRef>
          </c:val>
          <c:extLst>
            <c:ext xmlns:c16="http://schemas.microsoft.com/office/drawing/2014/chart" uri="{C3380CC4-5D6E-409C-BE32-E72D297353CC}">
              <c16:uniqueId val="{00000000-0645-4467-9DDB-366CD636D421}"/>
            </c:ext>
          </c:extLst>
        </c:ser>
        <c:dLbls>
          <c:showLegendKey val="0"/>
          <c:showVal val="0"/>
          <c:showCatName val="0"/>
          <c:showSerName val="0"/>
          <c:showPercent val="0"/>
          <c:showBubbleSize val="0"/>
        </c:dLbls>
        <c:gapWidth val="150"/>
        <c:axId val="227482208"/>
        <c:axId val="227491808"/>
      </c:barChart>
      <c:catAx>
        <c:axId val="22748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227491808"/>
        <c:crosses val="autoZero"/>
        <c:auto val="1"/>
        <c:lblAlgn val="ctr"/>
        <c:lblOffset val="100"/>
        <c:noMultiLvlLbl val="0"/>
      </c:catAx>
      <c:valAx>
        <c:axId val="227491808"/>
        <c:scaling>
          <c:orientation val="minMax"/>
        </c:scaling>
        <c:delete val="1"/>
        <c:axPos val="l"/>
        <c:numFmt formatCode="General" sourceLinked="1"/>
        <c:majorTickMark val="none"/>
        <c:minorTickMark val="none"/>
        <c:tickLblPos val="nextTo"/>
        <c:crossAx val="227482208"/>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US"/>
              <a:t>Citations</a:t>
            </a:r>
          </a:p>
        </c:rich>
      </c:tx>
      <c:overlay val="0"/>
      <c:spPr>
        <a:noFill/>
        <a:ln>
          <a:noFill/>
          <a:prstDash val="solid"/>
        </a:ln>
      </c:spPr>
    </c:title>
    <c:autoTitleDeleted val="0"/>
    <c:plotArea>
      <c:layout/>
      <c:barChart>
        <c:barDir val="col"/>
        <c:grouping val="clustered"/>
        <c:varyColors val="0"/>
        <c:ser>
          <c:idx val="0"/>
          <c:order val="0"/>
          <c:tx>
            <c:strRef>
              <c:f>BenchmarkActivity!$J$2</c:f>
              <c:strCache>
                <c:ptCount val="1"/>
                <c:pt idx="0">
                  <c:v>Citations</c:v>
                </c:pt>
              </c:strCache>
            </c:strRef>
          </c:tx>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1200" b="0" i="0"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BenchmarkActivity!$C$3:$D$23</c:f>
              <c:multiLvlStrCache>
                <c:ptCount val="20"/>
                <c:lvl>
                  <c:pt idx="0">
                    <c:v>OSWorld</c:v>
                  </c:pt>
                  <c:pt idx="1">
                    <c:v>AssistGUI</c:v>
                  </c:pt>
                  <c:pt idx="2">
                    <c:v>ScreenSpot</c:v>
                  </c:pt>
                  <c:pt idx="3">
                    <c:v>GAIA</c:v>
                  </c:pt>
                  <c:pt idx="4">
                    <c:v>OmniAct</c:v>
                  </c:pt>
                  <c:pt idx="5">
                    <c:v>V-WebArena</c:v>
                  </c:pt>
                  <c:pt idx="6">
                    <c:v>WebArena</c:v>
                  </c:pt>
                  <c:pt idx="7">
                    <c:v>Mind2Web</c:v>
                  </c:pt>
                  <c:pt idx="8">
                    <c:v>WEBLinx</c:v>
                  </c:pt>
                  <c:pt idx="9">
                    <c:v>WebShop</c:v>
                  </c:pt>
                  <c:pt idx="10">
                    <c:v>MiniWoB++</c:v>
                  </c:pt>
                  <c:pt idx="11">
                    <c:v>V-WebBench</c:v>
                  </c:pt>
                  <c:pt idx="12">
                    <c:v>WebVLN-v1</c:v>
                  </c:pt>
                  <c:pt idx="13">
                    <c:v>WorkArena</c:v>
                  </c:pt>
                  <c:pt idx="14">
                    <c:v>WebGun Finetuning dataset</c:v>
                  </c:pt>
                  <c:pt idx="15">
                    <c:v>MMiNA</c:v>
                  </c:pt>
                  <c:pt idx="16">
                    <c:v>Android in The Wild (AITW)</c:v>
                  </c:pt>
                  <c:pt idx="17">
                    <c:v>MetaGUI</c:v>
                  </c:pt>
                  <c:pt idx="18">
                    <c:v>WikiHow (Mobile-Env)</c:v>
                  </c:pt>
                  <c:pt idx="19">
                    <c:v>AndroidEnv</c:v>
                  </c:pt>
                </c:lvl>
                <c:lvl>
                  <c:pt idx="0">
                    <c:v>OS/Multi</c:v>
                  </c:pt>
                  <c:pt idx="5">
                    <c:v>Web</c:v>
                  </c:pt>
                  <c:pt idx="16">
                    <c:v>Mobile</c:v>
                  </c:pt>
                </c:lvl>
              </c:multiLvlStrCache>
            </c:multiLvlStrRef>
          </c:cat>
          <c:val>
            <c:numRef>
              <c:f>BenchmarkActivity!$J$3:$J$23</c:f>
              <c:numCache>
                <c:formatCode>General</c:formatCode>
                <c:ptCount val="20"/>
                <c:pt idx="0">
                  <c:v>1</c:v>
                </c:pt>
                <c:pt idx="1">
                  <c:v>5</c:v>
                </c:pt>
                <c:pt idx="2">
                  <c:v>10</c:v>
                </c:pt>
                <c:pt idx="3">
                  <c:v>30</c:v>
                </c:pt>
                <c:pt idx="4">
                  <c:v>0</c:v>
                </c:pt>
                <c:pt idx="5">
                  <c:v>1</c:v>
                </c:pt>
                <c:pt idx="6">
                  <c:v>91</c:v>
                </c:pt>
                <c:pt idx="7">
                  <c:v>112</c:v>
                </c:pt>
                <c:pt idx="8">
                  <c:v>2</c:v>
                </c:pt>
                <c:pt idx="9">
                  <c:v>148</c:v>
                </c:pt>
                <c:pt idx="10">
                  <c:v>122</c:v>
                </c:pt>
                <c:pt idx="11">
                  <c:v>1</c:v>
                </c:pt>
                <c:pt idx="12">
                  <c:v>3</c:v>
                </c:pt>
                <c:pt idx="13">
                  <c:v>1</c:v>
                </c:pt>
                <c:pt idx="14">
                  <c:v>39</c:v>
                </c:pt>
                <c:pt idx="15">
                  <c:v>1</c:v>
                </c:pt>
                <c:pt idx="16">
                  <c:v>34</c:v>
                </c:pt>
                <c:pt idx="17">
                  <c:v>27</c:v>
                </c:pt>
                <c:pt idx="18">
                  <c:v>255</c:v>
                </c:pt>
                <c:pt idx="19">
                  <c:v>47</c:v>
                </c:pt>
              </c:numCache>
            </c:numRef>
          </c:val>
          <c:extLst>
            <c:ext xmlns:c16="http://schemas.microsoft.com/office/drawing/2014/chart" uri="{C3380CC4-5D6E-409C-BE32-E72D297353CC}">
              <c16:uniqueId val="{00000000-3ECB-43A1-8E9D-0D425F0FF72B}"/>
            </c:ext>
          </c:extLst>
        </c:ser>
        <c:dLbls>
          <c:showLegendKey val="0"/>
          <c:showVal val="0"/>
          <c:showCatName val="0"/>
          <c:showSerName val="0"/>
          <c:showPercent val="0"/>
          <c:showBubbleSize val="0"/>
        </c:dLbls>
        <c:gapWidth val="150"/>
        <c:axId val="227482208"/>
        <c:axId val="227491808"/>
      </c:barChart>
      <c:catAx>
        <c:axId val="22748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227491808"/>
        <c:crosses val="autoZero"/>
        <c:auto val="1"/>
        <c:lblAlgn val="ctr"/>
        <c:lblOffset val="100"/>
        <c:noMultiLvlLbl val="0"/>
      </c:catAx>
      <c:valAx>
        <c:axId val="227491808"/>
        <c:scaling>
          <c:orientation val="minMax"/>
        </c:scaling>
        <c:delete val="1"/>
        <c:axPos val="l"/>
        <c:numFmt formatCode="General" sourceLinked="1"/>
        <c:majorTickMark val="none"/>
        <c:minorTickMark val="none"/>
        <c:tickLblPos val="nextTo"/>
        <c:crossAx val="227482208"/>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11</xdr:col>
      <xdr:colOff>13137</xdr:colOff>
      <xdr:row>8</xdr:row>
      <xdr:rowOff>118587</xdr:rowOff>
    </xdr:from>
    <xdr:to>
      <xdr:col>14</xdr:col>
      <xdr:colOff>176541</xdr:colOff>
      <xdr:row>12</xdr:row>
      <xdr:rowOff>184622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8257189" y="1793673"/>
          <a:ext cx="3146535" cy="828035"/>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0</xdr:colOff>
      <xdr:row>2</xdr:row>
      <xdr:rowOff>0</xdr:rowOff>
    </xdr:from>
    <xdr:to>
      <xdr:col>27</xdr:col>
      <xdr:colOff>567157</xdr:colOff>
      <xdr:row>36</xdr:row>
      <xdr:rowOff>123265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6286500" y="358588"/>
          <a:ext cx="9980098" cy="6219265"/>
        </a:xfrm>
        <a:prstGeom prst="rect">
          <a:avLst/>
        </a:prstGeom>
        <a:ln>
          <a:prstDash val="solid"/>
        </a:ln>
      </xdr:spPr>
    </xdr:pic>
    <xdr:clientData/>
  </xdr:twoCellAnchor>
  <xdr:twoCellAnchor editAs="oneCell">
    <xdr:from>
      <xdr:col>10</xdr:col>
      <xdr:colOff>414618</xdr:colOff>
      <xdr:row>42</xdr:row>
      <xdr:rowOff>89647</xdr:rowOff>
    </xdr:from>
    <xdr:to>
      <xdr:col>32</xdr:col>
      <xdr:colOff>250728</xdr:colOff>
      <xdr:row>74</xdr:row>
      <xdr:rowOff>1349</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6129618" y="7620000"/>
          <a:ext cx="14022757" cy="5649113"/>
        </a:xfrm>
        <a:prstGeom prst="rect">
          <a:avLst/>
        </a:prstGeom>
        <a:ln>
          <a:prstDash val="solid"/>
        </a:ln>
      </xdr:spPr>
    </xdr:pic>
    <xdr:clientData/>
  </xdr:twoCellAnchor>
  <xdr:twoCellAnchor editAs="oneCell">
    <xdr:from>
      <xdr:col>29</xdr:col>
      <xdr:colOff>0</xdr:colOff>
      <xdr:row>3</xdr:row>
      <xdr:rowOff>0</xdr:rowOff>
    </xdr:from>
    <xdr:to>
      <xdr:col>45</xdr:col>
      <xdr:colOff>728120</xdr:colOff>
      <xdr:row>40</xdr:row>
      <xdr:rowOff>34548</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a:stretch>
          <a:fillRect/>
        </a:stretch>
      </xdr:blipFill>
      <xdr:spPr>
        <a:xfrm>
          <a:off x="17380324" y="537882"/>
          <a:ext cx="14175178" cy="6668431"/>
        </a:xfrm>
        <a:prstGeom prst="rect">
          <a:avLst/>
        </a:prstGeom>
        <a:ln>
          <a:prstDash val="solid"/>
        </a:ln>
      </xdr:spPr>
    </xdr:pic>
    <xdr:clientData/>
  </xdr:twoCellAnchor>
  <xdr:twoCellAnchor editAs="oneCell">
    <xdr:from>
      <xdr:col>46</xdr:col>
      <xdr:colOff>657225</xdr:colOff>
      <xdr:row>3</xdr:row>
      <xdr:rowOff>19050</xdr:rowOff>
    </xdr:from>
    <xdr:to>
      <xdr:col>55</xdr:col>
      <xdr:colOff>181961</xdr:colOff>
      <xdr:row>41</xdr:row>
      <xdr:rowOff>58115</xdr:rowOff>
    </xdr:to>
    <xdr:pic>
      <xdr:nvPicPr>
        <xdr:cNvPr id="7" name="Picture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4"/>
        <a:stretch>
          <a:fillRect/>
        </a:stretch>
      </xdr:blipFill>
      <xdr:spPr>
        <a:xfrm>
          <a:off x="32280225" y="561975"/>
          <a:ext cx="7068536" cy="6916115"/>
        </a:xfrm>
        <a:prstGeom prst="rect">
          <a:avLst/>
        </a:prstGeom>
        <a:ln>
          <a:prstDash val="solid"/>
        </a:ln>
      </xdr:spPr>
    </xdr:pic>
    <xdr:clientData/>
  </xdr:twoCellAnchor>
  <xdr:oneCellAnchor>
    <xdr:from>
      <xdr:col>1</xdr:col>
      <xdr:colOff>0</xdr:colOff>
      <xdr:row>1</xdr:row>
      <xdr:rowOff>123825</xdr:rowOff>
    </xdr:from>
    <xdr:ext cx="4267200" cy="7086600"/>
    <xdr:pic>
      <xdr:nvPicPr>
        <xdr:cNvPr id="2" name="image1.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5" cstate="print"/>
        <a:stretch>
          <a:fillRect/>
        </a:stretch>
      </xdr:blipFill>
      <xdr:spPr>
        <a:prstGeom prst="rect">
          <a:avLst/>
        </a:prstGeom>
        <a:noFill/>
        <a:ln>
          <a:prstDash val="solid"/>
        </a:ln>
      </xdr:spPr>
    </xdr:pic>
    <xdr:clientData fLocksWithSheet="0"/>
  </xdr:oneCellAnchor>
  <xdr:twoCellAnchor editAs="oneCell">
    <xdr:from>
      <xdr:col>57</xdr:col>
      <xdr:colOff>11206</xdr:colOff>
      <xdr:row>6</xdr:row>
      <xdr:rowOff>89647</xdr:rowOff>
    </xdr:from>
    <xdr:to>
      <xdr:col>61</xdr:col>
      <xdr:colOff>415185</xdr:colOff>
      <xdr:row>22</xdr:row>
      <xdr:rowOff>103989</xdr:rowOff>
    </xdr:to>
    <xdr:pic>
      <xdr:nvPicPr>
        <xdr:cNvPr id="5" name="Picture 4">
          <a:extLst>
            <a:ext uri="{FF2B5EF4-FFF2-40B4-BE49-F238E27FC236}">
              <a16:creationId xmlns:a16="http://schemas.microsoft.com/office/drawing/2014/main" id="{12877C61-3DA7-065F-AFD6-EF18BD2A1893}"/>
            </a:ext>
          </a:extLst>
        </xdr:cNvPr>
        <xdr:cNvPicPr>
          <a:picLocks noChangeAspect="1"/>
        </xdr:cNvPicPr>
      </xdr:nvPicPr>
      <xdr:blipFill>
        <a:blip xmlns:r="http://schemas.openxmlformats.org/officeDocument/2006/relationships" r:embed="rId6"/>
        <a:stretch>
          <a:fillRect/>
        </a:stretch>
      </xdr:blipFill>
      <xdr:spPr>
        <a:xfrm>
          <a:off x="40923882" y="1165412"/>
          <a:ext cx="3765744" cy="2883048"/>
        </a:xfrm>
        <a:prstGeom prst="rect">
          <a:avLst/>
        </a:prstGeom>
      </xdr:spPr>
    </xdr:pic>
    <xdr:clientData/>
  </xdr:twoCellAnchor>
  <xdr:twoCellAnchor editAs="oneCell">
    <xdr:from>
      <xdr:col>63</xdr:col>
      <xdr:colOff>818028</xdr:colOff>
      <xdr:row>6</xdr:row>
      <xdr:rowOff>11205</xdr:rowOff>
    </xdr:from>
    <xdr:to>
      <xdr:col>67</xdr:col>
      <xdr:colOff>650478</xdr:colOff>
      <xdr:row>25</xdr:row>
      <xdr:rowOff>148099</xdr:rowOff>
    </xdr:to>
    <xdr:pic>
      <xdr:nvPicPr>
        <xdr:cNvPr id="8" name="Picture 7">
          <a:extLst>
            <a:ext uri="{FF2B5EF4-FFF2-40B4-BE49-F238E27FC236}">
              <a16:creationId xmlns:a16="http://schemas.microsoft.com/office/drawing/2014/main" id="{36173D05-91F0-9797-E643-A7B1E58F9C05}"/>
            </a:ext>
          </a:extLst>
        </xdr:cNvPr>
        <xdr:cNvPicPr>
          <a:picLocks noChangeAspect="1"/>
        </xdr:cNvPicPr>
      </xdr:nvPicPr>
      <xdr:blipFill>
        <a:blip xmlns:r="http://schemas.openxmlformats.org/officeDocument/2006/relationships" r:embed="rId7"/>
        <a:stretch>
          <a:fillRect/>
        </a:stretch>
      </xdr:blipFill>
      <xdr:spPr>
        <a:xfrm>
          <a:off x="46773352" y="1086970"/>
          <a:ext cx="3194214" cy="3543482"/>
        </a:xfrm>
        <a:prstGeom prst="rect">
          <a:avLst/>
        </a:prstGeom>
      </xdr:spPr>
    </xdr:pic>
    <xdr:clientData/>
  </xdr:twoCellAnchor>
  <xdr:twoCellAnchor editAs="oneCell">
    <xdr:from>
      <xdr:col>63</xdr:col>
      <xdr:colOff>561416</xdr:colOff>
      <xdr:row>46</xdr:row>
      <xdr:rowOff>166407</xdr:rowOff>
    </xdr:from>
    <xdr:to>
      <xdr:col>72</xdr:col>
      <xdr:colOff>744843</xdr:colOff>
      <xdr:row>70</xdr:row>
      <xdr:rowOff>79966</xdr:rowOff>
    </xdr:to>
    <xdr:pic>
      <xdr:nvPicPr>
        <xdr:cNvPr id="9" name="Picture 8">
          <a:extLst>
            <a:ext uri="{FF2B5EF4-FFF2-40B4-BE49-F238E27FC236}">
              <a16:creationId xmlns:a16="http://schemas.microsoft.com/office/drawing/2014/main" id="{30DDE887-0BAD-6878-2E0A-8CB8B1A1F5AA}"/>
            </a:ext>
          </a:extLst>
        </xdr:cNvPr>
        <xdr:cNvPicPr>
          <a:picLocks noChangeAspect="1"/>
        </xdr:cNvPicPr>
      </xdr:nvPicPr>
      <xdr:blipFill>
        <a:blip xmlns:r="http://schemas.openxmlformats.org/officeDocument/2006/relationships" r:embed="rId8"/>
        <a:stretch>
          <a:fillRect/>
        </a:stretch>
      </xdr:blipFill>
      <xdr:spPr>
        <a:xfrm>
          <a:off x="46433816" y="8615082"/>
          <a:ext cx="7727227" cy="4256959"/>
        </a:xfrm>
        <a:prstGeom prst="rect">
          <a:avLst/>
        </a:prstGeom>
      </xdr:spPr>
    </xdr:pic>
    <xdr:clientData/>
  </xdr:twoCellAnchor>
  <xdr:twoCellAnchor editAs="oneCell">
    <xdr:from>
      <xdr:col>63</xdr:col>
      <xdr:colOff>521635</xdr:colOff>
      <xdr:row>29</xdr:row>
      <xdr:rowOff>84604</xdr:rowOff>
    </xdr:from>
    <xdr:to>
      <xdr:col>68</xdr:col>
      <xdr:colOff>193128</xdr:colOff>
      <xdr:row>46</xdr:row>
      <xdr:rowOff>134075</xdr:rowOff>
    </xdr:to>
    <xdr:pic>
      <xdr:nvPicPr>
        <xdr:cNvPr id="10" name="Picture 9">
          <a:extLst>
            <a:ext uri="{FF2B5EF4-FFF2-40B4-BE49-F238E27FC236}">
              <a16:creationId xmlns:a16="http://schemas.microsoft.com/office/drawing/2014/main" id="{679E9A56-731F-D2D3-3180-647A49302EB4}"/>
            </a:ext>
          </a:extLst>
        </xdr:cNvPr>
        <xdr:cNvPicPr>
          <a:picLocks noChangeAspect="1"/>
        </xdr:cNvPicPr>
      </xdr:nvPicPr>
      <xdr:blipFill>
        <a:blip xmlns:r="http://schemas.openxmlformats.org/officeDocument/2006/relationships" r:embed="rId9"/>
        <a:stretch>
          <a:fillRect/>
        </a:stretch>
      </xdr:blipFill>
      <xdr:spPr>
        <a:xfrm>
          <a:off x="46394035" y="5332879"/>
          <a:ext cx="3862493" cy="3249871"/>
        </a:xfrm>
        <a:prstGeom prst="rect">
          <a:avLst/>
        </a:prstGeom>
      </xdr:spPr>
    </xdr:pic>
    <xdr:clientData/>
  </xdr:twoCellAnchor>
  <xdr:twoCellAnchor editAs="oneCell">
    <xdr:from>
      <xdr:col>71</xdr:col>
      <xdr:colOff>161925</xdr:colOff>
      <xdr:row>2</xdr:row>
      <xdr:rowOff>95250</xdr:rowOff>
    </xdr:from>
    <xdr:to>
      <xdr:col>79</xdr:col>
      <xdr:colOff>536939</xdr:colOff>
      <xdr:row>25</xdr:row>
      <xdr:rowOff>124040</xdr:rowOff>
    </xdr:to>
    <xdr:pic>
      <xdr:nvPicPr>
        <xdr:cNvPr id="11" name="Picture 10">
          <a:extLst>
            <a:ext uri="{FF2B5EF4-FFF2-40B4-BE49-F238E27FC236}">
              <a16:creationId xmlns:a16="http://schemas.microsoft.com/office/drawing/2014/main" id="{D0FD4EB7-2232-9700-79FF-DA7D5DB7851B}"/>
            </a:ext>
          </a:extLst>
        </xdr:cNvPr>
        <xdr:cNvPicPr>
          <a:picLocks noChangeAspect="1"/>
        </xdr:cNvPicPr>
      </xdr:nvPicPr>
      <xdr:blipFill>
        <a:blip xmlns:r="http://schemas.openxmlformats.org/officeDocument/2006/relationships" r:embed="rId10"/>
        <a:stretch>
          <a:fillRect/>
        </a:stretch>
      </xdr:blipFill>
      <xdr:spPr>
        <a:xfrm>
          <a:off x="52739925" y="457200"/>
          <a:ext cx="7080614" cy="41912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514350</xdr:colOff>
      <xdr:row>2</xdr:row>
      <xdr:rowOff>171450</xdr:rowOff>
    </xdr:from>
    <xdr:to>
      <xdr:col>19</xdr:col>
      <xdr:colOff>477691</xdr:colOff>
      <xdr:row>29</xdr:row>
      <xdr:rowOff>143589</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733550" y="552450"/>
          <a:ext cx="10326541" cy="5115639"/>
        </a:xfrm>
        <a:prstGeom prst="rect">
          <a:avLst/>
        </a:prstGeom>
        <a:ln>
          <a:prstDash val="solid"/>
        </a:ln>
      </xdr:spPr>
    </xdr:pic>
    <xdr:clientData/>
  </xdr:twoCellAnchor>
  <xdr:twoCellAnchor editAs="oneCell">
    <xdr:from>
      <xdr:col>3</xdr:col>
      <xdr:colOff>0</xdr:colOff>
      <xdr:row>41</xdr:row>
      <xdr:rowOff>0</xdr:rowOff>
    </xdr:from>
    <xdr:to>
      <xdr:col>20</xdr:col>
      <xdr:colOff>277710</xdr:colOff>
      <xdr:row>67</xdr:row>
      <xdr:rowOff>124534</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1828800" y="7810500"/>
          <a:ext cx="10640910" cy="5077534"/>
        </a:xfrm>
        <a:prstGeom prst="rect">
          <a:avLst/>
        </a:prstGeom>
        <a:ln>
          <a:prstDash val="solid"/>
        </a:ln>
      </xdr:spPr>
    </xdr:pic>
    <xdr:clientData/>
  </xdr:twoCellAnchor>
  <xdr:twoCellAnchor editAs="oneCell">
    <xdr:from>
      <xdr:col>1</xdr:col>
      <xdr:colOff>11205</xdr:colOff>
      <xdr:row>79</xdr:row>
      <xdr:rowOff>22412</xdr:rowOff>
    </xdr:from>
    <xdr:to>
      <xdr:col>10</xdr:col>
      <xdr:colOff>471471</xdr:colOff>
      <xdr:row>106</xdr:row>
      <xdr:rowOff>80288</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a:stretch>
          <a:fillRect/>
        </a:stretch>
      </xdr:blipFill>
      <xdr:spPr>
        <a:xfrm>
          <a:off x="616323" y="14881412"/>
          <a:ext cx="5906324" cy="5201376"/>
        </a:xfrm>
        <a:prstGeom prst="rect">
          <a:avLst/>
        </a:prstGeom>
        <a:ln>
          <a:prstDash val="solid"/>
        </a:ln>
      </xdr:spPr>
    </xdr:pic>
    <xdr:clientData/>
  </xdr:twoCellAnchor>
  <xdr:twoCellAnchor editAs="oneCell">
    <xdr:from>
      <xdr:col>10</xdr:col>
      <xdr:colOff>431426</xdr:colOff>
      <xdr:row>79</xdr:row>
      <xdr:rowOff>89647</xdr:rowOff>
    </xdr:from>
    <xdr:to>
      <xdr:col>29</xdr:col>
      <xdr:colOff>550172</xdr:colOff>
      <xdr:row>121</xdr:row>
      <xdr:rowOff>157448</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rotWithShape="1">
        <a:blip xmlns:r="http://schemas.openxmlformats.org/officeDocument/2006/relationships" r:embed="rId4"/>
        <a:srcRect l="1427"/>
        <a:stretch>
          <a:fillRect/>
        </a:stretch>
      </xdr:blipFill>
      <xdr:spPr>
        <a:xfrm>
          <a:off x="6527426" y="14958172"/>
          <a:ext cx="11701146" cy="8068801"/>
        </a:xfrm>
        <a:prstGeom prst="rect">
          <a:avLst/>
        </a:prstGeom>
        <a:ln>
          <a:prstDash val="solid"/>
        </a:ln>
      </xdr:spPr>
    </xdr:pic>
    <xdr:clientData/>
  </xdr:twoCellAnchor>
  <xdr:twoCellAnchor editAs="oneCell">
    <xdr:from>
      <xdr:col>2</xdr:col>
      <xdr:colOff>597501</xdr:colOff>
      <xdr:row>133</xdr:row>
      <xdr:rowOff>38099</xdr:rowOff>
    </xdr:from>
    <xdr:to>
      <xdr:col>11</xdr:col>
      <xdr:colOff>247651</xdr:colOff>
      <xdr:row>165</xdr:row>
      <xdr:rowOff>42250</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5"/>
        <a:stretch>
          <a:fillRect/>
        </a:stretch>
      </xdr:blipFill>
      <xdr:spPr>
        <a:xfrm>
          <a:off x="1823327" y="25399447"/>
          <a:ext cx="5166367" cy="6100151"/>
        </a:xfrm>
        <a:prstGeom prst="rect">
          <a:avLst/>
        </a:prstGeom>
        <a:ln>
          <a:solidFill>
            <a:schemeClr val="tx1"/>
          </a:solidFill>
          <a:prstDash val="solid"/>
        </a:ln>
      </xdr:spPr>
    </xdr:pic>
    <xdr:clientData/>
  </xdr:twoCellAnchor>
  <xdr:twoCellAnchor editAs="oneCell">
    <xdr:from>
      <xdr:col>2</xdr:col>
      <xdr:colOff>590550</xdr:colOff>
      <xdr:row>165</xdr:row>
      <xdr:rowOff>123825</xdr:rowOff>
    </xdr:from>
    <xdr:to>
      <xdr:col>12</xdr:col>
      <xdr:colOff>314325</xdr:colOff>
      <xdr:row>193</xdr:row>
      <xdr:rowOff>160665</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rotWithShape="1">
        <a:blip xmlns:r="http://schemas.openxmlformats.org/officeDocument/2006/relationships" r:embed="rId6"/>
        <a:srcRect t="12152"/>
        <a:stretch>
          <a:fillRect/>
        </a:stretch>
      </xdr:blipFill>
      <xdr:spPr>
        <a:xfrm>
          <a:off x="1809750" y="31584900"/>
          <a:ext cx="5819775" cy="5370840"/>
        </a:xfrm>
        <a:prstGeom prst="rect">
          <a:avLst/>
        </a:prstGeom>
        <a:ln>
          <a:solidFill>
            <a:sysClr val="windowText" lastClr="000000"/>
          </a:solidFill>
          <a:prstDash val="solid"/>
        </a:ln>
      </xdr:spPr>
    </xdr:pic>
    <xdr:clientData/>
  </xdr:twoCellAnchor>
  <xdr:twoCellAnchor editAs="oneCell">
    <xdr:from>
      <xdr:col>13</xdr:col>
      <xdr:colOff>41411</xdr:colOff>
      <xdr:row>130</xdr:row>
      <xdr:rowOff>157369</xdr:rowOff>
    </xdr:from>
    <xdr:to>
      <xdr:col>22</xdr:col>
      <xdr:colOff>318440</xdr:colOff>
      <xdr:row>167</xdr:row>
      <xdr:rowOff>167879</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7"/>
        <a:stretch>
          <a:fillRect/>
        </a:stretch>
      </xdr:blipFill>
      <xdr:spPr>
        <a:xfrm>
          <a:off x="8009281" y="24947217"/>
          <a:ext cx="5793246" cy="7059010"/>
        </a:xfrm>
        <a:prstGeom prst="rect">
          <a:avLst/>
        </a:prstGeom>
        <a:ln>
          <a:prstDash val="solid"/>
        </a:ln>
      </xdr:spPr>
    </xdr:pic>
    <xdr:clientData/>
  </xdr:twoCellAnchor>
  <xdr:twoCellAnchor editAs="oneCell">
    <xdr:from>
      <xdr:col>12</xdr:col>
      <xdr:colOff>578241</xdr:colOff>
      <xdr:row>168</xdr:row>
      <xdr:rowOff>16564</xdr:rowOff>
    </xdr:from>
    <xdr:to>
      <xdr:col>23</xdr:col>
      <xdr:colOff>145501</xdr:colOff>
      <xdr:row>192</xdr:row>
      <xdr:rowOff>71556</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8"/>
        <a:stretch>
          <a:fillRect/>
        </a:stretch>
      </xdr:blipFill>
      <xdr:spPr>
        <a:xfrm>
          <a:off x="7933198" y="32045412"/>
          <a:ext cx="6309303" cy="4626992"/>
        </a:xfrm>
        <a:prstGeom prst="rect">
          <a:avLst/>
        </a:prstGeom>
        <a:ln>
          <a:prstDash val="solid"/>
        </a:ln>
      </xdr:spPr>
    </xdr:pic>
    <xdr:clientData/>
  </xdr:twoCellAnchor>
  <xdr:twoCellAnchor editAs="oneCell">
    <xdr:from>
      <xdr:col>3</xdr:col>
      <xdr:colOff>298173</xdr:colOff>
      <xdr:row>199</xdr:row>
      <xdr:rowOff>16566</xdr:rowOff>
    </xdr:from>
    <xdr:to>
      <xdr:col>16</xdr:col>
      <xdr:colOff>542139</xdr:colOff>
      <xdr:row>216</xdr:row>
      <xdr:rowOff>165652</xdr:rowOff>
    </xdr:to>
    <xdr:pic>
      <xdr:nvPicPr>
        <xdr:cNvPr id="7" name="Picture 6">
          <a:extLst>
            <a:ext uri="{FF2B5EF4-FFF2-40B4-BE49-F238E27FC236}">
              <a16:creationId xmlns:a16="http://schemas.microsoft.com/office/drawing/2014/main" id="{3C5C5AB5-C2BB-6CF9-76CE-2E54EA767491}"/>
            </a:ext>
          </a:extLst>
        </xdr:cNvPr>
        <xdr:cNvPicPr>
          <a:picLocks noChangeAspect="1"/>
        </xdr:cNvPicPr>
      </xdr:nvPicPr>
      <xdr:blipFill>
        <a:blip xmlns:r="http://schemas.openxmlformats.org/officeDocument/2006/relationships" r:embed="rId9"/>
        <a:stretch>
          <a:fillRect/>
        </a:stretch>
      </xdr:blipFill>
      <xdr:spPr>
        <a:xfrm>
          <a:off x="2136912" y="37950914"/>
          <a:ext cx="8211836" cy="3387586"/>
        </a:xfrm>
        <a:prstGeom prst="rect">
          <a:avLst/>
        </a:prstGeom>
      </xdr:spPr>
    </xdr:pic>
    <xdr:clientData/>
  </xdr:twoCellAnchor>
  <xdr:twoCellAnchor editAs="oneCell">
    <xdr:from>
      <xdr:col>3</xdr:col>
      <xdr:colOff>1606</xdr:colOff>
      <xdr:row>226</xdr:row>
      <xdr:rowOff>68611</xdr:rowOff>
    </xdr:from>
    <xdr:to>
      <xdr:col>10</xdr:col>
      <xdr:colOff>111991</xdr:colOff>
      <xdr:row>247</xdr:row>
      <xdr:rowOff>24364</xdr:rowOff>
    </xdr:to>
    <xdr:pic>
      <xdr:nvPicPr>
        <xdr:cNvPr id="12" name="Picture 11">
          <a:extLst>
            <a:ext uri="{FF2B5EF4-FFF2-40B4-BE49-F238E27FC236}">
              <a16:creationId xmlns:a16="http://schemas.microsoft.com/office/drawing/2014/main" id="{22D3B998-E3FF-9530-340C-7D93320E11A2}"/>
            </a:ext>
          </a:extLst>
        </xdr:cNvPr>
        <xdr:cNvPicPr>
          <a:picLocks noChangeAspect="1"/>
        </xdr:cNvPicPr>
      </xdr:nvPicPr>
      <xdr:blipFill>
        <a:blip xmlns:r="http://schemas.openxmlformats.org/officeDocument/2006/relationships" r:embed="rId10"/>
        <a:stretch>
          <a:fillRect/>
        </a:stretch>
      </xdr:blipFill>
      <xdr:spPr>
        <a:xfrm>
          <a:off x="1834347" y="43331818"/>
          <a:ext cx="4386782" cy="39562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114008</xdr:colOff>
      <xdr:row>3</xdr:row>
      <xdr:rowOff>115125</xdr:rowOff>
    </xdr:from>
    <xdr:to>
      <xdr:col>28</xdr:col>
      <xdr:colOff>514010</xdr:colOff>
      <xdr:row>37</xdr:row>
      <xdr:rowOff>35566</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116863</xdr:colOff>
      <xdr:row>38</xdr:row>
      <xdr:rowOff>55229</xdr:rowOff>
    </xdr:from>
    <xdr:to>
      <xdr:col>28</xdr:col>
      <xdr:colOff>516272</xdr:colOff>
      <xdr:row>68</xdr:row>
      <xdr:rowOff>166170</xdr:rowOff>
    </xdr:to>
    <xdr:graphicFrame macro="">
      <xdr:nvGraphicFramePr>
        <xdr:cNvPr id="3" name="Chart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123264</xdr:colOff>
      <xdr:row>69</xdr:row>
      <xdr:rowOff>123265</xdr:rowOff>
    </xdr:from>
    <xdr:to>
      <xdr:col>28</xdr:col>
      <xdr:colOff>515470</xdr:colOff>
      <xdr:row>100</xdr:row>
      <xdr:rowOff>43706</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github.com/OSU-NLP-Group/SeeAct" TargetMode="External"/><Relationship Id="rId18" Type="http://schemas.openxmlformats.org/officeDocument/2006/relationships/hyperlink" Target="https://github.com/showlab/assistgui" TargetMode="External"/><Relationship Id="rId26" Type="http://schemas.openxmlformats.org/officeDocument/2006/relationships/hyperlink" Target="https://arxiv.org/abs/2312.13771" TargetMode="External"/><Relationship Id="rId39" Type="http://schemas.openxmlformats.org/officeDocument/2006/relationships/hyperlink" Target="https://arxiv.org/pdf/2402.04476" TargetMode="External"/><Relationship Id="rId21" Type="http://schemas.openxmlformats.org/officeDocument/2006/relationships/hyperlink" Target="https://github.com/google-deepmind/pix2act." TargetMode="External"/><Relationship Id="rId34" Type="http://schemas.openxmlformats.org/officeDocument/2006/relationships/hyperlink" Target="https://arxiv.org/abs/2309.11436" TargetMode="External"/><Relationship Id="rId42" Type="http://schemas.openxmlformats.org/officeDocument/2006/relationships/hyperlink" Target="https://thudm.github.io/AgentTuning/" TargetMode="External"/><Relationship Id="rId47" Type="http://schemas.openxmlformats.org/officeDocument/2006/relationships/hyperlink" Target="https://github.com/google-research/pix2struct" TargetMode="External"/><Relationship Id="rId50" Type="http://schemas.openxmlformats.org/officeDocument/2006/relationships/vmlDrawing" Target="../drawings/vmlDrawing1.vml"/><Relationship Id="rId7" Type="http://schemas.openxmlformats.org/officeDocument/2006/relationships/hyperlink" Target="https://osu-nlp-group.github.io/Mind2Web/" TargetMode="External"/><Relationship Id="rId2" Type="http://schemas.openxmlformats.org/officeDocument/2006/relationships/hyperlink" Target="https://github.com/THUDM/CogVLM" TargetMode="External"/><Relationship Id="rId16" Type="http://schemas.openxmlformats.org/officeDocument/2006/relationships/hyperlink" Target="https://huggingface.co/papers/2402.17553" TargetMode="External"/><Relationship Id="rId29" Type="http://schemas.openxmlformats.org/officeDocument/2006/relationships/hyperlink" Target="https://arxiv.org/abs/2404.06474" TargetMode="External"/><Relationship Id="rId11" Type="http://schemas.openxmlformats.org/officeDocument/2006/relationships/hyperlink" Target="https://github.com/njucckevin/SeeClick" TargetMode="External"/><Relationship Id="rId24" Type="http://schemas.openxmlformats.org/officeDocument/2006/relationships/hyperlink" Target="https://arxiv.org/abs/2401.13919" TargetMode="External"/><Relationship Id="rId32" Type="http://schemas.openxmlformats.org/officeDocument/2006/relationships/hyperlink" Target="https://arxiv.org/abs/2404.19065" TargetMode="External"/><Relationship Id="rId37" Type="http://schemas.openxmlformats.org/officeDocument/2006/relationships/hyperlink" Target="https://arxiv.org/abs/2306.05425" TargetMode="External"/><Relationship Id="rId40" Type="http://schemas.openxmlformats.org/officeDocument/2006/relationships/hyperlink" Target="https://arxiv.org/abs/2310.12823" TargetMode="External"/><Relationship Id="rId45" Type="http://schemas.openxmlformats.org/officeDocument/2006/relationships/hyperlink" Target="https://arxiv.org/abs/2403.12881" TargetMode="External"/><Relationship Id="rId5" Type="http://schemas.openxmlformats.org/officeDocument/2006/relationships/hyperlink" Target="https://arxiv.org/abs/2306.06070" TargetMode="External"/><Relationship Id="rId15" Type="http://schemas.openxmlformats.org/officeDocument/2006/relationships/hyperlink" Target="https://arxiv.org/abs/2402.17553" TargetMode="External"/><Relationship Id="rId23" Type="http://schemas.openxmlformats.org/officeDocument/2006/relationships/hyperlink" Target="https://arxiv.org/abs/2403.03346" TargetMode="External"/><Relationship Id="rId28" Type="http://schemas.openxmlformats.org/officeDocument/2006/relationships/hyperlink" Target="https://arxiv.org/pdf/2406.01014" TargetMode="External"/><Relationship Id="rId36" Type="http://schemas.openxmlformats.org/officeDocument/2006/relationships/hyperlink" Target="https://arxiv.org/abs/2210.03347" TargetMode="External"/><Relationship Id="rId49" Type="http://schemas.openxmlformats.org/officeDocument/2006/relationships/hyperlink" Target="https://proceedings.mlr.press/v162/humphreys22a.html" TargetMode="External"/><Relationship Id="rId10" Type="http://schemas.openxmlformats.org/officeDocument/2006/relationships/hyperlink" Target="https://arxiv.org/abs/2401.10935" TargetMode="External"/><Relationship Id="rId19" Type="http://schemas.openxmlformats.org/officeDocument/2006/relationships/hyperlink" Target="https://showlab.github.io/assistgui/" TargetMode="External"/><Relationship Id="rId31" Type="http://schemas.openxmlformats.org/officeDocument/2006/relationships/hyperlink" Target="https://arxiv.org/abs/2310.04716" TargetMode="External"/><Relationship Id="rId44" Type="http://schemas.openxmlformats.org/officeDocument/2006/relationships/hyperlink" Target="https://github.com/InternLM/Agent-FLAN" TargetMode="External"/><Relationship Id="rId4" Type="http://schemas.openxmlformats.org/officeDocument/2006/relationships/hyperlink" Target="https://sites.google.com/view/mm-webnav/" TargetMode="External"/><Relationship Id="rId9" Type="http://schemas.openxmlformats.org/officeDocument/2006/relationships/hyperlink" Target="https://github.com/WebVLN/WebVLN" TargetMode="External"/><Relationship Id="rId14" Type="http://schemas.openxmlformats.org/officeDocument/2006/relationships/hyperlink" Target="https://osu-nlp-group.github.io/SeeAct/" TargetMode="External"/><Relationship Id="rId22" Type="http://schemas.openxmlformats.org/officeDocument/2006/relationships/hyperlink" Target="https://arxiv.org/abs/2404.03648" TargetMode="External"/><Relationship Id="rId27" Type="http://schemas.openxmlformats.org/officeDocument/2006/relationships/hyperlink" Target="https://arxiv.org/abs/2311.07562" TargetMode="External"/><Relationship Id="rId30" Type="http://schemas.openxmlformats.org/officeDocument/2006/relationships/hyperlink" Target="https://arxiv.org/abs/2403.03101" TargetMode="External"/><Relationship Id="rId35" Type="http://schemas.openxmlformats.org/officeDocument/2006/relationships/hyperlink" Target="https://arxiv.org/abs/2209.14927" TargetMode="External"/><Relationship Id="rId43" Type="http://schemas.openxmlformats.org/officeDocument/2006/relationships/hyperlink" Target="https://internlm.github.io/Agent-FLAN/" TargetMode="External"/><Relationship Id="rId48" Type="http://schemas.openxmlformats.org/officeDocument/2006/relationships/hyperlink" Target="https://icml.cc/virtual/2023/oral/25429" TargetMode="External"/><Relationship Id="rId8" Type="http://schemas.openxmlformats.org/officeDocument/2006/relationships/hyperlink" Target="https://arxiv.org/pdf/2312.15820" TargetMode="External"/><Relationship Id="rId51" Type="http://schemas.openxmlformats.org/officeDocument/2006/relationships/comments" Target="../comments1.xml"/><Relationship Id="rId3" Type="http://schemas.openxmlformats.org/officeDocument/2006/relationships/hyperlink" Target="https://openreview.net/forum?id=efFmBWioSc" TargetMode="External"/><Relationship Id="rId12" Type="http://schemas.openxmlformats.org/officeDocument/2006/relationships/hyperlink" Target="https://arxiv.org/abs/2401.01614" TargetMode="External"/><Relationship Id="rId17" Type="http://schemas.openxmlformats.org/officeDocument/2006/relationships/hyperlink" Target="https://arxiv.org/abs/2312.13108" TargetMode="External"/><Relationship Id="rId25" Type="http://schemas.openxmlformats.org/officeDocument/2006/relationships/hyperlink" Target="https://github.com/MinorJerry/WebVoyager" TargetMode="External"/><Relationship Id="rId33" Type="http://schemas.openxmlformats.org/officeDocument/2006/relationships/hyperlink" Target="https://arxiv.org/abs/2311.07562" TargetMode="External"/><Relationship Id="rId38" Type="http://schemas.openxmlformats.org/officeDocument/2006/relationships/hyperlink" Target="https://arxiv.org/abs/2311.05997" TargetMode="External"/><Relationship Id="rId46" Type="http://schemas.openxmlformats.org/officeDocument/2006/relationships/hyperlink" Target="https://arxiv.org/abs/2210.03347" TargetMode="External"/><Relationship Id="rId20" Type="http://schemas.openxmlformats.org/officeDocument/2006/relationships/hyperlink" Target="https://proceedings.neurips.cc/paper_files/paper/2023/hash/6c52a8a4fadc9129c6e1d1745f2dfd0f-Abstract-Conference.html" TargetMode="External"/><Relationship Id="rId41" Type="http://schemas.openxmlformats.org/officeDocument/2006/relationships/hyperlink" Target="https://github.com/THUDM/AgentTuning" TargetMode="External"/><Relationship Id="rId1" Type="http://schemas.openxmlformats.org/officeDocument/2006/relationships/hyperlink" Target="https://arxiv.org/abs/2312.08914" TargetMode="External"/><Relationship Id="rId6" Type="http://schemas.openxmlformats.org/officeDocument/2006/relationships/hyperlink" Target="https://github.com/OSU-NLP-Group/Mind2Web"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github.com/McGill-NLP/WebLINX" TargetMode="External"/><Relationship Id="rId21" Type="http://schemas.openxmlformats.org/officeDocument/2006/relationships/hyperlink" Target="https://webarena.dev/" TargetMode="External"/><Relationship Id="rId42" Type="http://schemas.openxmlformats.org/officeDocument/2006/relationships/hyperlink" Target="https://mmina.cliangyu.com/" TargetMode="External"/><Relationship Id="rId47" Type="http://schemas.openxmlformats.org/officeDocument/2006/relationships/hyperlink" Target="https://x-lance.github.io/META-GUI-Leaderboard/" TargetMode="External"/><Relationship Id="rId63" Type="http://schemas.openxmlformats.org/officeDocument/2006/relationships/hyperlink" Target="https://arxiv.org/abs/2406.08184" TargetMode="External"/><Relationship Id="rId68" Type="http://schemas.openxmlformats.org/officeDocument/2006/relationships/hyperlink" Target="https://arxiv.org/abs/2401.10935" TargetMode="External"/><Relationship Id="rId2" Type="http://schemas.openxmlformats.org/officeDocument/2006/relationships/hyperlink" Target="https://github.com/xlang-ai/OSWorld" TargetMode="External"/><Relationship Id="rId16" Type="http://schemas.openxmlformats.org/officeDocument/2006/relationships/hyperlink" Target="https://arxiv.org/abs/2401.13649" TargetMode="External"/><Relationship Id="rId29" Type="http://schemas.openxmlformats.org/officeDocument/2006/relationships/hyperlink" Target="https://github.com/princeton-nlp/WebShop" TargetMode="External"/><Relationship Id="rId11" Type="http://schemas.openxmlformats.org/officeDocument/2006/relationships/hyperlink" Target="https://arxiv.org/abs/2311.12983" TargetMode="External"/><Relationship Id="rId24" Type="http://schemas.openxmlformats.org/officeDocument/2006/relationships/hyperlink" Target="https://osu-nlp-group.github.io/Mind2Web/" TargetMode="External"/><Relationship Id="rId32" Type="http://schemas.openxmlformats.org/officeDocument/2006/relationships/hyperlink" Target="https://github.com/Farama-Foundation/miniwob-plusplus" TargetMode="External"/><Relationship Id="rId37" Type="http://schemas.openxmlformats.org/officeDocument/2006/relationships/hyperlink" Target="https://arxiv.org/abs/2312.15820/" TargetMode="External"/><Relationship Id="rId40" Type="http://schemas.openxmlformats.org/officeDocument/2006/relationships/hyperlink" Target="https://arxiv.org/abs/2404.09992" TargetMode="External"/><Relationship Id="rId45" Type="http://schemas.openxmlformats.org/officeDocument/2006/relationships/hyperlink" Target="https://arxiv.org/abs/2205.11029" TargetMode="External"/><Relationship Id="rId53" Type="http://schemas.openxmlformats.org/officeDocument/2006/relationships/hyperlink" Target="https://arxiv.org/abs/2306.14898" TargetMode="External"/><Relationship Id="rId58" Type="http://schemas.openxmlformats.org/officeDocument/2006/relationships/hyperlink" Target="https://arxiv.org/abs/1806.07011" TargetMode="External"/><Relationship Id="rId66" Type="http://schemas.openxmlformats.org/officeDocument/2006/relationships/hyperlink" Target="https://huggingface.co/datasets/iMeanAI/Mind2Web-Live" TargetMode="External"/><Relationship Id="rId74" Type="http://schemas.openxmlformats.org/officeDocument/2006/relationships/comments" Target="../comments2.xml"/><Relationship Id="rId5" Type="http://schemas.openxmlformats.org/officeDocument/2006/relationships/hyperlink" Target="https://github.com/showlab/assistgui" TargetMode="External"/><Relationship Id="rId61" Type="http://schemas.openxmlformats.org/officeDocument/2006/relationships/hyperlink" Target="https://mobileagentbench.github.io/" TargetMode="External"/><Relationship Id="rId19" Type="http://schemas.openxmlformats.org/officeDocument/2006/relationships/hyperlink" Target="https://arxiv.org/abs/2307.13854" TargetMode="External"/><Relationship Id="rId14" Type="http://schemas.openxmlformats.org/officeDocument/2006/relationships/hyperlink" Target="https://github.com/THUDM/AgentBench" TargetMode="External"/><Relationship Id="rId22" Type="http://schemas.openxmlformats.org/officeDocument/2006/relationships/hyperlink" Target="https://arxiv.org/abs/2306.06070" TargetMode="External"/><Relationship Id="rId27" Type="http://schemas.openxmlformats.org/officeDocument/2006/relationships/hyperlink" Target="https://mcgill-nlp.github.io/weblinx/" TargetMode="External"/><Relationship Id="rId30" Type="http://schemas.openxmlformats.org/officeDocument/2006/relationships/hyperlink" Target="https://webshop-pnlp.github.io/" TargetMode="External"/><Relationship Id="rId35" Type="http://schemas.openxmlformats.org/officeDocument/2006/relationships/hyperlink" Target="https://github.com/VisualWebBench/VisualWebBench" TargetMode="External"/><Relationship Id="rId43" Type="http://schemas.openxmlformats.org/officeDocument/2006/relationships/hyperlink" Target="https://arxiv.org/abs/2307.10088" TargetMode="External"/><Relationship Id="rId48" Type="http://schemas.openxmlformats.org/officeDocument/2006/relationships/hyperlink" Target="https://arxiv.org/abs/2305.08144" TargetMode="External"/><Relationship Id="rId56" Type="http://schemas.openxmlformats.org/officeDocument/2006/relationships/hyperlink" Target="https://arxiv.org/abs/1912.01734" TargetMode="External"/><Relationship Id="rId64" Type="http://schemas.openxmlformats.org/officeDocument/2006/relationships/hyperlink" Target="https://github.com/iMeanAI/WebCanvas" TargetMode="External"/><Relationship Id="rId69" Type="http://schemas.openxmlformats.org/officeDocument/2006/relationships/hyperlink" Target="https://github.com/njucckevin/SeeClick" TargetMode="External"/><Relationship Id="rId8" Type="http://schemas.openxmlformats.org/officeDocument/2006/relationships/hyperlink" Target="https://huggingface.co/papers/2402.17553" TargetMode="External"/><Relationship Id="rId51" Type="http://schemas.openxmlformats.org/officeDocument/2006/relationships/hyperlink" Target="https://arxiv.org/abs/2105.13231" TargetMode="External"/><Relationship Id="rId72" Type="http://schemas.openxmlformats.org/officeDocument/2006/relationships/hyperlink" Target="https://arxiv.org/pdf/2410.19100" TargetMode="External"/><Relationship Id="rId3" Type="http://schemas.openxmlformats.org/officeDocument/2006/relationships/hyperlink" Target="https://os-world.github.io/" TargetMode="External"/><Relationship Id="rId12" Type="http://schemas.openxmlformats.org/officeDocument/2006/relationships/hyperlink" Target="https://huggingface.co/datasets/gaia-benchmark/GAIA" TargetMode="External"/><Relationship Id="rId17" Type="http://schemas.openxmlformats.org/officeDocument/2006/relationships/hyperlink" Target="https://github.com/web-arena-x/visualwebarena" TargetMode="External"/><Relationship Id="rId25" Type="http://schemas.openxmlformats.org/officeDocument/2006/relationships/hyperlink" Target="https://arxiv.org/abs/2402.05930" TargetMode="External"/><Relationship Id="rId33" Type="http://schemas.openxmlformats.org/officeDocument/2006/relationships/hyperlink" Target="https://miniwob.farama.org/" TargetMode="External"/><Relationship Id="rId38" Type="http://schemas.openxmlformats.org/officeDocument/2006/relationships/hyperlink" Target="https://arxiv.org/abs/2403.07718" TargetMode="External"/><Relationship Id="rId46" Type="http://schemas.openxmlformats.org/officeDocument/2006/relationships/hyperlink" Target="https://github.com/X-LANCE/META-GUI-baseline" TargetMode="External"/><Relationship Id="rId59" Type="http://schemas.openxmlformats.org/officeDocument/2006/relationships/hyperlink" Target="https://github.com/xavierpuigf/virtualhome" TargetMode="External"/><Relationship Id="rId67" Type="http://schemas.openxmlformats.org/officeDocument/2006/relationships/hyperlink" Target="https://arxiv.org/abs/2406.12373" TargetMode="External"/><Relationship Id="rId20" Type="http://schemas.openxmlformats.org/officeDocument/2006/relationships/hyperlink" Target="https://github.com/web-arena-x/webarena" TargetMode="External"/><Relationship Id="rId41" Type="http://schemas.openxmlformats.org/officeDocument/2006/relationships/hyperlink" Target="https://github.com/shulin16/mmina" TargetMode="External"/><Relationship Id="rId54" Type="http://schemas.openxmlformats.org/officeDocument/2006/relationships/hyperlink" Target="https://github.com/princeton-nlp/intercode" TargetMode="External"/><Relationship Id="rId62" Type="http://schemas.openxmlformats.org/officeDocument/2006/relationships/hyperlink" Target="https://mobileagentbench.github.io/" TargetMode="External"/><Relationship Id="rId70" Type="http://schemas.openxmlformats.org/officeDocument/2006/relationships/hyperlink" Target="https://arxiv.org/abs/2401.10935" TargetMode="External"/><Relationship Id="rId1" Type="http://schemas.openxmlformats.org/officeDocument/2006/relationships/hyperlink" Target="https://arxiv.org/abs/2404.07972" TargetMode="External"/><Relationship Id="rId6" Type="http://schemas.openxmlformats.org/officeDocument/2006/relationships/hyperlink" Target="https://showlab.github.io/assistgui/" TargetMode="External"/><Relationship Id="rId15" Type="http://schemas.openxmlformats.org/officeDocument/2006/relationships/hyperlink" Target="https://llmbench.ai/agent" TargetMode="External"/><Relationship Id="rId23" Type="http://schemas.openxmlformats.org/officeDocument/2006/relationships/hyperlink" Target="https://github.com/OSU-NLP-Group/Mind2Web" TargetMode="External"/><Relationship Id="rId28" Type="http://schemas.openxmlformats.org/officeDocument/2006/relationships/hyperlink" Target="https://arxiv.org/abs/2207.01206" TargetMode="External"/><Relationship Id="rId36" Type="http://schemas.openxmlformats.org/officeDocument/2006/relationships/hyperlink" Target="https://visualwebbench.github.io/" TargetMode="External"/><Relationship Id="rId49" Type="http://schemas.openxmlformats.org/officeDocument/2006/relationships/hyperlink" Target="https://github.com/stefanbschneider/mobile-env" TargetMode="External"/><Relationship Id="rId57" Type="http://schemas.openxmlformats.org/officeDocument/2006/relationships/hyperlink" Target="https://askforalfred.com/" TargetMode="External"/><Relationship Id="rId10" Type="http://schemas.openxmlformats.org/officeDocument/2006/relationships/hyperlink" Target="https://github.com/njucckevin/SeeClick" TargetMode="External"/><Relationship Id="rId31" Type="http://schemas.openxmlformats.org/officeDocument/2006/relationships/hyperlink" Target="https://arxiv.org/abs/1802.08802" TargetMode="External"/><Relationship Id="rId44" Type="http://schemas.openxmlformats.org/officeDocument/2006/relationships/hyperlink" Target="https://github.com/google-research/google-research/tree/master/android_in_the_wild" TargetMode="External"/><Relationship Id="rId52" Type="http://schemas.openxmlformats.org/officeDocument/2006/relationships/hyperlink" Target="https://github.com/google-deepmind/android_env" TargetMode="External"/><Relationship Id="rId60" Type="http://schemas.openxmlformats.org/officeDocument/2006/relationships/hyperlink" Target="https://proceedings.mlr.press/v70/shi17a/shi17a.pdf" TargetMode="External"/><Relationship Id="rId65" Type="http://schemas.openxmlformats.org/officeDocument/2006/relationships/hyperlink" Target="https://www.imean.ai/web-canvas" TargetMode="External"/><Relationship Id="rId73" Type="http://schemas.openxmlformats.org/officeDocument/2006/relationships/vmlDrawing" Target="../drawings/vmlDrawing2.vml"/><Relationship Id="rId4" Type="http://schemas.openxmlformats.org/officeDocument/2006/relationships/hyperlink" Target="https://arxiv.org/abs/2312.13108" TargetMode="External"/><Relationship Id="rId9" Type="http://schemas.openxmlformats.org/officeDocument/2006/relationships/hyperlink" Target="https://arxiv.org/abs/2401.10935" TargetMode="External"/><Relationship Id="rId13" Type="http://schemas.openxmlformats.org/officeDocument/2006/relationships/hyperlink" Target="https://arxiv.org/abs/2308.03688" TargetMode="External"/><Relationship Id="rId18" Type="http://schemas.openxmlformats.org/officeDocument/2006/relationships/hyperlink" Target="https://jykoh.com/vwa" TargetMode="External"/><Relationship Id="rId39" Type="http://schemas.openxmlformats.org/officeDocument/2006/relationships/hyperlink" Target="https://github.com/ServiceNow/BrowserGym" TargetMode="External"/><Relationship Id="rId34" Type="http://schemas.openxmlformats.org/officeDocument/2006/relationships/hyperlink" Target="https://arxiv.org/abs/2404.05955" TargetMode="External"/><Relationship Id="rId50" Type="http://schemas.openxmlformats.org/officeDocument/2006/relationships/hyperlink" Target="https://mobile-env.readthedocs.io/en/latest/examples.html" TargetMode="External"/><Relationship Id="rId55" Type="http://schemas.openxmlformats.org/officeDocument/2006/relationships/hyperlink" Target="https://intercode-benchmark.github.io/" TargetMode="External"/><Relationship Id="rId7" Type="http://schemas.openxmlformats.org/officeDocument/2006/relationships/hyperlink" Target="https://arxiv.org/abs/2402.17553" TargetMode="External"/><Relationship Id="rId71" Type="http://schemas.openxmlformats.org/officeDocument/2006/relationships/hyperlink" Target="https://github.com/njucckevin/SeeClick"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github.com/Paitesanshi/LLM-Agent-Survey" TargetMode="External"/><Relationship Id="rId3" Type="http://schemas.openxmlformats.org/officeDocument/2006/relationships/hyperlink" Target="https://arxiv.org/abs/2309.07864" TargetMode="External"/><Relationship Id="rId7" Type="http://schemas.openxmlformats.org/officeDocument/2006/relationships/hyperlink" Target="https://arxiv.org/abs/2308.11432" TargetMode="External"/><Relationship Id="rId2" Type="http://schemas.openxmlformats.org/officeDocument/2006/relationships/hyperlink" Target="https://github.com/jun0wanan/awesome-large-multimodal-agents" TargetMode="External"/><Relationship Id="rId1" Type="http://schemas.openxmlformats.org/officeDocument/2006/relationships/hyperlink" Target="https://arxiv.org/abs/2402.15116" TargetMode="External"/><Relationship Id="rId6" Type="http://schemas.openxmlformats.org/officeDocument/2006/relationships/hyperlink" Target="https://github.com/ysymyth/awesome-language-agents" TargetMode="External"/><Relationship Id="rId5" Type="http://schemas.openxmlformats.org/officeDocument/2006/relationships/hyperlink" Target="https://arxiv.org/abs/2309.02427" TargetMode="External"/><Relationship Id="rId10" Type="http://schemas.openxmlformats.org/officeDocument/2006/relationships/comments" Target="../comments3.xml"/><Relationship Id="rId4" Type="http://schemas.openxmlformats.org/officeDocument/2006/relationships/hyperlink" Target="https://github.com/WooooDyy/LLM-Agent-Paper-List" TargetMode="External"/><Relationship Id="rId9"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hyperlink" Target="https://os-world.github.io/"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docs.google.com/spreadsheets/d/1M801lEpBbKSNwP-vDBkC_pF7LdyGU1f_ufZb_NWNBZQ/edit?gid=2044883967" TargetMode="External"/><Relationship Id="rId1" Type="http://schemas.openxmlformats.org/officeDocument/2006/relationships/hyperlink" Target="https://docs.google.com/spreadsheets/d/1M801lEpBbKSNwP-vDBkC_pF7LdyGU1f_ufZb_NWNBZQ/edit?gid=0"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79998168889431442"/>
  </sheetPr>
  <dimension ref="A1:Q69"/>
  <sheetViews>
    <sheetView showGridLines="0" tabSelected="1" zoomScale="115" zoomScaleNormal="115" workbookViewId="0">
      <pane ySplit="4" topLeftCell="A5" activePane="bottomLeft" state="frozen"/>
      <selection pane="bottomLeft" activeCell="C8" sqref="C8"/>
    </sheetView>
  </sheetViews>
  <sheetFormatPr defaultColWidth="12.6640625" defaultRowHeight="14.4"/>
  <cols>
    <col min="1" max="1" width="14.33203125" style="266" customWidth="1"/>
    <col min="2" max="2" width="13.109375" style="125" customWidth="1"/>
    <col min="3" max="3" width="29.5546875" style="160" customWidth="1"/>
    <col min="4" max="4" width="12.88671875" style="160" customWidth="1"/>
    <col min="5" max="5" width="6.5546875" style="155" bestFit="1" customWidth="1"/>
    <col min="6" max="6" width="12.5546875" style="126" customWidth="1"/>
    <col min="7" max="7" width="13.6640625" style="126" customWidth="1"/>
    <col min="8" max="8" width="14.44140625" style="155" bestFit="1" customWidth="1"/>
    <col min="9" max="9" width="11.6640625" style="161" customWidth="1"/>
    <col min="10" max="10" width="10.88671875" style="133" customWidth="1"/>
    <col min="11" max="11" width="13.44140625" style="161" customWidth="1"/>
    <col min="12" max="12" width="9" style="133" bestFit="1" customWidth="1"/>
    <col min="13" max="13" width="3.33203125" style="133" bestFit="1" customWidth="1"/>
    <col min="14" max="14" width="10" style="134" customWidth="1"/>
    <col min="15" max="15" width="130" style="182" customWidth="1"/>
    <col min="16" max="16" width="14.5546875" style="125" customWidth="1"/>
    <col min="17" max="17" width="19.33203125" style="126" customWidth="1"/>
  </cols>
  <sheetData>
    <row r="1" spans="1:17">
      <c r="A1" s="266" t="s">
        <v>592</v>
      </c>
    </row>
    <row r="3" spans="1:17" ht="34.5" customHeight="1">
      <c r="A3" s="270" t="s">
        <v>36</v>
      </c>
      <c r="B3" s="84"/>
      <c r="C3" s="138" t="s">
        <v>1</v>
      </c>
      <c r="D3" s="139" t="s">
        <v>167</v>
      </c>
      <c r="E3" s="5" t="s">
        <v>2</v>
      </c>
      <c r="F3" s="6" t="s">
        <v>168</v>
      </c>
      <c r="G3" s="139" t="s">
        <v>169</v>
      </c>
      <c r="H3" s="6" t="s">
        <v>3</v>
      </c>
      <c r="I3" s="139" t="s">
        <v>4</v>
      </c>
      <c r="J3" s="139" t="s">
        <v>5</v>
      </c>
      <c r="K3" s="139"/>
      <c r="L3" s="140" t="s">
        <v>7</v>
      </c>
      <c r="M3" s="140" t="s">
        <v>8</v>
      </c>
      <c r="N3" s="272" t="s">
        <v>9</v>
      </c>
      <c r="O3" s="271" t="s">
        <v>25</v>
      </c>
      <c r="P3" s="520" t="s">
        <v>6</v>
      </c>
      <c r="Q3" s="272" t="s">
        <v>170</v>
      </c>
    </row>
    <row r="4" spans="1:17" ht="27" customHeight="1">
      <c r="A4" s="343" t="s">
        <v>171</v>
      </c>
      <c r="B4" s="511" t="s">
        <v>172</v>
      </c>
      <c r="C4" s="157"/>
      <c r="D4" s="153"/>
      <c r="E4" s="151"/>
      <c r="F4" s="151"/>
      <c r="G4" s="151"/>
      <c r="H4" s="151"/>
      <c r="I4" s="151"/>
      <c r="J4" s="153"/>
      <c r="K4" s="151"/>
      <c r="L4" s="151"/>
      <c r="M4" s="151"/>
      <c r="N4" s="170"/>
      <c r="O4" s="169"/>
      <c r="P4" s="521"/>
      <c r="Q4" s="170"/>
    </row>
    <row r="5" spans="1:17" ht="54" customHeight="1">
      <c r="C5" s="273" t="s">
        <v>173</v>
      </c>
      <c r="D5" s="274" t="s">
        <v>174</v>
      </c>
      <c r="E5" s="137">
        <v>45261</v>
      </c>
      <c r="F5" s="274" t="s">
        <v>175</v>
      </c>
      <c r="G5" s="274" t="s">
        <v>176</v>
      </c>
      <c r="H5" s="275">
        <v>3</v>
      </c>
      <c r="I5" s="275">
        <v>40</v>
      </c>
      <c r="J5" s="603" t="s">
        <v>18</v>
      </c>
      <c r="K5" s="275"/>
      <c r="L5" s="276" t="s">
        <v>12</v>
      </c>
      <c r="M5" s="276" t="s">
        <v>13</v>
      </c>
      <c r="N5" s="277" t="s">
        <v>11</v>
      </c>
      <c r="O5" s="278" t="s">
        <v>177</v>
      </c>
      <c r="P5" s="522"/>
      <c r="Q5" s="277" t="s">
        <v>62</v>
      </c>
    </row>
    <row r="6" spans="1:17" ht="81" customHeight="1">
      <c r="A6" s="352"/>
      <c r="B6" s="367"/>
      <c r="C6" s="284" t="s">
        <v>548</v>
      </c>
      <c r="D6" s="345" t="s">
        <v>174</v>
      </c>
      <c r="E6" s="346">
        <v>45047</v>
      </c>
      <c r="F6" s="347" t="s">
        <v>179</v>
      </c>
      <c r="G6" s="347" t="s">
        <v>180</v>
      </c>
      <c r="H6" s="348">
        <v>3</v>
      </c>
      <c r="I6" s="348">
        <v>35</v>
      </c>
      <c r="J6" s="135" t="s">
        <v>181</v>
      </c>
      <c r="K6" s="348"/>
      <c r="L6" s="570" t="s">
        <v>21</v>
      </c>
      <c r="M6" s="349" t="s">
        <v>11</v>
      </c>
      <c r="N6" s="350" t="s">
        <v>15</v>
      </c>
      <c r="O6" s="538" t="s">
        <v>19</v>
      </c>
      <c r="P6" s="523" t="s">
        <v>20</v>
      </c>
      <c r="Q6" s="351" t="s">
        <v>182</v>
      </c>
    </row>
    <row r="7" spans="1:17" ht="41.25" customHeight="1">
      <c r="A7" s="268"/>
      <c r="B7" s="512"/>
      <c r="C7" s="325" t="s">
        <v>183</v>
      </c>
      <c r="D7" s="274" t="s">
        <v>184</v>
      </c>
      <c r="E7" s="326">
        <f>'Benchmarks&amp;Data'!C16</f>
        <v>45078</v>
      </c>
      <c r="F7" s="327" t="s">
        <v>112</v>
      </c>
      <c r="G7" s="327" t="s">
        <v>185</v>
      </c>
      <c r="H7" s="328">
        <f>'Benchmarks&amp;Data'!G16</f>
        <v>3</v>
      </c>
      <c r="I7" s="275">
        <f>'Benchmarks&amp;Data'!H16</f>
        <v>112</v>
      </c>
      <c r="J7" s="603"/>
      <c r="K7" s="275"/>
      <c r="L7" s="107" t="s">
        <v>12</v>
      </c>
      <c r="M7" s="18" t="s">
        <v>13</v>
      </c>
      <c r="N7" s="19" t="s">
        <v>15</v>
      </c>
      <c r="O7" s="277" t="s">
        <v>186</v>
      </c>
      <c r="P7" s="524"/>
      <c r="Q7" s="277"/>
    </row>
    <row r="8" spans="1:17" ht="42.75" customHeight="1">
      <c r="A8" s="352"/>
      <c r="B8" s="367"/>
      <c r="C8" s="292" t="s">
        <v>193</v>
      </c>
      <c r="D8" s="295" t="s">
        <v>174</v>
      </c>
      <c r="E8" s="293">
        <v>45292</v>
      </c>
      <c r="F8" s="294" t="s">
        <v>481</v>
      </c>
      <c r="G8" s="294" t="s">
        <v>194</v>
      </c>
      <c r="H8" s="295">
        <v>2</v>
      </c>
      <c r="I8" s="295">
        <v>9</v>
      </c>
      <c r="J8" s="605" t="s">
        <v>181</v>
      </c>
      <c r="K8" s="295"/>
      <c r="L8" s="288" t="s">
        <v>12</v>
      </c>
      <c r="M8" s="288" t="s">
        <v>13</v>
      </c>
      <c r="N8" s="296"/>
      <c r="O8" s="296" t="s">
        <v>195</v>
      </c>
      <c r="P8" s="527"/>
      <c r="Q8" s="296" t="s">
        <v>62</v>
      </c>
    </row>
    <row r="9" spans="1:17" ht="30" customHeight="1">
      <c r="A9" s="265"/>
      <c r="B9" s="511" t="s">
        <v>187</v>
      </c>
      <c r="C9" s="279"/>
      <c r="D9" s="281"/>
      <c r="E9" s="280"/>
      <c r="F9" s="280"/>
      <c r="G9" s="280"/>
      <c r="H9" s="280"/>
      <c r="I9" s="280"/>
      <c r="J9" s="281"/>
      <c r="K9" s="280"/>
      <c r="L9" s="280"/>
      <c r="M9" s="280"/>
      <c r="N9" s="282"/>
      <c r="O9" s="283"/>
      <c r="P9" s="521"/>
      <c r="Q9" s="282"/>
    </row>
    <row r="10" spans="1:17" ht="96.6">
      <c r="C10" s="284" t="s">
        <v>188</v>
      </c>
      <c r="D10" s="286" t="s">
        <v>541</v>
      </c>
      <c r="E10" s="285">
        <v>45261</v>
      </c>
      <c r="F10" s="286" t="s">
        <v>189</v>
      </c>
      <c r="G10" s="286" t="s">
        <v>190</v>
      </c>
      <c r="H10" s="287">
        <v>2</v>
      </c>
      <c r="I10" s="287">
        <v>3</v>
      </c>
      <c r="J10" s="615" t="s">
        <v>191</v>
      </c>
      <c r="K10" s="287"/>
      <c r="L10" s="570" t="s">
        <v>12</v>
      </c>
      <c r="M10" s="288" t="s">
        <v>13</v>
      </c>
      <c r="N10" s="289"/>
      <c r="O10" s="539" t="s">
        <v>22</v>
      </c>
      <c r="P10" s="519" t="s">
        <v>20</v>
      </c>
      <c r="Q10" s="289"/>
    </row>
    <row r="11" spans="1:17" ht="30" customHeight="1">
      <c r="A11" s="265"/>
      <c r="B11" s="511" t="s">
        <v>482</v>
      </c>
      <c r="C11" s="279"/>
      <c r="D11" s="281"/>
      <c r="E11" s="280"/>
      <c r="F11" s="280"/>
      <c r="G11" s="280"/>
      <c r="H11" s="280"/>
      <c r="I11" s="280"/>
      <c r="J11" s="281"/>
      <c r="K11" s="280"/>
      <c r="L11" s="280"/>
      <c r="M11" s="280"/>
      <c r="N11" s="282"/>
      <c r="O11" s="283"/>
      <c r="P11" s="521"/>
      <c r="Q11" s="282"/>
    </row>
    <row r="12" spans="1:17" s="133" customFormat="1" ht="35.4">
      <c r="A12" s="269"/>
      <c r="B12" s="513"/>
      <c r="C12" s="516" t="s">
        <v>587</v>
      </c>
      <c r="D12" s="340" t="s">
        <v>588</v>
      </c>
      <c r="E12" s="508"/>
      <c r="F12" s="340"/>
      <c r="G12" s="340"/>
      <c r="H12" s="509">
        <v>2</v>
      </c>
      <c r="I12" s="509"/>
      <c r="J12" s="604" t="s">
        <v>16</v>
      </c>
      <c r="K12" s="509"/>
      <c r="L12" s="571"/>
      <c r="M12" s="276"/>
      <c r="N12" s="510"/>
      <c r="O12" s="517"/>
      <c r="P12" s="525"/>
      <c r="Q12" s="510"/>
    </row>
    <row r="13" spans="1:17" s="133" customFormat="1" ht="21.6">
      <c r="A13" s="269"/>
      <c r="B13" s="513"/>
      <c r="C13" s="516" t="s">
        <v>483</v>
      </c>
      <c r="D13" s="340" t="s">
        <v>184</v>
      </c>
      <c r="E13" s="508"/>
      <c r="F13" s="340"/>
      <c r="G13" s="340"/>
      <c r="H13" s="509"/>
      <c r="I13" s="509"/>
      <c r="J13" s="604"/>
      <c r="K13" s="509"/>
      <c r="L13" s="276"/>
      <c r="M13" s="276"/>
      <c r="N13" s="510"/>
      <c r="O13" s="517" t="s">
        <v>484</v>
      </c>
      <c r="P13" s="518" t="s">
        <v>485</v>
      </c>
      <c r="Q13" s="510"/>
    </row>
    <row r="14" spans="1:17" s="133" customFormat="1" ht="52.5" customHeight="1">
      <c r="A14" s="269"/>
      <c r="B14" s="513"/>
      <c r="C14" s="516" t="s">
        <v>486</v>
      </c>
      <c r="D14" s="340" t="s">
        <v>184</v>
      </c>
      <c r="E14" s="508">
        <v>45413</v>
      </c>
      <c r="F14" s="340" t="s">
        <v>107</v>
      </c>
      <c r="G14" s="340" t="s">
        <v>487</v>
      </c>
      <c r="H14" s="509">
        <v>2</v>
      </c>
      <c r="I14" s="509"/>
      <c r="J14" s="604" t="s">
        <v>488</v>
      </c>
      <c r="K14" s="509"/>
      <c r="L14" s="572"/>
      <c r="M14" s="276"/>
      <c r="N14" s="510"/>
      <c r="O14" s="517" t="s">
        <v>489</v>
      </c>
      <c r="P14" s="518"/>
      <c r="Q14" s="510"/>
    </row>
    <row r="15" spans="1:17" ht="27" customHeight="1">
      <c r="A15" s="267"/>
      <c r="B15" s="511" t="s">
        <v>192</v>
      </c>
      <c r="C15" s="279"/>
      <c r="D15" s="281"/>
      <c r="E15" s="281"/>
      <c r="F15" s="281"/>
      <c r="G15" s="281"/>
      <c r="H15" s="281"/>
      <c r="I15" s="281"/>
      <c r="J15" s="281"/>
      <c r="K15" s="281"/>
      <c r="L15" s="281"/>
      <c r="M15" s="281"/>
      <c r="N15" s="290"/>
      <c r="O15" s="291"/>
      <c r="P15" s="526"/>
      <c r="Q15" s="290"/>
    </row>
    <row r="16" spans="1:17" ht="69" customHeight="1">
      <c r="A16" s="352"/>
      <c r="B16" s="367"/>
      <c r="C16" s="355" t="s">
        <v>545</v>
      </c>
      <c r="D16" s="295" t="s">
        <v>184</v>
      </c>
      <c r="E16" s="293">
        <v>45352</v>
      </c>
      <c r="F16" s="294" t="s">
        <v>112</v>
      </c>
      <c r="G16" s="294"/>
      <c r="H16" s="295">
        <v>2</v>
      </c>
      <c r="I16" s="295"/>
      <c r="J16" s="605" t="s">
        <v>18</v>
      </c>
      <c r="K16" s="294" t="s">
        <v>542</v>
      </c>
      <c r="L16" s="288" t="s">
        <v>12</v>
      </c>
      <c r="M16" s="288"/>
      <c r="N16" s="296"/>
      <c r="O16" s="298" t="s">
        <v>495</v>
      </c>
      <c r="P16" s="507" t="s">
        <v>490</v>
      </c>
      <c r="Q16" s="296"/>
    </row>
    <row r="17" spans="1:17" ht="54" customHeight="1">
      <c r="A17" s="352"/>
      <c r="B17" s="367"/>
      <c r="C17" s="355" t="s">
        <v>540</v>
      </c>
      <c r="D17" s="295" t="s">
        <v>174</v>
      </c>
      <c r="E17" s="293">
        <v>45292</v>
      </c>
      <c r="F17" s="294" t="s">
        <v>196</v>
      </c>
      <c r="G17" s="294" t="s">
        <v>197</v>
      </c>
      <c r="H17" s="295">
        <v>3</v>
      </c>
      <c r="I17" s="295">
        <v>25</v>
      </c>
      <c r="J17" s="605" t="s">
        <v>16</v>
      </c>
      <c r="K17" s="295"/>
      <c r="L17" s="288" t="s">
        <v>12</v>
      </c>
      <c r="M17" s="288" t="s">
        <v>13</v>
      </c>
      <c r="N17" s="297" t="s">
        <v>15</v>
      </c>
      <c r="O17" s="298" t="s">
        <v>198</v>
      </c>
      <c r="P17" s="528"/>
      <c r="Q17" s="296" t="s">
        <v>62</v>
      </c>
    </row>
    <row r="18" spans="1:17" ht="35.25" customHeight="1">
      <c r="A18" s="352"/>
      <c r="B18" s="367"/>
      <c r="C18" s="292" t="s">
        <v>199</v>
      </c>
      <c r="D18" s="295" t="s">
        <v>174</v>
      </c>
      <c r="E18" s="293">
        <f>'Benchmarks&amp;Data'!C8</f>
        <v>45323</v>
      </c>
      <c r="F18" s="294" t="s">
        <v>73</v>
      </c>
      <c r="G18" s="295"/>
      <c r="H18" s="295">
        <v>1</v>
      </c>
      <c r="I18" s="295">
        <f>'Benchmarks&amp;Data'!H8</f>
        <v>0</v>
      </c>
      <c r="J18" s="605"/>
      <c r="K18" s="295"/>
      <c r="L18" s="573" t="s">
        <v>12</v>
      </c>
      <c r="M18" s="46" t="s">
        <v>11</v>
      </c>
      <c r="N18" s="299" t="s">
        <v>17</v>
      </c>
      <c r="O18" s="298" t="s">
        <v>200</v>
      </c>
      <c r="P18" s="528"/>
      <c r="Q18" s="296" t="s">
        <v>62</v>
      </c>
    </row>
    <row r="19" spans="1:17" ht="27" customHeight="1">
      <c r="A19" s="353"/>
      <c r="B19" s="514" t="s">
        <v>201</v>
      </c>
      <c r="C19" s="354"/>
      <c r="D19" s="281"/>
      <c r="E19" s="281"/>
      <c r="F19" s="281"/>
      <c r="G19" s="281"/>
      <c r="H19" s="281"/>
      <c r="I19" s="300"/>
      <c r="J19" s="281"/>
      <c r="K19" s="616"/>
      <c r="L19" s="281"/>
      <c r="M19" s="301"/>
      <c r="N19" s="302"/>
      <c r="O19" s="290"/>
      <c r="P19" s="529"/>
      <c r="Q19" s="303"/>
    </row>
    <row r="20" spans="1:17" ht="31.5" customHeight="1">
      <c r="A20" s="352"/>
      <c r="B20" s="367"/>
      <c r="C20" s="355" t="s">
        <v>202</v>
      </c>
      <c r="D20" s="305" t="s">
        <v>174</v>
      </c>
      <c r="E20" s="304">
        <f>'Benchmarks&amp;Data'!C7</f>
        <v>45261</v>
      </c>
      <c r="F20" s="305" t="s">
        <v>203</v>
      </c>
      <c r="G20" s="305" t="s">
        <v>203</v>
      </c>
      <c r="H20" s="306">
        <v>2</v>
      </c>
      <c r="I20" s="306">
        <f>'Benchmarks&amp;Data'!H7</f>
        <v>5</v>
      </c>
      <c r="J20" s="606" t="s">
        <v>18</v>
      </c>
      <c r="K20" s="623" t="s">
        <v>535</v>
      </c>
      <c r="L20" s="574" t="s">
        <v>12</v>
      </c>
      <c r="M20" s="307" t="s">
        <v>66</v>
      </c>
      <c r="N20" s="308" t="s">
        <v>15</v>
      </c>
      <c r="O20" s="309" t="s">
        <v>204</v>
      </c>
      <c r="P20" s="530"/>
      <c r="Q20" s="310" t="s">
        <v>62</v>
      </c>
    </row>
    <row r="21" spans="1:17" ht="48" customHeight="1">
      <c r="A21" s="352"/>
      <c r="B21" s="367"/>
      <c r="C21" s="622" t="s">
        <v>538</v>
      </c>
      <c r="D21" s="287" t="s">
        <v>543</v>
      </c>
      <c r="E21" s="293">
        <v>45261</v>
      </c>
      <c r="F21" s="295" t="s">
        <v>112</v>
      </c>
      <c r="G21" s="295" t="s">
        <v>205</v>
      </c>
      <c r="H21" s="295">
        <v>2</v>
      </c>
      <c r="I21" s="295">
        <v>29</v>
      </c>
      <c r="J21" s="607" t="s">
        <v>529</v>
      </c>
      <c r="K21" s="295" t="s">
        <v>534</v>
      </c>
      <c r="L21" s="288" t="s">
        <v>12</v>
      </c>
      <c r="M21" s="288" t="s">
        <v>13</v>
      </c>
      <c r="N21" s="297"/>
      <c r="O21" s="298" t="s">
        <v>528</v>
      </c>
      <c r="P21" s="528"/>
      <c r="Q21" s="296" t="s">
        <v>62</v>
      </c>
    </row>
    <row r="22" spans="1:17" ht="30.75" customHeight="1">
      <c r="A22" s="352"/>
      <c r="B22" s="367"/>
      <c r="C22" s="598" t="s">
        <v>206</v>
      </c>
      <c r="D22" s="275" t="s">
        <v>184</v>
      </c>
      <c r="E22" s="137">
        <v>45383</v>
      </c>
      <c r="F22" s="275" t="s">
        <v>107</v>
      </c>
      <c r="G22" s="275"/>
      <c r="H22" s="275" t="s">
        <v>29</v>
      </c>
      <c r="I22" s="275"/>
      <c r="J22" s="603"/>
      <c r="K22" s="275"/>
      <c r="L22" s="276" t="s">
        <v>12</v>
      </c>
      <c r="M22" s="276"/>
      <c r="N22" s="597"/>
      <c r="O22" s="278"/>
      <c r="P22" s="522"/>
      <c r="Q22" s="277"/>
    </row>
    <row r="23" spans="1:17" s="133" customFormat="1" ht="46.5" customHeight="1">
      <c r="A23" s="269"/>
      <c r="B23" s="513"/>
      <c r="C23" s="599" t="s">
        <v>539</v>
      </c>
      <c r="D23" s="600" t="s">
        <v>174</v>
      </c>
      <c r="E23" s="601">
        <v>44593</v>
      </c>
      <c r="F23" s="600" t="s">
        <v>531</v>
      </c>
      <c r="G23" s="617" t="s">
        <v>533</v>
      </c>
      <c r="H23" s="600">
        <v>1</v>
      </c>
      <c r="I23" s="600">
        <v>61</v>
      </c>
      <c r="J23" s="46" t="s">
        <v>235</v>
      </c>
      <c r="K23" s="617" t="s">
        <v>530</v>
      </c>
      <c r="L23" s="618" t="s">
        <v>12</v>
      </c>
      <c r="M23" s="618"/>
      <c r="N23" s="619"/>
      <c r="O23" s="602" t="s">
        <v>532</v>
      </c>
      <c r="P23" s="620"/>
      <c r="Q23" s="621"/>
    </row>
    <row r="24" spans="1:17" ht="27.75" customHeight="1">
      <c r="A24" s="353"/>
      <c r="B24" s="514" t="s">
        <v>496</v>
      </c>
      <c r="C24" s="311"/>
      <c r="D24" s="339"/>
      <c r="E24" s="312"/>
      <c r="F24" s="313"/>
      <c r="G24" s="313"/>
      <c r="H24" s="313"/>
      <c r="I24" s="313"/>
      <c r="J24" s="608"/>
      <c r="K24" s="313"/>
      <c r="L24" s="314"/>
      <c r="M24" s="314"/>
      <c r="N24" s="315"/>
      <c r="O24" s="291"/>
      <c r="P24" s="526"/>
      <c r="Q24" s="303"/>
    </row>
    <row r="25" spans="1:17" ht="55.2">
      <c r="A25" s="552"/>
      <c r="B25" s="553"/>
      <c r="C25" s="554" t="s">
        <v>23</v>
      </c>
      <c r="D25" s="555" t="s">
        <v>174</v>
      </c>
      <c r="E25" s="304">
        <v>45352</v>
      </c>
      <c r="F25" s="306"/>
      <c r="G25" s="305" t="s">
        <v>207</v>
      </c>
      <c r="H25" s="306">
        <v>2</v>
      </c>
      <c r="I25" s="306"/>
      <c r="J25" s="606" t="s">
        <v>18</v>
      </c>
      <c r="K25" s="305" t="s">
        <v>537</v>
      </c>
      <c r="L25" s="574" t="s">
        <v>12</v>
      </c>
      <c r="M25" s="307"/>
      <c r="N25" s="308"/>
      <c r="O25" s="309" t="s">
        <v>536</v>
      </c>
      <c r="P25" s="556" t="s">
        <v>208</v>
      </c>
      <c r="Q25" s="310"/>
    </row>
    <row r="26" spans="1:17" s="133" customFormat="1" ht="55.2">
      <c r="A26" s="352"/>
      <c r="B26" s="367"/>
      <c r="C26" s="284" t="s">
        <v>497</v>
      </c>
      <c r="D26" s="286" t="s">
        <v>184</v>
      </c>
      <c r="E26" s="293">
        <v>45352</v>
      </c>
      <c r="F26" s="295"/>
      <c r="G26" s="294"/>
      <c r="H26" s="295">
        <v>2</v>
      </c>
      <c r="I26" s="295"/>
      <c r="J26" s="605"/>
      <c r="K26" s="295"/>
      <c r="L26" s="575" t="s">
        <v>12</v>
      </c>
      <c r="M26" s="557" t="s">
        <v>13</v>
      </c>
      <c r="N26" s="558" t="s">
        <v>15</v>
      </c>
      <c r="O26" s="298" t="s">
        <v>501</v>
      </c>
      <c r="P26" s="559"/>
      <c r="Q26" s="296"/>
    </row>
    <row r="27" spans="1:17" s="133" customFormat="1" ht="41.4">
      <c r="A27" s="560"/>
      <c r="B27" s="561"/>
      <c r="C27" s="318" t="s">
        <v>222</v>
      </c>
      <c r="D27" s="338" t="s">
        <v>184</v>
      </c>
      <c r="E27" s="562">
        <v>45200</v>
      </c>
      <c r="F27" s="563" t="s">
        <v>499</v>
      </c>
      <c r="G27" s="563"/>
      <c r="H27" s="564">
        <v>2</v>
      </c>
      <c r="I27" s="564"/>
      <c r="J27" s="609"/>
      <c r="K27" s="564"/>
      <c r="L27" s="575" t="s">
        <v>12</v>
      </c>
      <c r="M27" s="557" t="s">
        <v>13</v>
      </c>
      <c r="N27" s="558" t="s">
        <v>15</v>
      </c>
      <c r="O27" s="565" t="s">
        <v>500</v>
      </c>
      <c r="P27" s="566"/>
      <c r="Q27" s="567"/>
    </row>
    <row r="28" spans="1:17" s="535" customFormat="1" ht="24.6">
      <c r="A28" s="353"/>
      <c r="B28" s="547" t="s">
        <v>503</v>
      </c>
      <c r="C28" s="542"/>
      <c r="D28" s="543"/>
      <c r="E28" s="312"/>
      <c r="F28" s="339"/>
      <c r="G28" s="339"/>
      <c r="H28" s="313"/>
      <c r="I28" s="313"/>
      <c r="J28" s="610"/>
      <c r="K28" s="313"/>
      <c r="L28" s="544"/>
      <c r="M28" s="545"/>
      <c r="N28" s="544"/>
      <c r="O28" s="339"/>
      <c r="P28" s="546"/>
      <c r="Q28" s="313"/>
    </row>
    <row r="29" spans="1:17" ht="50.25" customHeight="1">
      <c r="A29"/>
      <c r="B29"/>
      <c r="C29" s="541" t="s">
        <v>247</v>
      </c>
      <c r="D29" s="340" t="s">
        <v>544</v>
      </c>
      <c r="E29" s="568">
        <v>44835</v>
      </c>
      <c r="F29" s="569" t="s">
        <v>11</v>
      </c>
      <c r="G29"/>
      <c r="H29" s="275">
        <v>2</v>
      </c>
      <c r="I29"/>
      <c r="J29" s="609" t="s">
        <v>248</v>
      </c>
      <c r="K29" s="133"/>
      <c r="L29" s="173" t="s">
        <v>12</v>
      </c>
      <c r="M29" s="173" t="s">
        <v>13</v>
      </c>
      <c r="N29" s="173" t="s">
        <v>514</v>
      </c>
      <c r="O29" s="274" t="s">
        <v>504</v>
      </c>
      <c r="P29"/>
      <c r="Q29"/>
    </row>
    <row r="30" spans="1:17" ht="18.75" customHeight="1">
      <c r="A30" s="267"/>
      <c r="B30" s="511" t="s">
        <v>209</v>
      </c>
      <c r="C30" s="316"/>
      <c r="D30" s="313"/>
      <c r="E30" s="317"/>
      <c r="F30" s="317"/>
      <c r="G30" s="317"/>
      <c r="H30" s="317"/>
      <c r="I30" s="313"/>
      <c r="J30" s="610"/>
      <c r="K30" s="313"/>
      <c r="L30" s="313"/>
      <c r="M30" s="313"/>
      <c r="N30" s="303"/>
      <c r="O30" s="291"/>
      <c r="P30" s="526"/>
      <c r="Q30" s="303"/>
    </row>
    <row r="31" spans="1:17" ht="59.25" customHeight="1">
      <c r="C31" s="318" t="s">
        <v>210</v>
      </c>
      <c r="D31" s="338" t="s">
        <v>174</v>
      </c>
      <c r="E31" s="319">
        <v>45292</v>
      </c>
      <c r="F31" s="320"/>
      <c r="G31" s="338" t="s">
        <v>211</v>
      </c>
      <c r="H31" s="320">
        <v>1</v>
      </c>
      <c r="I31" s="320">
        <v>0</v>
      </c>
      <c r="J31" s="611"/>
      <c r="K31" s="320"/>
      <c r="L31" s="321" t="s">
        <v>12</v>
      </c>
      <c r="M31" s="321" t="s">
        <v>13</v>
      </c>
      <c r="N31" s="322"/>
      <c r="O31" s="323" t="s">
        <v>212</v>
      </c>
      <c r="P31" s="531"/>
      <c r="Q31" s="324"/>
    </row>
    <row r="32" spans="1:17" ht="24" customHeight="1">
      <c r="A32" s="343" t="s">
        <v>147</v>
      </c>
      <c r="B32" s="264"/>
      <c r="C32" s="317"/>
      <c r="D32" s="317"/>
      <c r="E32" s="329"/>
      <c r="F32" s="330"/>
      <c r="G32" s="330"/>
      <c r="H32" s="329"/>
      <c r="I32" s="331"/>
      <c r="J32" s="331"/>
      <c r="K32" s="331"/>
      <c r="L32" s="331"/>
      <c r="M32" s="331"/>
      <c r="N32" s="332"/>
      <c r="O32" s="540"/>
      <c r="P32" s="264"/>
      <c r="Q32" s="330"/>
    </row>
    <row r="33" spans="1:17" ht="36">
      <c r="A33"/>
      <c r="B33"/>
      <c r="C33" s="625" t="s">
        <v>546</v>
      </c>
      <c r="D33" s="624" t="s">
        <v>547</v>
      </c>
      <c r="E33"/>
      <c r="F33"/>
      <c r="G33"/>
      <c r="H33"/>
      <c r="I33"/>
      <c r="J33"/>
      <c r="K33"/>
      <c r="L33"/>
      <c r="M33"/>
      <c r="N33"/>
      <c r="O33"/>
      <c r="P33"/>
      <c r="Q33"/>
    </row>
    <row r="34" spans="1:17" ht="18" customHeight="1">
      <c r="A34" s="268"/>
      <c r="B34" s="512"/>
      <c r="C34" s="732" t="s">
        <v>213</v>
      </c>
      <c r="D34" s="342" t="s">
        <v>174</v>
      </c>
      <c r="E34" s="137">
        <v>45261</v>
      </c>
      <c r="F34" s="275"/>
      <c r="G34" s="275"/>
      <c r="H34" s="275"/>
      <c r="I34" s="275">
        <v>40</v>
      </c>
      <c r="J34" s="275"/>
      <c r="K34" s="275"/>
      <c r="L34" s="276" t="s">
        <v>12</v>
      </c>
      <c r="M34" s="275"/>
      <c r="N34" s="275"/>
      <c r="O34" s="274"/>
      <c r="P34" s="532"/>
      <c r="Q34" s="275"/>
    </row>
    <row r="35" spans="1:17" ht="18" customHeight="1">
      <c r="A35" s="269"/>
      <c r="B35" s="513"/>
      <c r="C35" s="732" t="s">
        <v>214</v>
      </c>
      <c r="D35" s="342" t="s">
        <v>174</v>
      </c>
      <c r="E35" s="137">
        <v>45231</v>
      </c>
      <c r="F35" s="275"/>
      <c r="G35" s="275"/>
      <c r="H35" s="275"/>
      <c r="I35" s="275">
        <v>28</v>
      </c>
      <c r="J35" s="603" t="s">
        <v>14</v>
      </c>
      <c r="K35" s="275"/>
      <c r="L35" s="276" t="s">
        <v>12</v>
      </c>
      <c r="M35" s="276"/>
      <c r="N35" s="276"/>
      <c r="O35" s="274"/>
      <c r="P35" s="532"/>
      <c r="Q35" s="275"/>
    </row>
    <row r="36" spans="1:17" ht="54" customHeight="1">
      <c r="A36" s="269"/>
      <c r="B36" s="513"/>
      <c r="C36" s="732" t="s">
        <v>519</v>
      </c>
      <c r="D36" s="342" t="s">
        <v>215</v>
      </c>
      <c r="E36" s="137">
        <v>45444</v>
      </c>
      <c r="F36" s="275"/>
      <c r="G36" s="275"/>
      <c r="H36" s="275">
        <v>2</v>
      </c>
      <c r="I36" s="275">
        <v>0</v>
      </c>
      <c r="J36" s="603" t="s">
        <v>14</v>
      </c>
      <c r="K36" s="275"/>
      <c r="L36" s="276" t="s">
        <v>12</v>
      </c>
      <c r="M36" s="276" t="s">
        <v>13</v>
      </c>
      <c r="N36" s="276"/>
      <c r="O36" s="274" t="s">
        <v>216</v>
      </c>
      <c r="P36" s="532"/>
      <c r="Q36" s="275"/>
    </row>
    <row r="37" spans="1:17" ht="30" customHeight="1">
      <c r="A37" s="344" t="s">
        <v>502</v>
      </c>
      <c r="B37" s="511"/>
      <c r="C37" s="159"/>
      <c r="D37" s="167"/>
      <c r="E37" s="154"/>
      <c r="F37" s="154"/>
      <c r="G37" s="154"/>
      <c r="H37" s="154"/>
      <c r="I37" s="167"/>
      <c r="J37" s="612"/>
      <c r="K37" s="167"/>
      <c r="L37" s="167"/>
      <c r="M37" s="167"/>
      <c r="N37" s="172"/>
      <c r="O37" s="171"/>
      <c r="P37" s="526"/>
      <c r="Q37" s="172"/>
    </row>
    <row r="38" spans="1:17" ht="18" customHeight="1">
      <c r="A38" s="268"/>
      <c r="B38" s="512"/>
      <c r="C38" s="162" t="s">
        <v>252</v>
      </c>
      <c r="D38" s="341"/>
      <c r="E38" s="152">
        <v>45078</v>
      </c>
      <c r="F38" s="160"/>
      <c r="G38" s="160"/>
      <c r="H38" s="160" t="s">
        <v>11</v>
      </c>
      <c r="I38" s="166">
        <v>357</v>
      </c>
      <c r="J38" s="613"/>
      <c r="K38" s="166"/>
      <c r="L38" s="173" t="s">
        <v>12</v>
      </c>
      <c r="M38" s="173"/>
      <c r="N38" s="174"/>
      <c r="O38" s="149" t="s">
        <v>253</v>
      </c>
      <c r="P38" s="524"/>
      <c r="Q38" s="149"/>
    </row>
    <row r="39" spans="1:17" ht="18" customHeight="1">
      <c r="A39" s="268"/>
      <c r="B39" s="512"/>
      <c r="C39" s="158" t="s">
        <v>254</v>
      </c>
      <c r="D39" s="166"/>
      <c r="E39" s="152">
        <v>45231</v>
      </c>
      <c r="F39" s="160"/>
      <c r="G39" s="160"/>
      <c r="H39" s="160"/>
      <c r="I39" s="166">
        <v>27</v>
      </c>
      <c r="J39" s="613"/>
      <c r="K39" s="166"/>
      <c r="L39" s="173" t="s">
        <v>12</v>
      </c>
      <c r="M39" s="173"/>
      <c r="N39" s="174"/>
      <c r="O39" s="149" t="s">
        <v>255</v>
      </c>
      <c r="P39" s="524"/>
      <c r="Q39" s="149"/>
    </row>
    <row r="40" spans="1:17" ht="22.5" customHeight="1">
      <c r="A40" s="343" t="s">
        <v>209</v>
      </c>
      <c r="B40" s="511"/>
      <c r="C40" s="316"/>
      <c r="D40" s="313"/>
      <c r="E40" s="317"/>
      <c r="F40" s="317"/>
      <c r="G40" s="317"/>
      <c r="H40" s="317"/>
      <c r="I40" s="313"/>
      <c r="J40" s="313"/>
      <c r="K40" s="313"/>
      <c r="L40" s="313"/>
      <c r="M40" s="313"/>
      <c r="N40" s="303"/>
      <c r="O40" s="313"/>
      <c r="P40" s="369"/>
      <c r="Q40" s="303"/>
    </row>
    <row r="41" spans="1:17">
      <c r="C41" s="733" t="s">
        <v>217</v>
      </c>
      <c r="D41" s="336"/>
      <c r="E41" s="150"/>
      <c r="F41" s="334"/>
      <c r="G41" s="334"/>
      <c r="H41" s="150"/>
      <c r="I41" s="333"/>
      <c r="J41" s="333"/>
      <c r="K41" s="333"/>
      <c r="L41" s="333"/>
      <c r="M41" s="333"/>
      <c r="N41" s="337"/>
      <c r="O41" s="261"/>
      <c r="Q41" s="334"/>
    </row>
    <row r="42" spans="1:17" ht="28.2" customHeight="1">
      <c r="C42" s="733" t="s">
        <v>218</v>
      </c>
      <c r="D42" s="328"/>
      <c r="E42" s="150"/>
      <c r="F42" s="334"/>
      <c r="G42" s="334"/>
      <c r="H42" s="150"/>
      <c r="I42" s="333"/>
      <c r="J42" s="333"/>
      <c r="K42" s="333"/>
      <c r="L42" s="333"/>
      <c r="M42" s="333"/>
      <c r="N42" s="337"/>
      <c r="O42" s="261"/>
      <c r="Q42" s="334"/>
    </row>
    <row r="43" spans="1:17" ht="28.2" customHeight="1">
      <c r="A43" s="344" t="s">
        <v>591</v>
      </c>
      <c r="B43" s="515"/>
      <c r="C43" s="159"/>
      <c r="D43" s="167"/>
      <c r="E43" s="154"/>
      <c r="F43" s="154"/>
      <c r="G43" s="154"/>
      <c r="H43" s="154"/>
      <c r="I43" s="167"/>
      <c r="J43" s="612"/>
      <c r="K43" s="167"/>
      <c r="L43" s="167"/>
      <c r="M43" s="167"/>
      <c r="N43" s="172"/>
      <c r="O43" s="171"/>
      <c r="P43" s="526"/>
      <c r="Q43" s="172"/>
    </row>
    <row r="44" spans="1:17" ht="18" customHeight="1">
      <c r="A44" s="268"/>
      <c r="B44" s="686" t="s">
        <v>184</v>
      </c>
      <c r="C44" s="687" t="s">
        <v>219</v>
      </c>
      <c r="D44" s="688"/>
      <c r="E44" s="152">
        <v>45383</v>
      </c>
      <c r="F44" s="160" t="s">
        <v>107</v>
      </c>
      <c r="G44" s="160" t="s">
        <v>220</v>
      </c>
      <c r="H44" s="160" t="s">
        <v>29</v>
      </c>
      <c r="I44" s="166">
        <v>2</v>
      </c>
      <c r="J44" s="613"/>
      <c r="K44" s="166"/>
      <c r="L44" s="173" t="s">
        <v>12</v>
      </c>
      <c r="M44" s="173"/>
      <c r="N44" s="174"/>
      <c r="O44" s="689"/>
      <c r="P44" s="522"/>
      <c r="Q44" s="149"/>
    </row>
    <row r="45" spans="1:17">
      <c r="A45" s="269"/>
      <c r="B45" s="686" t="s">
        <v>184</v>
      </c>
      <c r="C45" s="687" t="s">
        <v>221</v>
      </c>
      <c r="D45" s="688"/>
      <c r="E45" s="156"/>
      <c r="F45" s="156"/>
      <c r="G45" s="156"/>
      <c r="H45" s="156"/>
      <c r="I45" s="168"/>
      <c r="J45" s="613"/>
      <c r="K45" s="168"/>
      <c r="L45" s="168"/>
      <c r="M45" s="168"/>
      <c r="N45" s="690"/>
      <c r="O45" s="691"/>
      <c r="P45" s="692"/>
      <c r="Q45" s="690"/>
    </row>
    <row r="46" spans="1:17">
      <c r="A46" s="269"/>
      <c r="B46" s="686" t="s">
        <v>184</v>
      </c>
      <c r="C46" s="687" t="s">
        <v>222</v>
      </c>
      <c r="D46" s="688"/>
      <c r="E46" s="156"/>
      <c r="F46" s="156"/>
      <c r="G46" s="156"/>
      <c r="H46" s="156"/>
      <c r="I46" s="168"/>
      <c r="J46" s="613"/>
      <c r="K46" s="168"/>
      <c r="L46" s="168"/>
      <c r="M46" s="168"/>
      <c r="N46" s="690"/>
      <c r="O46" s="691"/>
      <c r="P46" s="692"/>
      <c r="Q46" s="690"/>
    </row>
    <row r="47" spans="1:17">
      <c r="A47" s="269"/>
      <c r="B47" s="686" t="s">
        <v>184</v>
      </c>
      <c r="C47" s="687" t="s">
        <v>223</v>
      </c>
      <c r="D47" s="688"/>
      <c r="E47" s="156"/>
      <c r="F47" s="156"/>
      <c r="G47" s="156"/>
      <c r="H47" s="156"/>
      <c r="I47" s="168"/>
      <c r="J47" s="613"/>
      <c r="K47" s="168"/>
      <c r="L47" s="168"/>
      <c r="M47" s="168"/>
      <c r="N47" s="690"/>
      <c r="O47" s="691"/>
      <c r="P47" s="692"/>
      <c r="Q47" s="690"/>
    </row>
    <row r="48" spans="1:17">
      <c r="A48" s="269"/>
      <c r="B48" s="686" t="s">
        <v>184</v>
      </c>
      <c r="C48" s="693" t="s">
        <v>224</v>
      </c>
      <c r="D48" s="694"/>
      <c r="E48" s="156"/>
      <c r="F48" s="156"/>
      <c r="G48" s="156"/>
      <c r="H48" s="156"/>
      <c r="I48" s="168"/>
      <c r="J48" s="613"/>
      <c r="K48" s="168"/>
      <c r="L48" s="168"/>
      <c r="M48" s="168"/>
      <c r="N48" s="690"/>
      <c r="O48" s="691"/>
      <c r="P48" s="692"/>
      <c r="Q48" s="690"/>
    </row>
    <row r="49" spans="1:17">
      <c r="A49" s="269"/>
      <c r="B49" s="686" t="s">
        <v>184</v>
      </c>
      <c r="C49" s="693" t="s">
        <v>225</v>
      </c>
      <c r="D49" s="694"/>
      <c r="E49" s="156"/>
      <c r="F49" s="156"/>
      <c r="G49" s="156"/>
      <c r="H49" s="156"/>
      <c r="I49" s="168"/>
      <c r="J49" s="613"/>
      <c r="K49" s="168"/>
      <c r="L49" s="168"/>
      <c r="M49" s="168"/>
      <c r="N49" s="690"/>
      <c r="O49" s="691"/>
      <c r="P49" s="692"/>
      <c r="Q49" s="690"/>
    </row>
    <row r="50" spans="1:17">
      <c r="A50" s="269"/>
      <c r="B50" s="686" t="s">
        <v>184</v>
      </c>
      <c r="C50" s="695" t="s">
        <v>226</v>
      </c>
      <c r="D50" s="696"/>
      <c r="E50" s="156"/>
      <c r="F50" s="156"/>
      <c r="G50" s="156"/>
      <c r="H50" s="156"/>
      <c r="I50" s="168"/>
      <c r="J50" s="613"/>
      <c r="K50" s="168"/>
      <c r="L50" s="168"/>
      <c r="M50" s="168"/>
      <c r="N50" s="690"/>
      <c r="O50" s="691"/>
      <c r="P50" s="692"/>
      <c r="Q50" s="690"/>
    </row>
    <row r="51" spans="1:17">
      <c r="A51" s="269"/>
      <c r="B51" s="686" t="s">
        <v>184</v>
      </c>
      <c r="C51" s="693" t="s">
        <v>227</v>
      </c>
      <c r="D51" s="694"/>
      <c r="E51" s="156"/>
      <c r="F51" s="156"/>
      <c r="G51" s="156"/>
      <c r="H51" s="156"/>
      <c r="I51" s="168"/>
      <c r="J51" s="613" t="s">
        <v>181</v>
      </c>
      <c r="K51" s="168"/>
      <c r="L51" s="168"/>
      <c r="M51" s="168"/>
      <c r="N51" s="690"/>
      <c r="O51" s="691" t="s">
        <v>228</v>
      </c>
      <c r="P51" s="692"/>
      <c r="Q51" s="690"/>
    </row>
    <row r="52" spans="1:17">
      <c r="A52" s="269"/>
      <c r="B52" s="686" t="s">
        <v>184</v>
      </c>
      <c r="C52" s="687" t="s">
        <v>229</v>
      </c>
      <c r="D52" s="688"/>
      <c r="E52" s="156"/>
      <c r="F52" s="156"/>
      <c r="G52" s="156"/>
      <c r="H52" s="156"/>
      <c r="I52" s="168"/>
      <c r="J52" s="613"/>
      <c r="K52" s="168"/>
      <c r="L52" s="168"/>
      <c r="M52" s="168"/>
      <c r="N52" s="690"/>
      <c r="O52" s="691"/>
      <c r="P52" s="692"/>
      <c r="Q52" s="690"/>
    </row>
    <row r="53" spans="1:17">
      <c r="B53" s="686" t="s">
        <v>184</v>
      </c>
      <c r="C53" s="697" t="s">
        <v>230</v>
      </c>
      <c r="D53" s="166"/>
      <c r="F53" s="156"/>
      <c r="G53" s="156"/>
      <c r="J53" s="613"/>
      <c r="L53" s="161"/>
      <c r="M53" s="161"/>
      <c r="N53" s="698"/>
      <c r="O53" s="168" t="s">
        <v>231</v>
      </c>
      <c r="Q53" s="156"/>
    </row>
    <row r="54" spans="1:17">
      <c r="A54" s="269"/>
      <c r="B54" s="686" t="s">
        <v>184</v>
      </c>
      <c r="C54" s="687" t="s">
        <v>232</v>
      </c>
      <c r="D54" s="688"/>
      <c r="E54" s="156"/>
      <c r="F54" s="156"/>
      <c r="G54" s="156"/>
      <c r="H54" s="156"/>
      <c r="I54" s="168"/>
      <c r="J54" s="613"/>
      <c r="K54" s="168"/>
      <c r="L54" s="168"/>
      <c r="M54" s="168"/>
      <c r="N54" s="690"/>
      <c r="O54" s="691"/>
      <c r="P54" s="692"/>
      <c r="Q54" s="690"/>
    </row>
    <row r="55" spans="1:17">
      <c r="A55" s="269"/>
      <c r="B55" s="686" t="s">
        <v>184</v>
      </c>
      <c r="C55" s="697" t="s">
        <v>233</v>
      </c>
      <c r="D55" s="166"/>
      <c r="E55" s="156"/>
      <c r="F55" s="156"/>
      <c r="G55" s="156"/>
      <c r="H55" s="156"/>
      <c r="I55" s="168"/>
      <c r="J55" s="613"/>
      <c r="K55" s="168"/>
      <c r="L55" s="168"/>
      <c r="M55" s="168"/>
      <c r="N55" s="690"/>
      <c r="O55" s="691"/>
      <c r="P55" s="692"/>
      <c r="Q55" s="690"/>
    </row>
    <row r="56" spans="1:17" ht="23.25" customHeight="1">
      <c r="B56" s="686" t="s">
        <v>184</v>
      </c>
      <c r="C56" s="697" t="s">
        <v>234</v>
      </c>
      <c r="D56" s="166"/>
      <c r="F56" s="156"/>
      <c r="G56" s="156"/>
      <c r="J56" s="613" t="s">
        <v>235</v>
      </c>
      <c r="L56" s="161"/>
      <c r="M56" s="161"/>
      <c r="N56" s="698"/>
      <c r="O56" s="699" t="s">
        <v>236</v>
      </c>
      <c r="Q56" s="156"/>
    </row>
    <row r="57" spans="1:17">
      <c r="B57" s="686" t="s">
        <v>184</v>
      </c>
      <c r="C57" s="697" t="s">
        <v>237</v>
      </c>
      <c r="D57" s="166"/>
      <c r="F57" s="156"/>
      <c r="G57" s="156"/>
      <c r="J57" s="161"/>
      <c r="L57" s="161"/>
      <c r="M57" s="161"/>
      <c r="N57" s="698"/>
      <c r="O57" s="168"/>
      <c r="Q57" s="156"/>
    </row>
    <row r="58" spans="1:17">
      <c r="B58" s="686" t="s">
        <v>184</v>
      </c>
      <c r="C58" s="191" t="s">
        <v>238</v>
      </c>
      <c r="D58" s="156"/>
      <c r="F58" s="156"/>
      <c r="G58" s="156"/>
      <c r="J58" s="161"/>
      <c r="L58" s="161"/>
      <c r="M58" s="161"/>
      <c r="N58" s="698"/>
      <c r="O58" s="168"/>
      <c r="Q58" s="156"/>
    </row>
    <row r="59" spans="1:17">
      <c r="B59" s="686" t="s">
        <v>184</v>
      </c>
      <c r="C59" s="700" t="s">
        <v>239</v>
      </c>
      <c r="D59" s="701"/>
      <c r="F59" s="156"/>
      <c r="G59" s="156"/>
      <c r="J59" s="161"/>
      <c r="L59" s="161"/>
      <c r="M59" s="161"/>
      <c r="N59" s="698"/>
      <c r="O59" s="168"/>
      <c r="Q59" s="156"/>
    </row>
    <row r="60" spans="1:17" ht="37.5" customHeight="1">
      <c r="A60" s="702"/>
      <c r="B60" s="703" t="s">
        <v>174</v>
      </c>
      <c r="C60" s="704" t="s">
        <v>240</v>
      </c>
      <c r="D60" s="705"/>
      <c r="E60" s="706">
        <v>45200</v>
      </c>
      <c r="F60" s="707"/>
      <c r="G60" s="707"/>
      <c r="H60" s="707" t="s">
        <v>29</v>
      </c>
      <c r="I60" s="707">
        <v>3</v>
      </c>
      <c r="J60" s="708" t="s">
        <v>241</v>
      </c>
      <c r="K60" s="707"/>
      <c r="L60" s="709" t="s">
        <v>12</v>
      </c>
      <c r="M60" s="709"/>
      <c r="N60" s="710"/>
      <c r="O60" s="711"/>
      <c r="P60" s="712"/>
      <c r="Q60" s="713"/>
    </row>
    <row r="61" spans="1:17" ht="37.5" customHeight="1">
      <c r="A61" s="702"/>
      <c r="B61" s="703" t="s">
        <v>174</v>
      </c>
      <c r="C61" s="714" t="s">
        <v>242</v>
      </c>
      <c r="D61" s="694"/>
      <c r="E61" s="715"/>
      <c r="F61" s="694"/>
      <c r="G61" s="694"/>
      <c r="H61" s="694"/>
      <c r="I61" s="694"/>
      <c r="J61" s="716"/>
      <c r="K61" s="694"/>
      <c r="L61" s="173" t="s">
        <v>12</v>
      </c>
      <c r="M61" s="717"/>
      <c r="N61" s="718"/>
      <c r="O61" s="719"/>
      <c r="P61" s="720"/>
      <c r="Q61" s="721"/>
    </row>
    <row r="62" spans="1:17" ht="18" customHeight="1">
      <c r="B62" s="703" t="s">
        <v>174</v>
      </c>
      <c r="C62" s="722" t="s">
        <v>214</v>
      </c>
      <c r="D62" s="723"/>
      <c r="E62" s="724">
        <v>45231</v>
      </c>
      <c r="F62" s="725"/>
      <c r="G62" s="725"/>
      <c r="H62" s="725"/>
      <c r="I62" s="725">
        <v>28</v>
      </c>
      <c r="J62" s="726" t="s">
        <v>14</v>
      </c>
      <c r="K62" s="725"/>
      <c r="L62" s="727" t="s">
        <v>12</v>
      </c>
      <c r="M62" s="727"/>
      <c r="N62" s="728"/>
      <c r="O62" s="729"/>
      <c r="P62" s="528"/>
      <c r="Q62" s="730"/>
    </row>
    <row r="63" spans="1:17" ht="22.5" customHeight="1">
      <c r="B63" s="703" t="s">
        <v>174</v>
      </c>
      <c r="C63" s="722" t="s">
        <v>243</v>
      </c>
      <c r="D63" s="723"/>
      <c r="E63" s="724">
        <v>45170</v>
      </c>
      <c r="F63" s="725"/>
      <c r="G63" s="725"/>
      <c r="H63" s="725"/>
      <c r="I63" s="725">
        <v>19</v>
      </c>
      <c r="J63" s="614" t="s">
        <v>244</v>
      </c>
      <c r="K63" s="725"/>
      <c r="L63" s="727" t="s">
        <v>12</v>
      </c>
      <c r="M63" s="727"/>
      <c r="N63" s="728"/>
      <c r="O63" s="729"/>
      <c r="P63" s="528"/>
      <c r="Q63" s="730"/>
    </row>
    <row r="64" spans="1:17" ht="18" customHeight="1">
      <c r="B64" s="703" t="s">
        <v>174</v>
      </c>
      <c r="C64" s="722" t="s">
        <v>245</v>
      </c>
      <c r="D64" s="723"/>
      <c r="E64" s="724">
        <v>44805</v>
      </c>
      <c r="F64" s="725"/>
      <c r="G64" s="725"/>
      <c r="H64" s="725"/>
      <c r="I64" s="725">
        <v>24</v>
      </c>
      <c r="J64" s="726" t="s">
        <v>246</v>
      </c>
      <c r="K64" s="725"/>
      <c r="L64" s="727" t="s">
        <v>12</v>
      </c>
      <c r="M64" s="727"/>
      <c r="N64" s="728"/>
      <c r="O64" s="729"/>
      <c r="P64" s="528"/>
      <c r="Q64" s="730"/>
    </row>
    <row r="65" spans="1:17" ht="18" customHeight="1">
      <c r="B65" s="703" t="s">
        <v>174</v>
      </c>
      <c r="C65" s="722" t="s">
        <v>247</v>
      </c>
      <c r="D65" s="723"/>
      <c r="E65" s="724">
        <v>44835</v>
      </c>
      <c r="F65" s="725"/>
      <c r="G65" s="725"/>
      <c r="H65" s="725"/>
      <c r="I65" s="725">
        <v>122</v>
      </c>
      <c r="J65" s="726" t="s">
        <v>248</v>
      </c>
      <c r="K65" s="725"/>
      <c r="L65" s="727" t="s">
        <v>12</v>
      </c>
      <c r="M65" s="727"/>
      <c r="N65" s="728"/>
      <c r="O65" s="729" t="s">
        <v>249</v>
      </c>
      <c r="P65" s="528"/>
      <c r="Q65" s="730"/>
    </row>
    <row r="66" spans="1:17" ht="18" customHeight="1">
      <c r="B66" s="703" t="s">
        <v>174</v>
      </c>
      <c r="C66" s="722" t="s">
        <v>250</v>
      </c>
      <c r="D66" s="723"/>
      <c r="E66" s="724">
        <v>45200</v>
      </c>
      <c r="F66" s="725"/>
      <c r="G66" s="725"/>
      <c r="H66" s="725"/>
      <c r="I66" s="725">
        <v>259</v>
      </c>
      <c r="J66" s="726" t="s">
        <v>11</v>
      </c>
      <c r="K66" s="725"/>
      <c r="L66" s="727"/>
      <c r="M66" s="727"/>
      <c r="N66" s="728"/>
      <c r="O66" s="729"/>
      <c r="P66" s="528"/>
      <c r="Q66" s="730"/>
    </row>
    <row r="67" spans="1:17" ht="18" customHeight="1">
      <c r="B67" s="703" t="s">
        <v>174</v>
      </c>
      <c r="C67" s="722" t="s">
        <v>251</v>
      </c>
      <c r="D67" s="723"/>
      <c r="E67" s="724">
        <v>45108</v>
      </c>
      <c r="F67" s="725"/>
      <c r="G67" s="725"/>
      <c r="H67" s="725"/>
      <c r="I67" s="725">
        <v>192</v>
      </c>
      <c r="J67" s="726" t="s">
        <v>11</v>
      </c>
      <c r="K67" s="725"/>
      <c r="L67" s="727"/>
      <c r="M67" s="727"/>
      <c r="N67" s="728"/>
      <c r="O67" s="729"/>
      <c r="P67" s="528"/>
      <c r="Q67" s="730"/>
    </row>
    <row r="68" spans="1:17">
      <c r="C68" s="474"/>
    </row>
    <row r="69" spans="1:17" ht="18" customHeight="1">
      <c r="A69" s="268"/>
      <c r="B69" s="512"/>
      <c r="C69" s="162"/>
      <c r="D69" s="341"/>
      <c r="E69" s="152"/>
      <c r="F69" s="160"/>
      <c r="G69" s="160"/>
      <c r="H69" s="160"/>
      <c r="I69" s="166"/>
      <c r="J69" s="613"/>
      <c r="K69" s="166"/>
      <c r="L69" s="173"/>
      <c r="M69" s="173"/>
      <c r="N69" s="174"/>
      <c r="O69" s="149"/>
      <c r="P69" s="524"/>
      <c r="Q69" s="149"/>
    </row>
  </sheetData>
  <autoFilter ref="A3:Q40" xr:uid="{00000000-0009-0000-0000-000003000000}"/>
  <hyperlinks>
    <hyperlink ref="L5" r:id="rId1" display="https://arxiv.org/abs/2312.08914" xr:uid="{00000000-0004-0000-0300-000000000000}"/>
    <hyperlink ref="M5" r:id="rId2" display="https://github.com/THUDM/CogVLM" xr:uid="{00000000-0004-0000-0300-000001000000}"/>
    <hyperlink ref="L6" r:id="rId3" xr:uid="{00000000-0004-0000-0300-000002000000}"/>
    <hyperlink ref="N6" r:id="rId4" display="https://sites.google.com/view/mm-webnav/" xr:uid="{00000000-0004-0000-0300-000003000000}"/>
    <hyperlink ref="P6" location="WebGUM" display="atchitechture" xr:uid="{00000000-0004-0000-0300-000004000000}"/>
    <hyperlink ref="L7" r:id="rId5" xr:uid="{00000000-0004-0000-0300-000005000000}"/>
    <hyperlink ref="M7" r:id="rId6" xr:uid="{00000000-0004-0000-0300-000006000000}"/>
    <hyperlink ref="N7" r:id="rId7" xr:uid="{00000000-0004-0000-0300-000007000000}"/>
    <hyperlink ref="L10" r:id="rId8" display="https://arxiv.org/pdf/2312.15820" xr:uid="{00000000-0004-0000-0300-000008000000}"/>
    <hyperlink ref="M10" r:id="rId9" xr:uid="{00000000-0004-0000-0300-000009000000}"/>
    <hyperlink ref="P10" location="WebVLN" display="image" xr:uid="{00000000-0004-0000-0300-00000A000000}"/>
    <hyperlink ref="L8" r:id="rId10" display="https://arxiv.org/abs/2401.10935" xr:uid="{00000000-0004-0000-0300-00000B000000}"/>
    <hyperlink ref="M8" r:id="rId11" display="https://github.com/njucckevin/SeeClick" xr:uid="{00000000-0004-0000-0300-00000C000000}"/>
    <hyperlink ref="L17" r:id="rId12" xr:uid="{00000000-0004-0000-0300-00000D000000}"/>
    <hyperlink ref="M17" r:id="rId13" xr:uid="{00000000-0004-0000-0300-00000E000000}"/>
    <hyperlink ref="N17" r:id="rId14" xr:uid="{00000000-0004-0000-0300-00000F000000}"/>
    <hyperlink ref="L18" r:id="rId15" xr:uid="{00000000-0004-0000-0300-000010000000}"/>
    <hyperlink ref="N18" r:id="rId16" display="tbr" xr:uid="{00000000-0004-0000-0300-000011000000}"/>
    <hyperlink ref="L20" r:id="rId17" xr:uid="{00000000-0004-0000-0300-000012000000}"/>
    <hyperlink ref="M20" r:id="rId18" xr:uid="{00000000-0004-0000-0300-000013000000}"/>
    <hyperlink ref="N20" r:id="rId19" xr:uid="{00000000-0004-0000-0300-000014000000}"/>
    <hyperlink ref="L21" r:id="rId20" xr:uid="{00000000-0004-0000-0300-000015000000}"/>
    <hyperlink ref="M21" r:id="rId21" display="https://github.com/google-deepmind/pix2act." xr:uid="{00000000-0004-0000-0300-000016000000}"/>
    <hyperlink ref="L22" r:id="rId22" xr:uid="{00000000-0004-0000-0300-000017000000}"/>
    <hyperlink ref="L25" r:id="rId23" xr:uid="{00000000-0004-0000-0300-000018000000}"/>
    <hyperlink ref="P25" location="richSupervisions" display="task examples" xr:uid="{00000000-0004-0000-0300-000019000000}"/>
    <hyperlink ref="L31" r:id="rId24" xr:uid="{00000000-0004-0000-0300-00001A000000}"/>
    <hyperlink ref="M31" r:id="rId25" display="https://github.com/MinorJerry/WebVoyager" xr:uid="{00000000-0004-0000-0300-00001B000000}"/>
    <hyperlink ref="L34" r:id="rId26" xr:uid="{00000000-0004-0000-0300-00001C000000}"/>
    <hyperlink ref="L35" r:id="rId27" display="https://arxiv.org/abs/2311.07562" xr:uid="{00000000-0004-0000-0300-00001D000000}"/>
    <hyperlink ref="L36" r:id="rId28" display="https://arxiv.org/pdf/2406.01014" xr:uid="{00000000-0004-0000-0300-00001E000000}"/>
    <hyperlink ref="L44" r:id="rId29" display="https://arxiv.org/abs/2404.06474" xr:uid="{00000000-0004-0000-0300-00001F000000}"/>
    <hyperlink ref="C59" r:id="rId30" display="https://arxiv.org/abs/2403.03101" xr:uid="{00000000-0004-0000-0300-000020000000}"/>
    <hyperlink ref="L60" r:id="rId31" display="https://arxiv.org/abs/2310.04716" xr:uid="{00000000-0004-0000-0300-000021000000}"/>
    <hyperlink ref="L61" r:id="rId32" xr:uid="{00000000-0004-0000-0300-000022000000}"/>
    <hyperlink ref="L62" r:id="rId33" display="https://arxiv.org/abs/2311.07562" xr:uid="{00000000-0004-0000-0300-000023000000}"/>
    <hyperlink ref="L63" r:id="rId34" xr:uid="{00000000-0004-0000-0300-000024000000}"/>
    <hyperlink ref="L64" r:id="rId35" xr:uid="{00000000-0004-0000-0300-000025000000}"/>
    <hyperlink ref="L65" r:id="rId36" display="https://arxiv.org/abs/2210.03347" xr:uid="{00000000-0004-0000-0300-000026000000}"/>
    <hyperlink ref="L38" r:id="rId37" display="https://arxiv.org/abs/2306.05425" xr:uid="{00000000-0004-0000-0300-000027000000}"/>
    <hyperlink ref="L39" r:id="rId38" display="https://arxiv.org/abs/2311.05997" xr:uid="{00000000-0004-0000-0300-000028000000}"/>
    <hyperlink ref="L16" r:id="rId39" xr:uid="{26ECF9DD-F1BA-4299-9BBC-39F4D60691E4}"/>
    <hyperlink ref="P13" location="Step" display="Example" xr:uid="{5B8B0E2D-77AF-4149-92BE-652BDB9A893E}"/>
    <hyperlink ref="P16" location="DualView" display="example" xr:uid="{7336C687-1C39-4887-8E14-3DC39A5991FD}"/>
    <hyperlink ref="L27" r:id="rId40" xr:uid="{339B31BD-38EF-4FFA-940C-2E61144B5773}"/>
    <hyperlink ref="M27" r:id="rId41" xr:uid="{52C3513A-D466-41CF-A52D-7448FE9FF4DD}"/>
    <hyperlink ref="N27" r:id="rId42" xr:uid="{1E317AFE-5899-4EAC-97B7-818B40CD4B6B}"/>
    <hyperlink ref="N26" r:id="rId43" xr:uid="{EA208B18-B026-480B-AA74-4D1195B7761B}"/>
    <hyperlink ref="M26" r:id="rId44" xr:uid="{9B6511EF-2FC1-457A-A6D4-833EEBB53632}"/>
    <hyperlink ref="L26" r:id="rId45" xr:uid="{955FC47F-0FDE-4D44-B20A-01A576D1F2CE}"/>
    <hyperlink ref="L29" r:id="rId46" xr:uid="{ADDAA470-B752-44D0-A3E8-3704B086F5DE}"/>
    <hyperlink ref="M29" r:id="rId47" xr:uid="{972B899A-8BA9-4C6C-A1BA-0ED94C137302}"/>
    <hyperlink ref="N29" r:id="rId48" xr:uid="{FB858192-9B82-48EB-AFE4-CB2065212114}"/>
    <hyperlink ref="L23" r:id="rId49" xr:uid="{D62357BD-483D-4AAF-9566-31F41DF9878F}"/>
  </hyperlinks>
  <pageMargins left="0.7" right="0.7" top="0.75" bottom="0.75" header="0" footer="0"/>
  <pageSetup orientation="landscape"/>
  <legacyDrawing r:id="rId5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79998168889431442"/>
  </sheetPr>
  <dimension ref="A1:AD1015"/>
  <sheetViews>
    <sheetView showGridLines="0" zoomScale="130" zoomScaleNormal="130" workbookViewId="0">
      <pane xSplit="1" ySplit="5" topLeftCell="B6" activePane="bottomRight" state="frozen"/>
      <selection activeCell="B6" sqref="B6"/>
      <selection pane="topRight" activeCell="B6" sqref="B6"/>
      <selection pane="bottomLeft" activeCell="B6" sqref="B6"/>
      <selection pane="bottomRight"/>
    </sheetView>
  </sheetViews>
  <sheetFormatPr defaultColWidth="12.5546875" defaultRowHeight="15" customHeight="1"/>
  <cols>
    <col min="1" max="1" width="13" customWidth="1"/>
    <col min="2" max="2" width="15.88671875" customWidth="1"/>
    <col min="3" max="3" width="7.44140625" customWidth="1"/>
    <col min="4" max="4" width="12.44140625" customWidth="1"/>
    <col min="5" max="5" width="24.33203125" customWidth="1"/>
    <col min="6" max="6" width="26.88671875" customWidth="1"/>
    <col min="7" max="7" width="9.88671875" style="150" bestFit="1" customWidth="1"/>
    <col min="8" max="8" width="13.6640625" style="125" bestFit="1" customWidth="1"/>
    <col min="9" max="10" width="13.6640625" customWidth="1"/>
    <col min="11" max="11" width="5.44140625" bestFit="1" customWidth="1"/>
    <col min="12" max="12" width="3.33203125" bestFit="1" customWidth="1"/>
    <col min="13" max="13" width="10.44140625" customWidth="1"/>
    <col min="14" max="14" width="66.109375" style="150" customWidth="1"/>
    <col min="15" max="15" width="2.33203125" customWidth="1"/>
    <col min="16" max="16" width="10.109375" customWidth="1"/>
    <col min="17" max="17" width="11.109375" customWidth="1"/>
    <col min="18" max="18" width="17.44140625" customWidth="1"/>
    <col min="19" max="19" width="2.5546875" hidden="1" customWidth="1"/>
    <col min="20" max="20" width="15.6640625" style="358" customWidth="1"/>
    <col min="21" max="21" width="2.33203125" customWidth="1"/>
    <col min="22" max="22" width="16.44140625" customWidth="1"/>
    <col min="23" max="23" width="20.44140625" customWidth="1"/>
    <col min="24" max="24" width="12.88671875" customWidth="1"/>
    <col min="25" max="25" width="11.33203125" customWidth="1"/>
    <col min="26" max="26" width="8.109375" customWidth="1"/>
    <col min="27" max="29" width="8.5546875" customWidth="1"/>
    <col min="30" max="30" width="2.6640625" style="156" bestFit="1" customWidth="1"/>
  </cols>
  <sheetData>
    <row r="1" spans="1:30" ht="15" customHeight="1">
      <c r="A1" s="266" t="s">
        <v>592</v>
      </c>
      <c r="N1" s="490"/>
      <c r="O1" s="127"/>
      <c r="P1" s="358"/>
      <c r="Q1" s="359"/>
      <c r="R1" s="125"/>
      <c r="S1" s="358"/>
      <c r="U1" s="127"/>
      <c r="V1" s="94"/>
      <c r="AD1" s="391"/>
    </row>
    <row r="2" spans="1:30" ht="21" customHeight="1">
      <c r="A2" s="155" t="s">
        <v>34</v>
      </c>
      <c r="B2" s="155"/>
      <c r="N2" s="490"/>
      <c r="O2" s="127"/>
      <c r="P2" s="69" t="s">
        <v>478</v>
      </c>
      <c r="Q2" s="359"/>
      <c r="R2" s="125"/>
      <c r="S2" s="358"/>
      <c r="U2" s="127"/>
      <c r="V2" s="69" t="s">
        <v>35</v>
      </c>
      <c r="AD2" s="391"/>
    </row>
    <row r="3" spans="1:30" ht="13.5" customHeight="1">
      <c r="A3" s="1"/>
      <c r="B3" s="1"/>
      <c r="C3" s="1"/>
      <c r="D3" s="2"/>
      <c r="E3" s="1"/>
      <c r="F3" s="1"/>
      <c r="G3" s="51"/>
      <c r="H3" s="53"/>
      <c r="I3" s="1"/>
      <c r="J3" s="1"/>
      <c r="K3" s="1"/>
      <c r="L3" s="1"/>
      <c r="M3" s="1"/>
      <c r="N3" s="490"/>
      <c r="O3" s="127"/>
      <c r="P3" s="358"/>
      <c r="Q3" s="359"/>
      <c r="R3" s="125"/>
      <c r="S3" s="358"/>
      <c r="U3" s="127"/>
      <c r="V3" s="89"/>
      <c r="W3" s="1"/>
      <c r="X3" s="1"/>
      <c r="Y3" s="2"/>
      <c r="Z3" s="2"/>
      <c r="AD3" s="391"/>
    </row>
    <row r="4" spans="1:30" ht="43.5" customHeight="1">
      <c r="A4" s="3" t="s">
        <v>36</v>
      </c>
      <c r="B4" s="4" t="s">
        <v>1</v>
      </c>
      <c r="C4" s="5" t="s">
        <v>2</v>
      </c>
      <c r="D4" s="6" t="s">
        <v>37</v>
      </c>
      <c r="E4" s="6" t="s">
        <v>38</v>
      </c>
      <c r="F4" s="5" t="s">
        <v>39</v>
      </c>
      <c r="G4" s="6" t="s">
        <v>3</v>
      </c>
      <c r="H4" s="481" t="s">
        <v>24</v>
      </c>
      <c r="I4" s="139" t="s">
        <v>40</v>
      </c>
      <c r="J4" s="139" t="s">
        <v>41</v>
      </c>
      <c r="K4" s="4" t="s">
        <v>7</v>
      </c>
      <c r="L4" s="5" t="s">
        <v>8</v>
      </c>
      <c r="M4" s="87" t="s">
        <v>9</v>
      </c>
      <c r="N4" s="491" t="s">
        <v>25</v>
      </c>
      <c r="O4" s="127"/>
      <c r="P4" s="362" t="s">
        <v>42</v>
      </c>
      <c r="Q4" s="363" t="s">
        <v>43</v>
      </c>
      <c r="R4" s="360" t="s">
        <v>44</v>
      </c>
      <c r="S4" s="361" t="s">
        <v>45</v>
      </c>
      <c r="T4" s="381" t="s">
        <v>46</v>
      </c>
      <c r="U4" s="127"/>
      <c r="V4" s="95" t="s">
        <v>47</v>
      </c>
      <c r="W4" s="6" t="s">
        <v>48</v>
      </c>
      <c r="X4" s="6" t="s">
        <v>49</v>
      </c>
      <c r="Y4" s="6" t="s">
        <v>50</v>
      </c>
      <c r="Z4" s="374" t="s">
        <v>51</v>
      </c>
      <c r="AA4" s="596" t="s">
        <v>527</v>
      </c>
      <c r="AC4" s="118"/>
      <c r="AD4" s="389" t="s">
        <v>52</v>
      </c>
    </row>
    <row r="5" spans="1:30" ht="24.75" customHeight="1">
      <c r="A5" s="7" t="s">
        <v>472</v>
      </c>
      <c r="B5" s="73"/>
      <c r="C5" s="74"/>
      <c r="D5" s="8"/>
      <c r="E5" s="73"/>
      <c r="F5" s="74"/>
      <c r="G5" s="176"/>
      <c r="H5" s="90"/>
      <c r="I5" s="74"/>
      <c r="J5" s="74"/>
      <c r="K5" s="75"/>
      <c r="L5" s="74"/>
      <c r="M5" s="76"/>
      <c r="N5" s="492"/>
      <c r="O5" s="127"/>
      <c r="P5" s="369"/>
      <c r="Q5" s="370"/>
      <c r="R5" s="264"/>
      <c r="S5" s="369"/>
      <c r="T5" s="369"/>
      <c r="U5" s="127"/>
      <c r="V5" s="90"/>
      <c r="W5" s="74"/>
      <c r="X5" s="74"/>
      <c r="Y5" s="8"/>
      <c r="Z5" s="375"/>
      <c r="AD5" s="392"/>
    </row>
    <row r="6" spans="1:30" ht="60" customHeight="1">
      <c r="A6" s="9"/>
      <c r="B6" s="82" t="s">
        <v>53</v>
      </c>
      <c r="C6" s="59">
        <v>45383</v>
      </c>
      <c r="D6" s="83" t="s">
        <v>54</v>
      </c>
      <c r="E6" s="83" t="s">
        <v>55</v>
      </c>
      <c r="F6" s="84" t="s">
        <v>56</v>
      </c>
      <c r="G6" s="140">
        <v>3</v>
      </c>
      <c r="H6" s="120">
        <f>IFERROR(INDEX(data!J:J,MATCH(AD6,data!A:A,0)),0)</f>
        <v>1</v>
      </c>
      <c r="I6" s="65">
        <f>IFERROR(INDEX(data!C:C,MATCH(AD6,data!A:A,0)),"")</f>
        <v>1013</v>
      </c>
      <c r="J6" s="65">
        <f>IFERROR(INDEX(data!D:D,MATCH(AD6,data!A:A,0)),"")</f>
        <v>123</v>
      </c>
      <c r="K6" s="61" t="s">
        <v>12</v>
      </c>
      <c r="L6" s="62" t="s">
        <v>13</v>
      </c>
      <c r="M6" s="63" t="s">
        <v>15</v>
      </c>
      <c r="N6" s="88" t="s">
        <v>57</v>
      </c>
      <c r="O6" s="127"/>
      <c r="P6" s="364">
        <v>369</v>
      </c>
      <c r="Q6" s="364" t="s">
        <v>11</v>
      </c>
      <c r="R6" s="364"/>
      <c r="S6" s="364"/>
      <c r="T6" s="364" t="s">
        <v>58</v>
      </c>
      <c r="U6" s="127"/>
      <c r="V6" s="84" t="s">
        <v>59</v>
      </c>
      <c r="W6" s="84" t="s">
        <v>60</v>
      </c>
      <c r="X6" s="84" t="s">
        <v>61</v>
      </c>
      <c r="Y6" s="83"/>
      <c r="Z6" s="376" t="s">
        <v>62</v>
      </c>
      <c r="AD6" s="390">
        <v>0</v>
      </c>
    </row>
    <row r="7" spans="1:30" ht="43.5" customHeight="1">
      <c r="A7" s="20"/>
      <c r="B7" s="32" t="s">
        <v>63</v>
      </c>
      <c r="C7" s="33">
        <v>45261</v>
      </c>
      <c r="D7" s="14" t="s">
        <v>54</v>
      </c>
      <c r="E7" s="83" t="s">
        <v>64</v>
      </c>
      <c r="F7" s="129" t="s">
        <v>65</v>
      </c>
      <c r="G7" s="177">
        <v>1</v>
      </c>
      <c r="H7" s="489">
        <f>IFERROR(INDEX(data!J:J,MATCH(AD7,data!A:A,0)),0)</f>
        <v>5</v>
      </c>
      <c r="I7" s="42">
        <f>IFERROR(INDEX(data!C:C,MATCH(AD7,data!A:A,0)),"")</f>
        <v>12</v>
      </c>
      <c r="J7" s="42">
        <f>IFERROR(INDEX(data!D:D,MATCH(AD7,data!A:A,0)),"")</f>
        <v>1</v>
      </c>
      <c r="K7" s="79" t="s">
        <v>12</v>
      </c>
      <c r="L7" s="80" t="s">
        <v>66</v>
      </c>
      <c r="M7" s="81" t="s">
        <v>15</v>
      </c>
      <c r="N7" s="88" t="s">
        <v>67</v>
      </c>
      <c r="O7" s="127"/>
      <c r="P7" s="365">
        <v>100</v>
      </c>
      <c r="Q7" s="365" t="s">
        <v>11</v>
      </c>
      <c r="R7" s="365" t="s">
        <v>68</v>
      </c>
      <c r="S7" s="365"/>
      <c r="T7" s="365" t="s">
        <v>69</v>
      </c>
      <c r="U7" s="127"/>
      <c r="V7" s="131" t="s">
        <v>70</v>
      </c>
      <c r="W7" s="77" t="s">
        <v>71</v>
      </c>
      <c r="X7" s="129" t="s">
        <v>61</v>
      </c>
      <c r="Y7" s="78" t="s">
        <v>72</v>
      </c>
      <c r="Z7" s="377" t="s">
        <v>474</v>
      </c>
      <c r="AD7" s="389">
        <v>1</v>
      </c>
    </row>
    <row r="8" spans="1:30" ht="40.5" customHeight="1">
      <c r="A8" s="9"/>
      <c r="B8" s="44" t="s">
        <v>73</v>
      </c>
      <c r="C8" s="45">
        <v>45323</v>
      </c>
      <c r="D8" s="23" t="s">
        <v>54</v>
      </c>
      <c r="E8" s="23" t="s">
        <v>74</v>
      </c>
      <c r="F8" s="130" t="s">
        <v>75</v>
      </c>
      <c r="G8" s="46">
        <v>2</v>
      </c>
      <c r="H8" s="120">
        <f>IFERROR(INDEX(data!J:J,MATCH(AD8,data!A:A,0)),0)</f>
        <v>0</v>
      </c>
      <c r="I8" s="119" t="str">
        <f>IFERROR(INDEX(data!C:C,MATCH(AD8,data!A:A,0)),"")</f>
        <v/>
      </c>
      <c r="J8" s="119" t="str">
        <f>IFERROR(INDEX(data!D:D,MATCH(AD8,data!A:A,0)),"")</f>
        <v/>
      </c>
      <c r="K8" s="61" t="s">
        <v>12</v>
      </c>
      <c r="L8" s="123" t="s">
        <v>11</v>
      </c>
      <c r="M8" s="124" t="s">
        <v>17</v>
      </c>
      <c r="N8" s="357" t="s">
        <v>76</v>
      </c>
      <c r="O8" s="127"/>
      <c r="P8" s="365">
        <v>9802</v>
      </c>
      <c r="Q8" s="365" t="s">
        <v>11</v>
      </c>
      <c r="R8" s="365" t="s">
        <v>29</v>
      </c>
      <c r="S8" s="365"/>
      <c r="T8" s="365" t="s">
        <v>69</v>
      </c>
      <c r="U8" s="127"/>
      <c r="V8" s="93" t="s">
        <v>77</v>
      </c>
      <c r="W8" s="122" t="s">
        <v>78</v>
      </c>
      <c r="X8" s="130" t="s">
        <v>61</v>
      </c>
      <c r="Y8" s="72" t="s">
        <v>79</v>
      </c>
      <c r="Z8" s="497" t="s">
        <v>474</v>
      </c>
      <c r="AD8" s="391">
        <v>2</v>
      </c>
    </row>
    <row r="9" spans="1:30" ht="42" customHeight="1">
      <c r="A9" s="9"/>
      <c r="B9" s="82" t="s">
        <v>80</v>
      </c>
      <c r="C9" s="59">
        <v>45292</v>
      </c>
      <c r="D9" s="83" t="s">
        <v>54</v>
      </c>
      <c r="E9" s="83" t="s">
        <v>81</v>
      </c>
      <c r="F9" s="130" t="s">
        <v>75</v>
      </c>
      <c r="G9" s="135">
        <v>1</v>
      </c>
      <c r="H9" s="489">
        <f>IFERROR(INDEX(data!J:J,MATCH(AD9,data!A:A,0)),0)</f>
        <v>10</v>
      </c>
      <c r="I9" s="393">
        <f>IFERROR(INDEX(data!C:C,MATCH(AD9,data!A:A,0)),"")</f>
        <v>122</v>
      </c>
      <c r="J9" s="393">
        <f>IFERROR(INDEX(data!D:D,MATCH(AD9,data!A:A,0)),"")</f>
        <v>7</v>
      </c>
      <c r="K9" s="397" t="s">
        <v>12</v>
      </c>
      <c r="L9" s="128" t="s">
        <v>13</v>
      </c>
      <c r="M9" s="673" t="s">
        <v>574</v>
      </c>
      <c r="N9" s="88" t="s">
        <v>578</v>
      </c>
      <c r="O9" s="127"/>
      <c r="P9" s="365">
        <v>1200</v>
      </c>
      <c r="Q9" s="365" t="s">
        <v>11</v>
      </c>
      <c r="R9" s="365" t="s">
        <v>82</v>
      </c>
      <c r="S9" s="365"/>
      <c r="T9" s="366" t="s">
        <v>58</v>
      </c>
      <c r="U9" s="127"/>
      <c r="V9" s="120" t="s">
        <v>77</v>
      </c>
      <c r="W9" s="120" t="s">
        <v>83</v>
      </c>
      <c r="X9" s="120" t="s">
        <v>84</v>
      </c>
      <c r="Y9" s="83"/>
      <c r="Z9" s="376" t="s">
        <v>474</v>
      </c>
      <c r="AD9" s="389">
        <v>3</v>
      </c>
    </row>
    <row r="10" spans="1:30" ht="33" customHeight="1">
      <c r="A10" s="9"/>
      <c r="B10" s="10" t="s">
        <v>85</v>
      </c>
      <c r="C10" s="11">
        <v>45231</v>
      </c>
      <c r="D10" s="12" t="s">
        <v>54</v>
      </c>
      <c r="E10" s="22" t="s">
        <v>86</v>
      </c>
      <c r="F10" s="130" t="s">
        <v>75</v>
      </c>
      <c r="G10" s="22">
        <v>1</v>
      </c>
      <c r="H10" s="24">
        <f>IFERROR(INDEX(data!J:J,MATCH(AD10,data!A:A,0)),0)</f>
        <v>30</v>
      </c>
      <c r="I10" s="119">
        <f>IFERROR(INDEX(data!C:C,MATCH(AD10,data!A:A,0)),"")</f>
        <v>0</v>
      </c>
      <c r="J10" s="119">
        <f>IFERROR(INDEX(data!D:D,MATCH(AD10,data!A:A,0)),"")</f>
        <v>0</v>
      </c>
      <c r="K10" s="17" t="s">
        <v>12</v>
      </c>
      <c r="L10" s="24" t="s">
        <v>11</v>
      </c>
      <c r="M10" s="86" t="s">
        <v>87</v>
      </c>
      <c r="N10" s="493" t="s">
        <v>473</v>
      </c>
      <c r="O10" s="127"/>
      <c r="P10" s="365">
        <v>466</v>
      </c>
      <c r="Q10" s="365" t="s">
        <v>11</v>
      </c>
      <c r="R10" s="365" t="s">
        <v>11</v>
      </c>
      <c r="S10" s="365"/>
      <c r="T10" s="366" t="s">
        <v>58</v>
      </c>
      <c r="U10" s="127"/>
      <c r="V10" s="70" t="s">
        <v>77</v>
      </c>
      <c r="W10" s="24" t="s">
        <v>86</v>
      </c>
      <c r="X10" s="24" t="s">
        <v>84</v>
      </c>
      <c r="Y10" s="12"/>
      <c r="Z10" s="376" t="s">
        <v>474</v>
      </c>
      <c r="AD10" s="389">
        <v>4</v>
      </c>
    </row>
    <row r="11" spans="1:30" ht="45.75" customHeight="1">
      <c r="A11" s="9"/>
      <c r="B11" s="10" t="s">
        <v>88</v>
      </c>
      <c r="C11" s="11">
        <v>45139</v>
      </c>
      <c r="D11" s="12" t="s">
        <v>89</v>
      </c>
      <c r="E11" s="13" t="s">
        <v>90</v>
      </c>
      <c r="F11" s="13" t="s">
        <v>91</v>
      </c>
      <c r="G11" s="22">
        <v>1</v>
      </c>
      <c r="H11" s="24">
        <f>IFERROR(INDEX(data!J:J,MATCH(AD11,data!A:A,0)),0)</f>
        <v>126</v>
      </c>
      <c r="I11" s="119">
        <f>IFERROR(INDEX(data!C:C,MATCH(AD11,data!A:A,0)),"")</f>
        <v>1943</v>
      </c>
      <c r="J11" s="119">
        <f>IFERROR(INDEX(data!D:D,MATCH(AD11,data!A:A,0)),"")</f>
        <v>125</v>
      </c>
      <c r="K11" s="17" t="s">
        <v>12</v>
      </c>
      <c r="L11" s="18" t="s">
        <v>13</v>
      </c>
      <c r="M11" s="19" t="s">
        <v>15</v>
      </c>
      <c r="N11" s="88" t="s">
        <v>92</v>
      </c>
      <c r="O11" s="127"/>
      <c r="P11" s="365"/>
      <c r="Q11" s="368"/>
      <c r="R11" s="367"/>
      <c r="S11" s="365"/>
      <c r="T11" s="365"/>
      <c r="U11" s="127"/>
      <c r="V11" s="70" t="s">
        <v>93</v>
      </c>
      <c r="W11" s="24" t="s">
        <v>94</v>
      </c>
      <c r="X11" s="24" t="s">
        <v>95</v>
      </c>
      <c r="Y11" s="71" t="s">
        <v>96</v>
      </c>
      <c r="Z11" s="498" t="s">
        <v>474</v>
      </c>
      <c r="AD11" s="389">
        <v>5</v>
      </c>
    </row>
    <row r="12" spans="1:30" s="133" customFormat="1" ht="45.75" customHeight="1">
      <c r="A12" s="9"/>
      <c r="B12" s="135" t="s">
        <v>563</v>
      </c>
      <c r="C12" s="59"/>
      <c r="D12" s="644"/>
      <c r="E12" s="84"/>
      <c r="F12" s="84"/>
      <c r="G12" s="135"/>
      <c r="H12" s="120"/>
      <c r="I12" s="119"/>
      <c r="J12" s="119"/>
      <c r="K12" s="17"/>
      <c r="L12" s="18"/>
      <c r="M12" s="683" t="s">
        <v>574</v>
      </c>
      <c r="N12" s="493"/>
      <c r="O12" s="535"/>
      <c r="P12" s="365"/>
      <c r="Q12" s="368"/>
      <c r="R12" s="367"/>
      <c r="S12" s="365"/>
      <c r="T12" s="365"/>
      <c r="U12" s="535"/>
      <c r="V12" s="136"/>
      <c r="W12" s="120"/>
      <c r="X12" s="120"/>
      <c r="Y12" s="645"/>
      <c r="Z12" s="646"/>
      <c r="AD12" s="480"/>
    </row>
    <row r="13" spans="1:30" ht="21.75" customHeight="1">
      <c r="A13" s="7" t="s">
        <v>97</v>
      </c>
      <c r="B13" s="25"/>
      <c r="C13" s="26"/>
      <c r="D13" s="27"/>
      <c r="E13" s="25"/>
      <c r="F13" s="26"/>
      <c r="G13" s="39"/>
      <c r="H13" s="29"/>
      <c r="I13" s="26"/>
      <c r="J13" s="26"/>
      <c r="K13" s="28"/>
      <c r="L13" s="29"/>
      <c r="M13" s="30"/>
      <c r="N13" s="492"/>
      <c r="O13" s="127"/>
      <c r="P13" s="371"/>
      <c r="Q13" s="372"/>
      <c r="R13" s="373"/>
      <c r="S13" s="371"/>
      <c r="T13" s="371"/>
      <c r="U13" s="127"/>
      <c r="V13" s="91"/>
      <c r="W13" s="26"/>
      <c r="X13" s="26"/>
      <c r="Y13" s="27"/>
      <c r="Z13" s="378"/>
      <c r="AD13" s="391"/>
    </row>
    <row r="14" spans="1:30" ht="33" customHeight="1">
      <c r="A14" s="9"/>
      <c r="B14" s="31" t="s">
        <v>98</v>
      </c>
      <c r="C14" s="11">
        <v>45315</v>
      </c>
      <c r="D14" s="2" t="s">
        <v>99</v>
      </c>
      <c r="E14" s="12" t="s">
        <v>100</v>
      </c>
      <c r="F14" s="13" t="s">
        <v>101</v>
      </c>
      <c r="G14" s="5">
        <v>3</v>
      </c>
      <c r="H14" s="24">
        <f>IFERROR(INDEX(data!J:J,MATCH(AD14,data!A:A,0)),0)</f>
        <v>1</v>
      </c>
      <c r="I14" s="65">
        <f>IFERROR(INDEX(data!C:C,MATCH(AD14,data!A:A,0)),"")</f>
        <v>163</v>
      </c>
      <c r="J14" s="65">
        <f>IFERROR(INDEX(data!D:D,MATCH(AD14,data!A:A,0)),"")</f>
        <v>27</v>
      </c>
      <c r="K14" s="17" t="s">
        <v>12</v>
      </c>
      <c r="L14" s="18" t="s">
        <v>13</v>
      </c>
      <c r="M14" s="19" t="s">
        <v>15</v>
      </c>
      <c r="N14" s="88" t="s">
        <v>102</v>
      </c>
      <c r="O14" s="127"/>
      <c r="P14" s="365" t="s">
        <v>103</v>
      </c>
      <c r="Q14" s="365" t="s">
        <v>11</v>
      </c>
      <c r="R14" s="365" t="s">
        <v>104</v>
      </c>
      <c r="S14" s="365"/>
      <c r="T14" s="366" t="s">
        <v>58</v>
      </c>
      <c r="U14" s="127"/>
      <c r="V14" s="64" t="s">
        <v>105</v>
      </c>
      <c r="W14" s="13" t="s">
        <v>106</v>
      </c>
      <c r="X14" s="16"/>
      <c r="Y14" s="14"/>
      <c r="Z14" s="379" t="s">
        <v>474</v>
      </c>
      <c r="AD14" s="389">
        <v>6</v>
      </c>
    </row>
    <row r="15" spans="1:30" ht="39.75" customHeight="1">
      <c r="A15" s="9"/>
      <c r="B15" s="32" t="s">
        <v>107</v>
      </c>
      <c r="C15" s="33">
        <v>45108</v>
      </c>
      <c r="D15" s="12" t="s">
        <v>89</v>
      </c>
      <c r="E15" s="12" t="s">
        <v>108</v>
      </c>
      <c r="F15" s="13" t="s">
        <v>109</v>
      </c>
      <c r="G15" s="41">
        <v>3</v>
      </c>
      <c r="H15" s="489">
        <f>IFERROR(INDEX(data!J:J,MATCH(AD15,data!A:A,0)),0)</f>
        <v>91</v>
      </c>
      <c r="I15" s="66">
        <f>IFERROR(INDEX(data!C:C,MATCH(AD15,data!A:A,0)),"")</f>
        <v>606</v>
      </c>
      <c r="J15" s="66">
        <f>IFERROR(INDEX(data!D:D,MATCH(AD15,data!A:A,0)),"")</f>
        <v>84</v>
      </c>
      <c r="K15" s="35" t="s">
        <v>12</v>
      </c>
      <c r="L15" s="36" t="s">
        <v>13</v>
      </c>
      <c r="M15" s="37" t="s">
        <v>15</v>
      </c>
      <c r="N15" s="88" t="s">
        <v>102</v>
      </c>
      <c r="O15" s="127"/>
      <c r="P15" s="365">
        <v>812</v>
      </c>
      <c r="Q15" s="365" t="s">
        <v>11</v>
      </c>
      <c r="R15" s="365" t="s">
        <v>110</v>
      </c>
      <c r="S15" s="365"/>
      <c r="T15" s="366" t="s">
        <v>58</v>
      </c>
      <c r="U15" s="127"/>
      <c r="V15" s="64" t="s">
        <v>105</v>
      </c>
      <c r="W15" s="13" t="s">
        <v>111</v>
      </c>
      <c r="X15" s="34"/>
      <c r="Y15" s="14"/>
      <c r="Z15" s="379" t="s">
        <v>62</v>
      </c>
      <c r="AD15" s="389">
        <v>7</v>
      </c>
    </row>
    <row r="16" spans="1:30" ht="42" customHeight="1">
      <c r="A16" s="9"/>
      <c r="B16" s="10" t="s">
        <v>112</v>
      </c>
      <c r="C16" s="11">
        <v>45078</v>
      </c>
      <c r="D16" s="12" t="s">
        <v>99</v>
      </c>
      <c r="E16" s="12" t="s">
        <v>113</v>
      </c>
      <c r="F16" s="114" t="s">
        <v>114</v>
      </c>
      <c r="G16" s="5">
        <v>3</v>
      </c>
      <c r="H16" s="24">
        <f>IFERROR(INDEX(data!J:J,MATCH(AD16,data!A:A,0)),0)</f>
        <v>112</v>
      </c>
      <c r="I16" s="65">
        <f>IFERROR(INDEX(data!C:C,MATCH(AD16,data!A:A,0)),"")</f>
        <v>603</v>
      </c>
      <c r="J16" s="65">
        <f>IFERROR(INDEX(data!D:D,MATCH(AD16,data!A:A,0)),"")</f>
        <v>83</v>
      </c>
      <c r="K16" s="17" t="s">
        <v>12</v>
      </c>
      <c r="L16" s="18" t="s">
        <v>13</v>
      </c>
      <c r="M16" s="19" t="s">
        <v>15</v>
      </c>
      <c r="N16" s="88" t="s">
        <v>115</v>
      </c>
      <c r="O16" s="127"/>
      <c r="P16" s="365">
        <v>2350</v>
      </c>
      <c r="Q16" s="365">
        <v>7.3</v>
      </c>
      <c r="R16" s="365" t="s">
        <v>116</v>
      </c>
      <c r="S16" s="365">
        <v>31</v>
      </c>
      <c r="T16" s="366" t="s">
        <v>117</v>
      </c>
      <c r="U16" s="127"/>
      <c r="V16" s="13" t="s">
        <v>475</v>
      </c>
      <c r="W16" s="13" t="s">
        <v>476</v>
      </c>
      <c r="X16" s="15" t="s">
        <v>118</v>
      </c>
      <c r="Y16" s="12"/>
      <c r="Z16" s="376" t="s">
        <v>62</v>
      </c>
      <c r="AC16" s="118"/>
      <c r="AD16" s="389">
        <v>8</v>
      </c>
    </row>
    <row r="17" spans="1:30" ht="63.75" customHeight="1">
      <c r="A17" s="9"/>
      <c r="B17" s="10" t="s">
        <v>119</v>
      </c>
      <c r="C17" s="11">
        <v>45346</v>
      </c>
      <c r="D17" s="12" t="s">
        <v>99</v>
      </c>
      <c r="E17" s="12" t="s">
        <v>113</v>
      </c>
      <c r="F17" s="12" t="s">
        <v>120</v>
      </c>
      <c r="G17" s="22">
        <v>3</v>
      </c>
      <c r="H17" s="24">
        <f>IFERROR(INDEX(data!J:J,MATCH(AD17,data!A:A,0)),0)</f>
        <v>2</v>
      </c>
      <c r="I17" s="65">
        <f>IFERROR(INDEX(data!C:C,MATCH(AD17,data!A:A,0)),"")</f>
        <v>98</v>
      </c>
      <c r="J17" s="65">
        <f>IFERROR(INDEX(data!D:D,MATCH(AD17,data!A:A,0)),"")</f>
        <v>8</v>
      </c>
      <c r="K17" s="17" t="s">
        <v>12</v>
      </c>
      <c r="L17" s="18" t="s">
        <v>13</v>
      </c>
      <c r="M17" s="19" t="s">
        <v>15</v>
      </c>
      <c r="N17" s="494"/>
      <c r="O17" s="127"/>
      <c r="P17" s="365">
        <v>2337</v>
      </c>
      <c r="Q17" s="365">
        <v>43</v>
      </c>
      <c r="R17" s="365" t="s">
        <v>121</v>
      </c>
      <c r="S17" s="365"/>
      <c r="T17" s="365" t="s">
        <v>117</v>
      </c>
      <c r="U17" s="127"/>
      <c r="V17" s="24" t="s">
        <v>475</v>
      </c>
      <c r="W17" s="13" t="s">
        <v>476</v>
      </c>
      <c r="X17" s="15"/>
      <c r="Y17" s="12"/>
      <c r="Z17" s="376" t="s">
        <v>474</v>
      </c>
      <c r="AD17" s="391">
        <v>9</v>
      </c>
    </row>
    <row r="18" spans="1:30" ht="48" customHeight="1">
      <c r="A18" s="9"/>
      <c r="B18" s="10" t="s">
        <v>122</v>
      </c>
      <c r="C18" s="11">
        <v>44743</v>
      </c>
      <c r="D18" s="12" t="s">
        <v>99</v>
      </c>
      <c r="E18" s="83" t="s">
        <v>123</v>
      </c>
      <c r="F18" s="13" t="s">
        <v>124</v>
      </c>
      <c r="G18" s="5">
        <v>2</v>
      </c>
      <c r="H18" s="24">
        <f>IFERROR(INDEX(data!J:J,MATCH(AD18,data!A:A,0)),0)</f>
        <v>148</v>
      </c>
      <c r="I18" s="65">
        <f>IFERROR(INDEX(data!C:C,MATCH(AD18,data!A:A,0)),"")</f>
        <v>222</v>
      </c>
      <c r="J18" s="65">
        <f>IFERROR(INDEX(data!D:D,MATCH(AD18,data!A:A,0)),"")</f>
        <v>44</v>
      </c>
      <c r="K18" s="17" t="s">
        <v>12</v>
      </c>
      <c r="L18" s="18" t="s">
        <v>13</v>
      </c>
      <c r="M18" s="19" t="s">
        <v>15</v>
      </c>
      <c r="N18" s="88" t="s">
        <v>125</v>
      </c>
      <c r="O18" s="127"/>
      <c r="P18" s="365">
        <v>12000</v>
      </c>
      <c r="Q18" s="388">
        <v>11.3</v>
      </c>
      <c r="R18" s="366"/>
      <c r="S18" s="365">
        <v>1</v>
      </c>
      <c r="T18" s="366" t="s">
        <v>126</v>
      </c>
      <c r="U18" s="127"/>
      <c r="V18" s="24" t="s">
        <v>127</v>
      </c>
      <c r="W18" s="16"/>
      <c r="X18" s="507" t="s">
        <v>480</v>
      </c>
      <c r="Y18" s="12"/>
      <c r="Z18" s="376" t="s">
        <v>62</v>
      </c>
      <c r="AD18" s="389">
        <v>10</v>
      </c>
    </row>
    <row r="19" spans="1:30" ht="33" customHeight="1">
      <c r="A19" s="9"/>
      <c r="B19" s="10" t="s">
        <v>128</v>
      </c>
      <c r="C19" s="11">
        <v>43132</v>
      </c>
      <c r="D19" s="12" t="s">
        <v>99</v>
      </c>
      <c r="E19" s="12" t="s">
        <v>129</v>
      </c>
      <c r="F19" s="481" t="s">
        <v>130</v>
      </c>
      <c r="G19" s="5">
        <v>2</v>
      </c>
      <c r="H19" s="24">
        <f>IFERROR(INDEX(data!J:J,MATCH(AD19,data!A:A,0)),0)</f>
        <v>122</v>
      </c>
      <c r="I19" s="65">
        <f>IFERROR(INDEX(data!C:C,MATCH(AD19,data!A:A,0)),"")</f>
        <v>263</v>
      </c>
      <c r="J19" s="65">
        <f>IFERROR(INDEX(data!D:D,MATCH(AD19,data!A:A,0)),"")</f>
        <v>44</v>
      </c>
      <c r="K19" s="17" t="s">
        <v>12</v>
      </c>
      <c r="L19" s="18" t="s">
        <v>13</v>
      </c>
      <c r="M19" s="19" t="s">
        <v>15</v>
      </c>
      <c r="N19" s="88" t="s">
        <v>125</v>
      </c>
      <c r="O19" s="127"/>
      <c r="P19" s="365">
        <v>125</v>
      </c>
      <c r="Q19" s="388">
        <v>3.6</v>
      </c>
      <c r="R19" s="367"/>
      <c r="S19" s="365" t="s">
        <v>69</v>
      </c>
      <c r="T19" s="365" t="s">
        <v>117</v>
      </c>
      <c r="U19" s="127"/>
      <c r="V19" s="70" t="s">
        <v>127</v>
      </c>
      <c r="W19" s="16"/>
      <c r="X19" s="16"/>
      <c r="Y19" s="12"/>
      <c r="Z19" s="376" t="s">
        <v>62</v>
      </c>
      <c r="AD19" s="389">
        <v>11</v>
      </c>
    </row>
    <row r="20" spans="1:30" ht="53.25" customHeight="1">
      <c r="A20" s="111"/>
      <c r="B20" s="117" t="s">
        <v>131</v>
      </c>
      <c r="C20" s="33">
        <v>45383</v>
      </c>
      <c r="D20" s="2" t="s">
        <v>99</v>
      </c>
      <c r="E20" s="83" t="s">
        <v>132</v>
      </c>
      <c r="F20" s="114" t="s">
        <v>133</v>
      </c>
      <c r="G20" s="177">
        <v>2</v>
      </c>
      <c r="H20" s="489">
        <f>IFERROR(INDEX(data!J:J,MATCH(AD20,data!A:A,0)),0)</f>
        <v>1</v>
      </c>
      <c r="I20" s="66">
        <f>IFERROR(INDEX(data!C:C,MATCH(AD20,data!A:A,0)),"")</f>
        <v>34</v>
      </c>
      <c r="J20" s="66">
        <f>IFERROR(INDEX(data!D:D,MATCH(AD20,data!A:A,0)),"")</f>
        <v>1</v>
      </c>
      <c r="K20" s="35" t="s">
        <v>12</v>
      </c>
      <c r="L20" s="36" t="s">
        <v>13</v>
      </c>
      <c r="M20" s="37" t="s">
        <v>15</v>
      </c>
      <c r="N20" s="88" t="s">
        <v>134</v>
      </c>
      <c r="O20" s="127"/>
      <c r="P20" s="365">
        <v>1500</v>
      </c>
      <c r="Q20" s="365" t="s">
        <v>11</v>
      </c>
      <c r="R20" s="365" t="s">
        <v>477</v>
      </c>
      <c r="S20" s="365">
        <v>87</v>
      </c>
      <c r="T20" s="365" t="s">
        <v>69</v>
      </c>
      <c r="U20" s="127"/>
      <c r="V20" s="84" t="s">
        <v>135</v>
      </c>
      <c r="W20" s="85" t="s">
        <v>136</v>
      </c>
      <c r="X20" s="34"/>
      <c r="Y20" s="14"/>
      <c r="Z20" s="379"/>
      <c r="AD20" s="389">
        <v>12</v>
      </c>
    </row>
    <row r="21" spans="1:30" ht="46.5" customHeight="1">
      <c r="A21" s="9"/>
      <c r="B21" s="82" t="s">
        <v>137</v>
      </c>
      <c r="C21" s="59">
        <v>45261</v>
      </c>
      <c r="D21" s="12" t="s">
        <v>99</v>
      </c>
      <c r="E21" s="12" t="s">
        <v>138</v>
      </c>
      <c r="F21" s="114" t="s">
        <v>568</v>
      </c>
      <c r="G21" s="135">
        <v>1</v>
      </c>
      <c r="H21" s="120">
        <f>IFERROR(INDEX(data!J:J,MATCH(AD21,data!A:A,0)),0)</f>
        <v>3</v>
      </c>
      <c r="I21" s="65">
        <f>IFERROR(INDEX(data!C:C,MATCH(AD21,data!A:A,0)),"")</f>
        <v>16</v>
      </c>
      <c r="J21" s="65">
        <f>IFERROR(INDEX(data!D:D,MATCH(AD21,data!A:A,0)),"")</f>
        <v>0</v>
      </c>
      <c r="K21" s="17" t="s">
        <v>12</v>
      </c>
      <c r="L21" s="18"/>
      <c r="M21" s="19"/>
      <c r="N21" s="648" t="s">
        <v>567</v>
      </c>
      <c r="O21" s="127"/>
      <c r="P21" s="647" t="s">
        <v>564</v>
      </c>
      <c r="Q21" s="365">
        <v>3.32</v>
      </c>
      <c r="R21" s="366" t="s">
        <v>565</v>
      </c>
      <c r="S21" s="365">
        <v>1</v>
      </c>
      <c r="T21" s="366" t="s">
        <v>566</v>
      </c>
      <c r="U21" s="127"/>
      <c r="V21" s="120"/>
      <c r="W21" s="60"/>
      <c r="X21" s="60"/>
      <c r="Y21" s="83"/>
      <c r="Z21" s="376"/>
      <c r="AD21" s="391">
        <v>13</v>
      </c>
    </row>
    <row r="22" spans="1:30" ht="42" customHeight="1">
      <c r="A22" s="9"/>
      <c r="B22" s="32" t="s">
        <v>139</v>
      </c>
      <c r="C22" s="33">
        <v>45352</v>
      </c>
      <c r="D22" s="112" t="s">
        <v>89</v>
      </c>
      <c r="E22" s="83" t="s">
        <v>140</v>
      </c>
      <c r="F22" s="114" t="s">
        <v>141</v>
      </c>
      <c r="G22" s="177">
        <v>1</v>
      </c>
      <c r="H22" s="489">
        <f>IFERROR(INDEX(data!J:J,MATCH(AD22,data!A:A,0)),0)</f>
        <v>1</v>
      </c>
      <c r="I22" s="66">
        <f>IFERROR(INDEX(data!C:C,MATCH(AD22,data!A:A,0)),"")</f>
        <v>193</v>
      </c>
      <c r="J22" s="66">
        <f>IFERROR(INDEX(data!D:D,MATCH(AD22,data!A:A,0)),"")</f>
        <v>17</v>
      </c>
      <c r="K22" s="35" t="s">
        <v>12</v>
      </c>
      <c r="L22" s="36" t="s">
        <v>13</v>
      </c>
      <c r="M22" s="113" t="s">
        <v>11</v>
      </c>
      <c r="N22" s="88" t="s">
        <v>142</v>
      </c>
      <c r="O22" s="127"/>
      <c r="P22" s="365">
        <v>18050</v>
      </c>
      <c r="Q22" s="365" t="s">
        <v>11</v>
      </c>
      <c r="R22" s="367"/>
      <c r="S22" s="365">
        <v>1</v>
      </c>
      <c r="T22" s="365" t="s">
        <v>69</v>
      </c>
      <c r="U22" s="127"/>
      <c r="V22" s="85"/>
      <c r="W22" s="114"/>
      <c r="X22" s="34"/>
      <c r="Y22" s="14"/>
      <c r="Z22" s="379" t="s">
        <v>62</v>
      </c>
      <c r="AD22" s="389">
        <v>14</v>
      </c>
    </row>
    <row r="23" spans="1:30" ht="33" customHeight="1">
      <c r="A23" s="9"/>
      <c r="B23" s="108" t="s">
        <v>143</v>
      </c>
      <c r="C23" s="59">
        <v>45047</v>
      </c>
      <c r="D23" s="12" t="s">
        <v>99</v>
      </c>
      <c r="E23" s="12" t="s">
        <v>144</v>
      </c>
      <c r="F23" s="84" t="s">
        <v>554</v>
      </c>
      <c r="G23" s="135">
        <v>1</v>
      </c>
      <c r="H23" s="120">
        <f>IFERROR(INDEX(data!J:J,MATCH(AD23,data!A:A,0)),0)</f>
        <v>39</v>
      </c>
      <c r="I23" s="65">
        <f>IFERROR(INDEX(data!C:C,MATCH(AD23,data!A:A,0)),"")</f>
        <v>0</v>
      </c>
      <c r="J23" s="65">
        <f>IFERROR(INDEX(data!D:D,MATCH(AD23,data!A:A,0)),"")</f>
        <v>0</v>
      </c>
      <c r="K23" s="61"/>
      <c r="L23" s="62"/>
      <c r="M23" s="63"/>
      <c r="N23" s="88" t="s">
        <v>145</v>
      </c>
      <c r="O23" s="127"/>
      <c r="P23" s="365"/>
      <c r="Q23" s="365" t="s">
        <v>11</v>
      </c>
      <c r="R23" s="367"/>
      <c r="S23" s="365"/>
      <c r="T23" s="365"/>
      <c r="U23" s="127"/>
      <c r="V23" s="136"/>
      <c r="W23" s="60"/>
      <c r="X23" s="60"/>
      <c r="Y23" s="83"/>
      <c r="Z23" s="376"/>
      <c r="AD23" s="389">
        <v>15</v>
      </c>
    </row>
    <row r="24" spans="1:30" ht="67.5" customHeight="1">
      <c r="A24" s="9"/>
      <c r="B24" s="108" t="s">
        <v>146</v>
      </c>
      <c r="C24" s="59">
        <v>45383</v>
      </c>
      <c r="D24" s="12" t="s">
        <v>99</v>
      </c>
      <c r="E24" s="12" t="s">
        <v>550</v>
      </c>
      <c r="F24" s="13" t="s">
        <v>101</v>
      </c>
      <c r="G24" s="135">
        <v>1</v>
      </c>
      <c r="H24" s="120">
        <f>IFERROR(INDEX(data!J:J,MATCH(AD24,data!A:A,0)),0)</f>
        <v>1</v>
      </c>
      <c r="I24" s="65">
        <f>IFERROR(INDEX(data!C:C,MATCH(AD24,data!A:A,0)),"")</f>
        <v>33</v>
      </c>
      <c r="J24" s="65">
        <f>IFERROR(INDEX(data!D:D,MATCH(AD24,data!A:A,0)),"")</f>
        <v>3</v>
      </c>
      <c r="K24" s="595" t="s">
        <v>12</v>
      </c>
      <c r="L24" s="593" t="s">
        <v>13</v>
      </c>
      <c r="M24" s="594" t="s">
        <v>15</v>
      </c>
      <c r="N24" s="88" t="s">
        <v>551</v>
      </c>
      <c r="O24" s="127"/>
      <c r="P24" s="365"/>
      <c r="Q24" s="365" t="s">
        <v>11</v>
      </c>
      <c r="R24" s="367"/>
      <c r="S24" s="365"/>
      <c r="T24" s="365"/>
      <c r="U24" s="127"/>
      <c r="V24" s="136"/>
      <c r="W24" s="60"/>
      <c r="X24" s="60"/>
      <c r="Y24" s="83"/>
      <c r="Z24" s="376"/>
      <c r="AD24" s="389">
        <v>24</v>
      </c>
    </row>
    <row r="25" spans="1:30" s="133" customFormat="1" ht="65.25" customHeight="1">
      <c r="A25" s="9"/>
      <c r="B25" s="82" t="s">
        <v>523</v>
      </c>
      <c r="C25" s="59">
        <v>45444</v>
      </c>
      <c r="D25" s="83" t="s">
        <v>99</v>
      </c>
      <c r="E25" s="135" t="s">
        <v>524</v>
      </c>
      <c r="F25" s="130" t="s">
        <v>555</v>
      </c>
      <c r="G25" s="135">
        <v>1</v>
      </c>
      <c r="H25" s="120"/>
      <c r="I25" s="119"/>
      <c r="J25" s="119"/>
      <c r="K25" s="626" t="s">
        <v>12</v>
      </c>
      <c r="L25" s="593" t="s">
        <v>13</v>
      </c>
      <c r="M25" s="592" t="s">
        <v>526</v>
      </c>
      <c r="N25" s="357" t="s">
        <v>525</v>
      </c>
      <c r="O25" s="535"/>
      <c r="P25" s="365"/>
      <c r="Q25" s="365"/>
      <c r="R25" s="365"/>
      <c r="S25" s="365"/>
      <c r="T25" s="366"/>
      <c r="U25" s="535"/>
      <c r="V25" s="136"/>
      <c r="W25" s="120"/>
      <c r="X25" s="120"/>
      <c r="Y25" s="83"/>
      <c r="Z25" s="376"/>
      <c r="AA25" s="173" t="s">
        <v>347</v>
      </c>
      <c r="AD25" s="480"/>
    </row>
    <row r="26" spans="1:30" s="133" customFormat="1" ht="71.25" customHeight="1">
      <c r="A26" s="9"/>
      <c r="B26" s="44" t="s">
        <v>549</v>
      </c>
      <c r="C26" s="45">
        <v>45383</v>
      </c>
      <c r="D26" s="23" t="s">
        <v>89</v>
      </c>
      <c r="E26" s="23" t="s">
        <v>552</v>
      </c>
      <c r="F26" s="130" t="s">
        <v>133</v>
      </c>
      <c r="G26" s="46">
        <v>2</v>
      </c>
      <c r="H26" s="123"/>
      <c r="I26" s="650"/>
      <c r="J26" s="650"/>
      <c r="K26" s="651"/>
      <c r="L26" s="652"/>
      <c r="M26" s="653"/>
      <c r="N26" s="357" t="s">
        <v>553</v>
      </c>
      <c r="O26" s="535"/>
      <c r="P26" s="654"/>
      <c r="Q26" s="654"/>
      <c r="R26" s="654"/>
      <c r="S26" s="654"/>
      <c r="T26" s="655"/>
      <c r="U26" s="535"/>
      <c r="V26" s="136"/>
      <c r="W26" s="120"/>
      <c r="X26" s="120"/>
      <c r="Y26" s="83"/>
      <c r="Z26" s="376"/>
      <c r="AA26" s="173"/>
      <c r="AD26" s="480"/>
    </row>
    <row r="27" spans="1:30" s="133" customFormat="1" ht="45.75" customHeight="1">
      <c r="A27" s="9"/>
      <c r="B27" s="659" t="s">
        <v>562</v>
      </c>
      <c r="C27" s="660"/>
      <c r="D27" s="83" t="s">
        <v>99</v>
      </c>
      <c r="E27" s="614" t="s">
        <v>570</v>
      </c>
      <c r="F27" s="130" t="s">
        <v>133</v>
      </c>
      <c r="G27" s="605">
        <v>2</v>
      </c>
      <c r="H27" s="662"/>
      <c r="I27" s="663"/>
      <c r="J27" s="663"/>
      <c r="K27" s="664"/>
      <c r="L27" s="665"/>
      <c r="M27" s="666"/>
      <c r="N27" s="667"/>
      <c r="O27" s="668"/>
      <c r="P27" s="365" t="s">
        <v>572</v>
      </c>
      <c r="Q27" s="368"/>
      <c r="R27" s="367"/>
      <c r="S27" s="365"/>
      <c r="T27" s="528" t="s">
        <v>569</v>
      </c>
      <c r="U27" s="535"/>
      <c r="V27" s="136"/>
      <c r="W27" s="120"/>
      <c r="X27" s="120"/>
      <c r="Y27" s="645"/>
      <c r="Z27" s="646"/>
      <c r="AD27" s="480"/>
    </row>
    <row r="28" spans="1:30" s="133" customFormat="1" ht="45.75" customHeight="1">
      <c r="A28" s="9"/>
      <c r="B28" s="671" t="s">
        <v>571</v>
      </c>
      <c r="C28" s="59">
        <v>45292</v>
      </c>
      <c r="D28" s="83" t="s">
        <v>99</v>
      </c>
      <c r="E28" s="661" t="s">
        <v>582</v>
      </c>
      <c r="F28" s="130" t="s">
        <v>133</v>
      </c>
      <c r="G28" s="605">
        <v>2</v>
      </c>
      <c r="H28" s="662"/>
      <c r="I28" s="663"/>
      <c r="J28" s="663"/>
      <c r="K28" s="397" t="s">
        <v>12</v>
      </c>
      <c r="L28" s="128" t="s">
        <v>13</v>
      </c>
      <c r="M28" s="673" t="s">
        <v>574</v>
      </c>
      <c r="N28" s="672"/>
      <c r="O28" s="668"/>
      <c r="P28" s="365" t="s">
        <v>573</v>
      </c>
      <c r="Q28" s="368"/>
      <c r="R28" s="367"/>
      <c r="S28" s="365"/>
      <c r="T28" s="528" t="s">
        <v>11</v>
      </c>
      <c r="U28" s="535"/>
      <c r="V28" s="136"/>
      <c r="W28" s="120"/>
      <c r="X28" s="120"/>
      <c r="Y28" s="645"/>
      <c r="Z28" s="646"/>
      <c r="AD28" s="480"/>
    </row>
    <row r="29" spans="1:30" s="133" customFormat="1" ht="42" customHeight="1">
      <c r="A29" s="9"/>
      <c r="B29" s="14" t="s">
        <v>583</v>
      </c>
      <c r="C29" s="59">
        <v>45292</v>
      </c>
      <c r="D29" s="83" t="s">
        <v>54</v>
      </c>
      <c r="E29" s="129"/>
      <c r="F29" s="676"/>
      <c r="G29" s="677"/>
      <c r="H29" s="679"/>
      <c r="I29" s="678"/>
      <c r="J29" s="678"/>
      <c r="K29" s="684"/>
      <c r="L29" s="507"/>
      <c r="M29" s="675"/>
      <c r="N29" s="493"/>
      <c r="O29" s="535"/>
      <c r="P29" s="364" t="s">
        <v>11</v>
      </c>
      <c r="Q29" s="364"/>
      <c r="R29" s="670" t="s">
        <v>584</v>
      </c>
      <c r="S29" s="364"/>
      <c r="T29" s="670" t="s">
        <v>585</v>
      </c>
      <c r="U29" s="535"/>
      <c r="V29" s="489"/>
      <c r="W29" s="489"/>
      <c r="X29" s="489"/>
      <c r="Y29" s="644"/>
      <c r="Z29" s="380"/>
      <c r="AD29" s="480"/>
    </row>
    <row r="30" spans="1:30" ht="42" customHeight="1">
      <c r="A30" s="9"/>
      <c r="B30" s="82" t="s">
        <v>80</v>
      </c>
      <c r="C30" s="59">
        <v>45292</v>
      </c>
      <c r="D30" s="83" t="s">
        <v>54</v>
      </c>
      <c r="E30" s="84" t="s">
        <v>581</v>
      </c>
      <c r="F30" s="130" t="s">
        <v>75</v>
      </c>
      <c r="G30" s="46">
        <v>2</v>
      </c>
      <c r="H30" s="123">
        <f>IFERROR(INDEX(data!J:J,MATCH(AD30,data!A:A,0)),0)</f>
        <v>10</v>
      </c>
      <c r="I30" s="650">
        <f>IFERROR(INDEX(data!C:C,MATCH(AD30,data!A:A,0)),"")</f>
        <v>122</v>
      </c>
      <c r="J30" s="650">
        <f>IFERROR(INDEX(data!D:D,MATCH(AD30,data!A:A,0)),"")</f>
        <v>7</v>
      </c>
      <c r="K30" s="680" t="s">
        <v>12</v>
      </c>
      <c r="L30" s="681" t="s">
        <v>13</v>
      </c>
      <c r="M30" s="682" t="s">
        <v>574</v>
      </c>
      <c r="N30" s="88" t="s">
        <v>578</v>
      </c>
      <c r="O30" s="127"/>
      <c r="P30" s="365">
        <v>276</v>
      </c>
      <c r="Q30" s="365" t="s">
        <v>11</v>
      </c>
      <c r="R30" s="365" t="s">
        <v>580</v>
      </c>
      <c r="S30" s="365"/>
      <c r="T30" s="670" t="s">
        <v>585</v>
      </c>
      <c r="U30" s="127"/>
      <c r="V30" s="120" t="s">
        <v>77</v>
      </c>
      <c r="W30" s="120" t="s">
        <v>83</v>
      </c>
      <c r="X30" s="120" t="s">
        <v>84</v>
      </c>
      <c r="Y30" s="83"/>
      <c r="Z30" s="376" t="s">
        <v>474</v>
      </c>
      <c r="AD30" s="389">
        <v>3</v>
      </c>
    </row>
    <row r="31" spans="1:30" s="133" customFormat="1" ht="45.75" customHeight="1">
      <c r="A31" s="9"/>
      <c r="B31" s="135" t="s">
        <v>563</v>
      </c>
      <c r="C31" s="59"/>
      <c r="D31" s="83" t="s">
        <v>54</v>
      </c>
      <c r="E31" s="84"/>
      <c r="F31" s="84"/>
      <c r="G31" s="135"/>
      <c r="H31" s="120"/>
      <c r="I31" s="119"/>
      <c r="J31" s="119"/>
      <c r="K31" s="17"/>
      <c r="L31" s="18"/>
      <c r="M31" s="683" t="s">
        <v>574</v>
      </c>
      <c r="N31" s="493"/>
      <c r="O31" s="535"/>
      <c r="P31" s="365"/>
      <c r="Q31" s="368"/>
      <c r="R31" s="367"/>
      <c r="S31" s="365"/>
      <c r="T31" s="365"/>
      <c r="U31" s="535"/>
      <c r="V31" s="136"/>
      <c r="W31" s="120"/>
      <c r="X31" s="120"/>
      <c r="Y31" s="645"/>
      <c r="Z31" s="646"/>
      <c r="AD31" s="480"/>
    </row>
    <row r="32" spans="1:30" s="133" customFormat="1" ht="45.75" customHeight="1">
      <c r="A32" s="9"/>
      <c r="B32" s="14" t="s">
        <v>586</v>
      </c>
      <c r="C32" s="33"/>
      <c r="D32" s="644"/>
      <c r="E32" s="129"/>
      <c r="F32" s="129"/>
      <c r="G32" s="177"/>
      <c r="H32" s="489"/>
      <c r="I32" s="42"/>
      <c r="J32" s="42"/>
      <c r="K32" s="79"/>
      <c r="L32" s="674"/>
      <c r="M32" s="685"/>
      <c r="N32" s="493"/>
      <c r="O32" s="535"/>
      <c r="P32" s="364"/>
      <c r="Q32" s="669"/>
      <c r="R32" s="553"/>
      <c r="S32" s="364"/>
      <c r="T32" s="364"/>
      <c r="U32" s="535"/>
      <c r="V32" s="649"/>
      <c r="W32" s="489"/>
      <c r="X32" s="489"/>
      <c r="Y32" s="645"/>
      <c r="Z32" s="646"/>
      <c r="AD32" s="480"/>
    </row>
    <row r="33" spans="1:30" ht="23.25" customHeight="1">
      <c r="A33" s="7" t="s">
        <v>147</v>
      </c>
      <c r="B33" s="97"/>
      <c r="C33" s="98"/>
      <c r="D33" s="27"/>
      <c r="E33" s="97"/>
      <c r="F33" s="100"/>
      <c r="G33" s="98"/>
      <c r="H33" s="102"/>
      <c r="I33" s="100"/>
      <c r="J33" s="100"/>
      <c r="K33" s="101"/>
      <c r="L33" s="102"/>
      <c r="M33" s="103"/>
      <c r="N33" s="492"/>
      <c r="O33" s="535"/>
      <c r="P33" s="656"/>
      <c r="Q33" s="657"/>
      <c r="R33" s="658"/>
      <c r="S33" s="656"/>
      <c r="T33" s="656"/>
      <c r="U33" s="127"/>
      <c r="V33" s="99"/>
      <c r="W33" s="100"/>
      <c r="X33" s="100"/>
      <c r="Y33" s="27"/>
      <c r="Z33" s="378"/>
      <c r="AD33" s="391"/>
    </row>
    <row r="34" spans="1:30" ht="33" customHeight="1">
      <c r="A34" s="9"/>
      <c r="B34" s="108" t="s">
        <v>148</v>
      </c>
      <c r="C34" s="59">
        <v>45108</v>
      </c>
      <c r="D34" s="14" t="s">
        <v>54</v>
      </c>
      <c r="E34" s="135" t="s">
        <v>149</v>
      </c>
      <c r="F34" s="119"/>
      <c r="G34" s="135" t="s">
        <v>150</v>
      </c>
      <c r="H34" s="120">
        <f>IFERROR(INDEX(data!J:J,MATCH(AD34,data!A:A,0)),0)</f>
        <v>34</v>
      </c>
      <c r="I34" s="65">
        <f>IFERROR(INDEX(data!C:C,MATCH(AD34,data!A:A,0)),"")</f>
        <v>0</v>
      </c>
      <c r="J34" s="65">
        <f>IFERROR(INDEX(data!D:D,MATCH(AD34,data!A:A,0)),"")</f>
        <v>0</v>
      </c>
      <c r="K34" s="61" t="s">
        <v>12</v>
      </c>
      <c r="L34" s="62" t="s">
        <v>13</v>
      </c>
      <c r="M34" s="105" t="s">
        <v>11</v>
      </c>
      <c r="N34" s="132" t="s">
        <v>151</v>
      </c>
      <c r="O34" s="499"/>
      <c r="P34" s="500"/>
      <c r="Q34" s="501"/>
      <c r="R34" s="502"/>
      <c r="S34" s="500"/>
      <c r="T34" s="500"/>
      <c r="U34" s="499"/>
      <c r="V34" s="503"/>
      <c r="W34" s="85" t="s">
        <v>152</v>
      </c>
      <c r="X34" s="60"/>
      <c r="Y34" s="14"/>
      <c r="Z34" s="379"/>
      <c r="AD34" s="389">
        <v>16</v>
      </c>
    </row>
    <row r="35" spans="1:30" ht="33" customHeight="1">
      <c r="A35" s="9"/>
      <c r="B35" s="108" t="s">
        <v>153</v>
      </c>
      <c r="C35" s="59">
        <v>44682</v>
      </c>
      <c r="D35" s="83" t="s">
        <v>54</v>
      </c>
      <c r="E35" s="140"/>
      <c r="F35" s="119"/>
      <c r="G35" s="135" t="s">
        <v>11</v>
      </c>
      <c r="H35" s="120">
        <f>IFERROR(INDEX(data!J:J,MATCH(AD35,data!A:A,0)),0)</f>
        <v>27</v>
      </c>
      <c r="I35" s="65">
        <f>IFERROR(INDEX(data!C:C,MATCH(AD35,data!A:A,0)),"")</f>
        <v>9</v>
      </c>
      <c r="J35" s="65">
        <f>IFERROR(INDEX(data!D:D,MATCH(AD35,data!A:A,0)),"")</f>
        <v>2</v>
      </c>
      <c r="K35" s="61" t="s">
        <v>12</v>
      </c>
      <c r="L35" s="62" t="s">
        <v>13</v>
      </c>
      <c r="M35" s="63" t="s">
        <v>15</v>
      </c>
      <c r="N35" s="496"/>
      <c r="O35" s="485"/>
      <c r="P35" s="486"/>
      <c r="Q35" s="487"/>
      <c r="R35" s="488"/>
      <c r="S35" s="486"/>
      <c r="T35" s="486"/>
      <c r="U35" s="485"/>
      <c r="V35" s="503"/>
      <c r="W35" s="60"/>
      <c r="X35" s="60"/>
      <c r="Y35" s="83"/>
      <c r="Z35" s="376"/>
      <c r="AD35" s="389">
        <v>17</v>
      </c>
    </row>
    <row r="36" spans="1:30" ht="33" customHeight="1">
      <c r="A36" s="9"/>
      <c r="B36" s="108" t="s">
        <v>154</v>
      </c>
      <c r="C36" s="59">
        <v>45047</v>
      </c>
      <c r="D36" s="83"/>
      <c r="E36" s="140"/>
      <c r="F36" s="119"/>
      <c r="G36" s="135" t="s">
        <v>11</v>
      </c>
      <c r="H36" s="120">
        <f>IFERROR(INDEX(data!J:J,MATCH(AD36,data!A:A,0)),0)</f>
        <v>255</v>
      </c>
      <c r="I36" s="65">
        <f>IFERROR(INDEX(data!C:C,MATCH(AD36,data!A:A,0)),"")</f>
        <v>83</v>
      </c>
      <c r="J36" s="65">
        <f>IFERROR(INDEX(data!D:D,MATCH(AD36,data!A:A,0)),"")</f>
        <v>24</v>
      </c>
      <c r="K36" s="504" t="s">
        <v>12</v>
      </c>
      <c r="L36" s="505" t="s">
        <v>13</v>
      </c>
      <c r="M36" s="121" t="s">
        <v>155</v>
      </c>
      <c r="N36" s="496"/>
      <c r="O36" s="485"/>
      <c r="P36" s="486"/>
      <c r="Q36" s="487"/>
      <c r="R36" s="488"/>
      <c r="S36" s="486"/>
      <c r="T36" s="486"/>
      <c r="U36" s="485"/>
      <c r="V36" s="503"/>
      <c r="W36" s="60"/>
      <c r="X36" s="60"/>
      <c r="Y36" s="83"/>
      <c r="Z36" s="376"/>
      <c r="AD36" s="389">
        <v>18</v>
      </c>
    </row>
    <row r="37" spans="1:30" ht="33" customHeight="1">
      <c r="A37" s="9"/>
      <c r="B37" s="82" t="s">
        <v>156</v>
      </c>
      <c r="C37" s="59">
        <v>44317</v>
      </c>
      <c r="D37" s="83"/>
      <c r="E37" s="135"/>
      <c r="F37" s="119"/>
      <c r="G37" s="135" t="s">
        <v>11</v>
      </c>
      <c r="H37" s="120">
        <f>IFERROR(INDEX(data!J:J,MATCH(AD37,data!A:A,0)),0)</f>
        <v>47</v>
      </c>
      <c r="I37" s="65">
        <f>IFERROR(INDEX(data!C:C,MATCH(AD37,data!A:A,0)),"")</f>
        <v>967</v>
      </c>
      <c r="J37" s="65">
        <f>IFERROR(INDEX(data!D:D,MATCH(AD37,data!A:A,0)),"")</f>
        <v>69</v>
      </c>
      <c r="K37" s="61" t="s">
        <v>12</v>
      </c>
      <c r="L37" s="62" t="s">
        <v>13</v>
      </c>
      <c r="M37" s="105" t="s">
        <v>11</v>
      </c>
      <c r="N37" s="496"/>
      <c r="O37" s="485"/>
      <c r="P37" s="486"/>
      <c r="Q37" s="487"/>
      <c r="R37" s="488"/>
      <c r="S37" s="486"/>
      <c r="T37" s="486"/>
      <c r="U37" s="485"/>
      <c r="V37" s="136"/>
      <c r="W37" s="119"/>
      <c r="X37" s="119"/>
      <c r="Y37" s="83"/>
      <c r="Z37" s="376"/>
      <c r="AD37" s="389">
        <v>19</v>
      </c>
    </row>
    <row r="38" spans="1:30" s="133" customFormat="1" ht="33" customHeight="1">
      <c r="A38" s="9"/>
      <c r="B38" s="108" t="s">
        <v>157</v>
      </c>
      <c r="C38" s="59">
        <v>45444</v>
      </c>
      <c r="D38" s="83" t="s">
        <v>89</v>
      </c>
      <c r="E38" s="135"/>
      <c r="F38" s="119"/>
      <c r="G38" s="135"/>
      <c r="H38" s="123">
        <f>IFERROR(INDEX(data!J:J,MATCH(AD38,data!A:A,0)),0)</f>
        <v>0</v>
      </c>
      <c r="I38" s="67" t="str">
        <f>IFERROR(INDEX(data!C:C,MATCH(AD38,data!A:A,0)),"")</f>
        <v/>
      </c>
      <c r="J38" s="67" t="str">
        <f>IFERROR(INDEX(data!D:D,MATCH(AD38,data!A:A,0)),"")</f>
        <v/>
      </c>
      <c r="K38" s="61" t="s">
        <v>12</v>
      </c>
      <c r="L38" s="62" t="s">
        <v>13</v>
      </c>
      <c r="M38" s="63" t="s">
        <v>15</v>
      </c>
      <c r="N38" s="496"/>
      <c r="O38" s="485"/>
      <c r="P38" s="486"/>
      <c r="Q38" s="487"/>
      <c r="R38" s="488"/>
      <c r="S38" s="486"/>
      <c r="T38" s="486"/>
      <c r="U38" s="485"/>
      <c r="V38" s="136"/>
      <c r="W38" s="119"/>
      <c r="X38" s="119"/>
      <c r="Y38" s="83"/>
      <c r="Z38" s="376"/>
      <c r="AD38" s="480">
        <v>25</v>
      </c>
    </row>
    <row r="39" spans="1:30" s="133" customFormat="1" ht="33" customHeight="1">
      <c r="A39" s="9"/>
      <c r="B39" s="108" t="s">
        <v>518</v>
      </c>
      <c r="C39" s="59"/>
      <c r="D39" s="83"/>
      <c r="E39" s="140"/>
      <c r="F39" s="119"/>
      <c r="G39" s="135"/>
      <c r="H39" s="120"/>
      <c r="I39" s="65"/>
      <c r="J39" s="65"/>
      <c r="K39" s="61"/>
      <c r="L39" s="62"/>
      <c r="M39" s="63"/>
      <c r="N39" s="496"/>
      <c r="O39" s="485"/>
      <c r="P39" s="486"/>
      <c r="Q39" s="487"/>
      <c r="R39" s="488"/>
      <c r="S39" s="486"/>
      <c r="T39" s="486"/>
      <c r="U39" s="485"/>
      <c r="V39" s="503"/>
      <c r="W39" s="60"/>
      <c r="X39" s="60"/>
      <c r="Y39" s="83"/>
      <c r="Z39" s="376"/>
      <c r="AA39"/>
      <c r="AB39"/>
      <c r="AC39"/>
      <c r="AD39" s="389"/>
    </row>
    <row r="40" spans="1:30" s="133" customFormat="1" ht="45.75" customHeight="1">
      <c r="A40" s="9"/>
      <c r="B40" s="659" t="s">
        <v>562</v>
      </c>
      <c r="C40" s="660"/>
      <c r="D40" s="83" t="s">
        <v>99</v>
      </c>
      <c r="E40" s="614" t="s">
        <v>570</v>
      </c>
      <c r="F40" s="130" t="s">
        <v>133</v>
      </c>
      <c r="G40" s="605">
        <v>2</v>
      </c>
      <c r="H40" s="662"/>
      <c r="I40" s="663"/>
      <c r="J40" s="663"/>
      <c r="K40" s="664"/>
      <c r="L40" s="665"/>
      <c r="M40" s="666"/>
      <c r="N40" s="667"/>
      <c r="O40" s="668"/>
      <c r="P40" s="486"/>
      <c r="Q40" s="368"/>
      <c r="R40" s="367"/>
      <c r="S40" s="365"/>
      <c r="T40" s="528" t="s">
        <v>579</v>
      </c>
      <c r="U40" s="535"/>
      <c r="V40" s="136"/>
      <c r="W40" s="120"/>
      <c r="X40" s="120"/>
      <c r="Y40" s="645"/>
      <c r="Z40" s="646"/>
      <c r="AD40" s="480"/>
    </row>
    <row r="41" spans="1:30" ht="33" customHeight="1">
      <c r="A41" s="43" t="s">
        <v>158</v>
      </c>
      <c r="B41" s="97"/>
      <c r="C41" s="98"/>
      <c r="D41" s="27"/>
      <c r="E41" s="97"/>
      <c r="F41" s="100"/>
      <c r="G41" s="98"/>
      <c r="H41" s="102"/>
      <c r="I41" s="100"/>
      <c r="J41" s="100"/>
      <c r="K41" s="101"/>
      <c r="L41" s="102"/>
      <c r="M41" s="103" t="s">
        <v>159</v>
      </c>
      <c r="N41" s="492"/>
      <c r="O41" s="492"/>
      <c r="P41" s="492"/>
      <c r="Q41" s="492"/>
      <c r="R41" s="492"/>
      <c r="S41" s="492"/>
      <c r="T41" s="492"/>
      <c r="U41" s="492"/>
      <c r="V41" s="492"/>
      <c r="W41" s="492"/>
      <c r="X41" s="100"/>
      <c r="Y41" s="27"/>
      <c r="Z41" s="378"/>
      <c r="AD41" s="391"/>
    </row>
    <row r="42" spans="1:30" ht="33" customHeight="1">
      <c r="A42" s="9"/>
      <c r="B42" s="44" t="s">
        <v>160</v>
      </c>
      <c r="C42" s="45">
        <v>45078</v>
      </c>
      <c r="D42" s="2"/>
      <c r="E42" s="46" t="s">
        <v>161</v>
      </c>
      <c r="F42" s="21"/>
      <c r="G42" s="46" t="s">
        <v>11</v>
      </c>
      <c r="H42" s="123">
        <f>IFERROR(INDEX(data!J:J,MATCH(AD42,data!A:A,0)),0)</f>
        <v>35</v>
      </c>
      <c r="I42" s="67">
        <f>IFERROR(INDEX(data!C:C,MATCH(AD42,data!A:A,0)),"")</f>
        <v>176</v>
      </c>
      <c r="J42" s="67">
        <f>IFERROR(INDEX(data!D:D,MATCH(AD42,data!A:A,0)),"")</f>
        <v>30</v>
      </c>
      <c r="K42" s="48" t="s">
        <v>12</v>
      </c>
      <c r="L42" s="49" t="s">
        <v>13</v>
      </c>
      <c r="M42" s="50" t="s">
        <v>15</v>
      </c>
      <c r="N42" s="495"/>
      <c r="O42" s="127"/>
      <c r="P42" s="358"/>
      <c r="Q42" s="359"/>
      <c r="R42" s="125"/>
      <c r="S42" s="358"/>
      <c r="U42" s="127"/>
      <c r="V42" s="93"/>
      <c r="W42" s="47"/>
      <c r="X42" s="47"/>
      <c r="Y42" s="2"/>
      <c r="Z42" s="380"/>
      <c r="AD42" s="391">
        <v>20</v>
      </c>
    </row>
    <row r="43" spans="1:30" ht="33" customHeight="1">
      <c r="A43" s="7" t="s">
        <v>162</v>
      </c>
      <c r="B43" s="38"/>
      <c r="C43" s="39"/>
      <c r="D43" s="27"/>
      <c r="E43" s="38"/>
      <c r="F43" s="26"/>
      <c r="G43" s="39"/>
      <c r="H43" s="29"/>
      <c r="I43" s="68"/>
      <c r="J43" s="68"/>
      <c r="K43" s="28"/>
      <c r="L43" s="29"/>
      <c r="M43" s="30"/>
      <c r="N43" s="492"/>
      <c r="O43" s="127"/>
      <c r="P43" s="369"/>
      <c r="Q43" s="370"/>
      <c r="R43" s="264"/>
      <c r="S43" s="369"/>
      <c r="T43" s="369"/>
      <c r="U43" s="127"/>
      <c r="V43" s="91"/>
      <c r="W43" s="26"/>
      <c r="X43" s="26"/>
      <c r="Y43" s="27"/>
      <c r="Z43" s="378"/>
      <c r="AD43" s="391"/>
    </row>
    <row r="44" spans="1:30" ht="33" customHeight="1">
      <c r="A44" s="9"/>
      <c r="B44" s="82" t="s">
        <v>163</v>
      </c>
      <c r="C44" s="59">
        <v>43800</v>
      </c>
      <c r="D44" s="2"/>
      <c r="E44" s="51"/>
      <c r="F44" s="21"/>
      <c r="G44" s="46" t="s">
        <v>11</v>
      </c>
      <c r="H44" s="123"/>
      <c r="I44" s="394"/>
      <c r="J44" s="394"/>
      <c r="K44" s="52" t="s">
        <v>12</v>
      </c>
      <c r="L44" s="53"/>
      <c r="M44" s="54" t="s">
        <v>15</v>
      </c>
      <c r="N44" s="495"/>
      <c r="O44" s="127"/>
      <c r="P44" s="358"/>
      <c r="Q44" s="359"/>
      <c r="R44" s="125"/>
      <c r="S44" s="358"/>
      <c r="U44" s="127"/>
      <c r="V44" s="89"/>
      <c r="W44" s="1"/>
      <c r="X44" s="1"/>
      <c r="Y44" s="2"/>
      <c r="Z44" s="380"/>
      <c r="AD44" s="391">
        <v>21</v>
      </c>
    </row>
    <row r="45" spans="1:30" ht="33" customHeight="1">
      <c r="A45" s="9"/>
      <c r="B45" s="10" t="s">
        <v>164</v>
      </c>
      <c r="C45" s="11">
        <v>43252</v>
      </c>
      <c r="D45" s="12"/>
      <c r="E45" s="22"/>
      <c r="F45" s="21"/>
      <c r="G45" s="22" t="s">
        <v>11</v>
      </c>
      <c r="H45" s="24"/>
      <c r="I45" s="65"/>
      <c r="J45" s="65"/>
      <c r="K45" s="17" t="s">
        <v>12</v>
      </c>
      <c r="L45" s="107" t="s">
        <v>13</v>
      </c>
      <c r="M45" s="105"/>
      <c r="N45" s="496"/>
      <c r="O45" s="127"/>
      <c r="P45" s="358"/>
      <c r="Q45" s="359"/>
      <c r="R45" s="125"/>
      <c r="S45" s="358"/>
      <c r="U45" s="127"/>
      <c r="V45" s="70"/>
      <c r="W45" s="21"/>
      <c r="X45" s="21"/>
      <c r="Y45" s="12"/>
      <c r="Z45" s="376"/>
      <c r="AD45" s="391">
        <f>AD44+1</f>
        <v>22</v>
      </c>
    </row>
    <row r="46" spans="1:30" ht="33" customHeight="1">
      <c r="A46" s="55"/>
      <c r="B46" s="31" t="s">
        <v>165</v>
      </c>
      <c r="C46" s="11">
        <v>42917</v>
      </c>
      <c r="D46" s="14"/>
      <c r="E46" s="5"/>
      <c r="F46" s="21"/>
      <c r="G46" s="22" t="s">
        <v>11</v>
      </c>
      <c r="H46" s="24"/>
      <c r="I46" s="65"/>
      <c r="J46" s="65"/>
      <c r="K46" s="17" t="s">
        <v>12</v>
      </c>
      <c r="L46" s="18"/>
      <c r="M46" s="81"/>
      <c r="N46" s="132" t="s">
        <v>166</v>
      </c>
      <c r="O46" s="127"/>
      <c r="P46" s="358"/>
      <c r="Q46" s="359"/>
      <c r="R46" s="125"/>
      <c r="S46" s="358"/>
      <c r="U46" s="127"/>
      <c r="V46" s="92"/>
      <c r="W46" s="16"/>
      <c r="X46" s="16"/>
      <c r="Y46" s="14"/>
      <c r="Z46" s="379"/>
      <c r="AD46" s="391">
        <f>AD45+1</f>
        <v>23</v>
      </c>
    </row>
    <row r="47" spans="1:30" s="133" customFormat="1" ht="33" customHeight="1">
      <c r="A47" s="9"/>
      <c r="B47" s="82" t="s">
        <v>515</v>
      </c>
      <c r="C47" s="59">
        <v>44197</v>
      </c>
      <c r="D47" s="83" t="s">
        <v>99</v>
      </c>
      <c r="E47" s="135" t="s">
        <v>516</v>
      </c>
      <c r="F47" s="130"/>
      <c r="G47" s="135" t="s">
        <v>11</v>
      </c>
      <c r="H47" s="120"/>
      <c r="I47" s="119"/>
      <c r="J47" s="119"/>
      <c r="K47" s="61"/>
      <c r="L47" s="120"/>
      <c r="M47" s="121"/>
      <c r="N47" s="357" t="s">
        <v>517</v>
      </c>
      <c r="O47" s="535"/>
      <c r="P47" s="365"/>
      <c r="Q47" s="365"/>
      <c r="R47" s="365"/>
      <c r="S47" s="365"/>
      <c r="T47" s="366"/>
      <c r="U47" s="535"/>
      <c r="V47" s="136"/>
      <c r="W47" s="120"/>
      <c r="X47" s="120"/>
      <c r="Y47" s="83"/>
      <c r="Z47" s="376"/>
      <c r="AD47" s="480"/>
    </row>
    <row r="48" spans="1:30" ht="33" customHeight="1">
      <c r="B48" s="56"/>
      <c r="D48" s="57"/>
      <c r="E48" s="56"/>
      <c r="F48" s="58"/>
    </row>
    <row r="49" spans="2:6" ht="33" customHeight="1">
      <c r="B49" s="56"/>
      <c r="D49" s="57"/>
      <c r="E49" s="411" t="s">
        <v>589</v>
      </c>
      <c r="F49" s="58"/>
    </row>
    <row r="50" spans="2:6" ht="33" customHeight="1">
      <c r="B50" s="56"/>
      <c r="D50" s="57"/>
      <c r="E50" s="56"/>
      <c r="F50" s="58"/>
    </row>
    <row r="51" spans="2:6" ht="33" customHeight="1">
      <c r="B51" s="56"/>
      <c r="D51" s="57"/>
      <c r="E51" s="56"/>
      <c r="F51" s="58"/>
    </row>
    <row r="52" spans="2:6" ht="33" customHeight="1">
      <c r="B52" s="56"/>
      <c r="D52" s="57"/>
      <c r="E52" s="56"/>
      <c r="F52" s="58"/>
    </row>
    <row r="53" spans="2:6" ht="33" customHeight="1">
      <c r="B53" s="56"/>
      <c r="D53" s="57"/>
      <c r="E53" s="56"/>
      <c r="F53" s="58"/>
    </row>
    <row r="54" spans="2:6" ht="33" customHeight="1">
      <c r="B54" s="56"/>
      <c r="D54" s="57"/>
      <c r="E54" s="56"/>
      <c r="F54" s="58"/>
    </row>
    <row r="55" spans="2:6" ht="33" customHeight="1">
      <c r="B55" s="56"/>
      <c r="D55" s="57"/>
      <c r="E55" s="56"/>
      <c r="F55" s="58"/>
    </row>
    <row r="56" spans="2:6" ht="33" customHeight="1">
      <c r="B56" s="56"/>
      <c r="D56" s="57"/>
      <c r="E56" s="56"/>
      <c r="F56" s="58"/>
    </row>
    <row r="57" spans="2:6" ht="33" customHeight="1">
      <c r="B57" s="56"/>
      <c r="D57" s="57"/>
      <c r="E57" s="56"/>
      <c r="F57" s="58"/>
    </row>
    <row r="58" spans="2:6" ht="33" customHeight="1">
      <c r="B58" s="56"/>
      <c r="D58" s="57"/>
      <c r="E58" s="56"/>
      <c r="F58" s="58"/>
    </row>
    <row r="59" spans="2:6" ht="33" customHeight="1">
      <c r="B59" s="56"/>
      <c r="D59" s="57"/>
      <c r="E59" s="56"/>
      <c r="F59" s="58"/>
    </row>
    <row r="60" spans="2:6" ht="33" customHeight="1">
      <c r="B60" s="56"/>
      <c r="D60" s="57"/>
      <c r="E60" s="56"/>
      <c r="F60" s="58"/>
    </row>
    <row r="61" spans="2:6" ht="33" customHeight="1">
      <c r="B61" s="56"/>
      <c r="D61" s="57"/>
      <c r="E61" s="56"/>
      <c r="F61" s="58"/>
    </row>
    <row r="62" spans="2:6" ht="33" customHeight="1">
      <c r="B62" s="56"/>
      <c r="D62" s="57"/>
      <c r="E62" s="56"/>
      <c r="F62" s="58"/>
    </row>
    <row r="63" spans="2:6" ht="33" customHeight="1">
      <c r="B63" s="56"/>
      <c r="D63" s="57"/>
      <c r="E63" s="56"/>
      <c r="F63" s="58"/>
    </row>
    <row r="64" spans="2:6" ht="33" customHeight="1">
      <c r="B64" s="56"/>
      <c r="D64" s="57"/>
      <c r="E64" s="56"/>
      <c r="F64" s="58"/>
    </row>
    <row r="65" spans="2:6" ht="33" customHeight="1">
      <c r="B65" s="56"/>
      <c r="D65" s="57"/>
      <c r="E65" s="56"/>
      <c r="F65" s="58"/>
    </row>
    <row r="66" spans="2:6" ht="33" customHeight="1">
      <c r="B66" s="56"/>
      <c r="D66" s="57"/>
      <c r="E66" s="56"/>
      <c r="F66" s="58"/>
    </row>
    <row r="67" spans="2:6" ht="33" customHeight="1">
      <c r="B67" s="56"/>
      <c r="D67" s="57"/>
      <c r="E67" s="56"/>
      <c r="F67" s="58"/>
    </row>
    <row r="68" spans="2:6" ht="33" customHeight="1">
      <c r="B68" s="56"/>
      <c r="D68" s="57"/>
      <c r="E68" s="56"/>
      <c r="F68" s="58"/>
    </row>
    <row r="69" spans="2:6" ht="33" customHeight="1">
      <c r="B69" s="56"/>
      <c r="D69" s="57"/>
      <c r="E69" s="56"/>
      <c r="F69" s="58"/>
    </row>
    <row r="70" spans="2:6" ht="33" customHeight="1">
      <c r="B70" s="56"/>
      <c r="D70" s="57"/>
      <c r="E70" s="56"/>
      <c r="F70" s="58"/>
    </row>
    <row r="71" spans="2:6" ht="33" customHeight="1">
      <c r="B71" s="56"/>
      <c r="D71" s="57"/>
      <c r="E71" s="56"/>
      <c r="F71" s="58"/>
    </row>
    <row r="72" spans="2:6" ht="33" customHeight="1">
      <c r="B72" s="56"/>
      <c r="D72" s="57"/>
      <c r="E72" s="56"/>
      <c r="F72" s="58"/>
    </row>
    <row r="73" spans="2:6" ht="33" customHeight="1">
      <c r="B73" s="56"/>
      <c r="D73" s="57"/>
      <c r="E73" s="56"/>
      <c r="F73" s="58"/>
    </row>
    <row r="74" spans="2:6" ht="33" customHeight="1">
      <c r="B74" s="56"/>
      <c r="D74" s="57"/>
      <c r="E74" s="56"/>
      <c r="F74" s="58"/>
    </row>
    <row r="75" spans="2:6" ht="33" customHeight="1">
      <c r="B75" s="56"/>
      <c r="D75" s="57"/>
      <c r="E75" s="56"/>
      <c r="F75" s="58"/>
    </row>
    <row r="76" spans="2:6" ht="33" customHeight="1">
      <c r="B76" s="56"/>
      <c r="D76" s="57"/>
      <c r="E76" s="56"/>
      <c r="F76" s="58"/>
    </row>
    <row r="77" spans="2:6" ht="33" customHeight="1">
      <c r="B77" s="56"/>
      <c r="D77" s="57"/>
      <c r="E77" s="56"/>
      <c r="F77" s="58"/>
    </row>
    <row r="78" spans="2:6" ht="33" customHeight="1">
      <c r="B78" s="56"/>
      <c r="D78" s="57"/>
      <c r="E78" s="56"/>
      <c r="F78" s="58"/>
    </row>
    <row r="79" spans="2:6" ht="33" customHeight="1">
      <c r="B79" s="56"/>
      <c r="D79" s="57"/>
      <c r="E79" s="56"/>
      <c r="F79" s="58"/>
    </row>
    <row r="80" spans="2:6" ht="33" customHeight="1">
      <c r="B80" s="56"/>
      <c r="D80" s="57"/>
      <c r="E80" s="56"/>
      <c r="F80" s="58"/>
    </row>
    <row r="81" spans="2:6" ht="33" customHeight="1">
      <c r="B81" s="56"/>
      <c r="D81" s="57"/>
      <c r="E81" s="56"/>
      <c r="F81" s="58"/>
    </row>
    <row r="82" spans="2:6" ht="33" customHeight="1">
      <c r="B82" s="56"/>
      <c r="D82" s="57"/>
      <c r="E82" s="56"/>
      <c r="F82" s="58"/>
    </row>
    <row r="83" spans="2:6" ht="33" customHeight="1">
      <c r="B83" s="56"/>
      <c r="D83" s="57"/>
      <c r="E83" s="56"/>
      <c r="F83" s="58"/>
    </row>
    <row r="84" spans="2:6" ht="33" customHeight="1">
      <c r="B84" s="56"/>
      <c r="D84" s="57"/>
      <c r="E84" s="56"/>
      <c r="F84" s="58"/>
    </row>
    <row r="85" spans="2:6" ht="33" customHeight="1">
      <c r="B85" s="56"/>
      <c r="D85" s="57"/>
      <c r="E85" s="56"/>
      <c r="F85" s="58"/>
    </row>
    <row r="86" spans="2:6" ht="33" customHeight="1">
      <c r="B86" s="56"/>
      <c r="D86" s="57"/>
      <c r="E86" s="56"/>
      <c r="F86" s="58"/>
    </row>
    <row r="87" spans="2:6" ht="33" customHeight="1">
      <c r="B87" s="56"/>
      <c r="D87" s="57"/>
      <c r="E87" s="56"/>
      <c r="F87" s="58"/>
    </row>
    <row r="88" spans="2:6" ht="33" customHeight="1">
      <c r="B88" s="56"/>
      <c r="D88" s="57"/>
      <c r="E88" s="56"/>
      <c r="F88" s="58"/>
    </row>
    <row r="89" spans="2:6" ht="33" customHeight="1">
      <c r="B89" s="56"/>
      <c r="D89" s="57"/>
      <c r="E89" s="56"/>
      <c r="F89" s="58"/>
    </row>
    <row r="90" spans="2:6" ht="33" customHeight="1">
      <c r="B90" s="56"/>
      <c r="D90" s="57"/>
      <c r="E90" s="56"/>
      <c r="F90" s="58"/>
    </row>
    <row r="91" spans="2:6" ht="33" customHeight="1">
      <c r="B91" s="56"/>
      <c r="D91" s="57"/>
      <c r="E91" s="56"/>
      <c r="F91" s="58"/>
    </row>
    <row r="92" spans="2:6" ht="33" customHeight="1">
      <c r="B92" s="56"/>
      <c r="D92" s="57"/>
      <c r="E92" s="56"/>
      <c r="F92" s="58"/>
    </row>
    <row r="93" spans="2:6" ht="33" customHeight="1">
      <c r="B93" s="56"/>
      <c r="D93" s="57"/>
      <c r="E93" s="56"/>
      <c r="F93" s="58"/>
    </row>
    <row r="94" spans="2:6" ht="33" customHeight="1">
      <c r="B94" s="56"/>
      <c r="D94" s="57"/>
      <c r="E94" s="56"/>
      <c r="F94" s="58"/>
    </row>
    <row r="95" spans="2:6" ht="33" customHeight="1">
      <c r="B95" s="56"/>
      <c r="D95" s="57"/>
      <c r="E95" s="56"/>
      <c r="F95" s="58"/>
    </row>
    <row r="96" spans="2:6" ht="33" customHeight="1">
      <c r="B96" s="56"/>
      <c r="D96" s="57"/>
      <c r="E96" s="56"/>
      <c r="F96" s="58"/>
    </row>
    <row r="97" spans="2:6" ht="33" customHeight="1">
      <c r="B97" s="56"/>
      <c r="D97" s="57"/>
      <c r="E97" s="56"/>
      <c r="F97" s="58"/>
    </row>
    <row r="98" spans="2:6" ht="33" customHeight="1">
      <c r="B98" s="56"/>
      <c r="D98" s="57"/>
      <c r="E98" s="56"/>
      <c r="F98" s="58"/>
    </row>
    <row r="99" spans="2:6" ht="33" customHeight="1">
      <c r="B99" s="56"/>
      <c r="D99" s="57"/>
      <c r="E99" s="56"/>
      <c r="F99" s="58"/>
    </row>
    <row r="100" spans="2:6" ht="33" customHeight="1">
      <c r="B100" s="56"/>
      <c r="D100" s="57"/>
      <c r="E100" s="56"/>
      <c r="F100" s="58"/>
    </row>
    <row r="101" spans="2:6" ht="33" customHeight="1">
      <c r="B101" s="56"/>
      <c r="D101" s="57"/>
      <c r="E101" s="56"/>
      <c r="F101" s="58"/>
    </row>
    <row r="102" spans="2:6" ht="33" customHeight="1">
      <c r="B102" s="56"/>
      <c r="D102" s="57"/>
      <c r="E102" s="56"/>
      <c r="F102" s="58"/>
    </row>
    <row r="103" spans="2:6" ht="33" customHeight="1">
      <c r="B103" s="56"/>
      <c r="D103" s="57"/>
      <c r="E103" s="56"/>
      <c r="F103" s="58"/>
    </row>
    <row r="104" spans="2:6" ht="33" customHeight="1">
      <c r="B104" s="56"/>
      <c r="D104" s="57"/>
      <c r="E104" s="56"/>
      <c r="F104" s="58"/>
    </row>
    <row r="105" spans="2:6" ht="33" customHeight="1">
      <c r="B105" s="56"/>
      <c r="D105" s="57"/>
      <c r="E105" s="56"/>
      <c r="F105" s="58"/>
    </row>
    <row r="106" spans="2:6" ht="33" customHeight="1">
      <c r="B106" s="56"/>
      <c r="D106" s="57"/>
      <c r="E106" s="56"/>
      <c r="F106" s="58"/>
    </row>
    <row r="107" spans="2:6" ht="33" customHeight="1">
      <c r="B107" s="56"/>
      <c r="D107" s="57"/>
      <c r="E107" s="56"/>
      <c r="F107" s="58"/>
    </row>
    <row r="108" spans="2:6" ht="33" customHeight="1">
      <c r="B108" s="56"/>
      <c r="D108" s="57"/>
      <c r="E108" s="56"/>
      <c r="F108" s="58"/>
    </row>
    <row r="109" spans="2:6" ht="33" customHeight="1">
      <c r="B109" s="56"/>
      <c r="D109" s="57"/>
      <c r="E109" s="56"/>
      <c r="F109" s="58"/>
    </row>
    <row r="110" spans="2:6" ht="33" customHeight="1">
      <c r="B110" s="56"/>
      <c r="D110" s="57"/>
      <c r="E110" s="56"/>
      <c r="F110" s="58"/>
    </row>
    <row r="111" spans="2:6" ht="33" customHeight="1">
      <c r="B111" s="56"/>
      <c r="D111" s="57"/>
      <c r="E111" s="56"/>
      <c r="F111" s="58"/>
    </row>
    <row r="112" spans="2:6" ht="33" customHeight="1">
      <c r="B112" s="56"/>
      <c r="D112" s="57"/>
      <c r="E112" s="56"/>
      <c r="F112" s="58"/>
    </row>
    <row r="113" spans="2:6" ht="33" customHeight="1">
      <c r="B113" s="56"/>
      <c r="D113" s="57"/>
      <c r="E113" s="56"/>
      <c r="F113" s="58"/>
    </row>
    <row r="114" spans="2:6" ht="33" customHeight="1">
      <c r="B114" s="56"/>
      <c r="D114" s="57"/>
      <c r="E114" s="56"/>
      <c r="F114" s="58"/>
    </row>
    <row r="115" spans="2:6" ht="33" customHeight="1">
      <c r="B115" s="56"/>
      <c r="D115" s="57"/>
      <c r="E115" s="56"/>
      <c r="F115" s="58"/>
    </row>
    <row r="116" spans="2:6" ht="33" customHeight="1">
      <c r="B116" s="56"/>
      <c r="D116" s="57"/>
      <c r="E116" s="56"/>
      <c r="F116" s="58"/>
    </row>
    <row r="117" spans="2:6" ht="33" customHeight="1">
      <c r="B117" s="56"/>
      <c r="D117" s="57"/>
      <c r="E117" s="56"/>
      <c r="F117" s="58"/>
    </row>
    <row r="118" spans="2:6" ht="33" customHeight="1">
      <c r="B118" s="56"/>
      <c r="D118" s="57"/>
      <c r="E118" s="56"/>
      <c r="F118" s="58"/>
    </row>
    <row r="119" spans="2:6" ht="33" customHeight="1">
      <c r="B119" s="56"/>
      <c r="D119" s="57"/>
      <c r="E119" s="56"/>
      <c r="F119" s="58"/>
    </row>
    <row r="120" spans="2:6" ht="33" customHeight="1">
      <c r="B120" s="56"/>
      <c r="D120" s="57"/>
      <c r="E120" s="56"/>
      <c r="F120" s="58"/>
    </row>
    <row r="121" spans="2:6" ht="33" customHeight="1">
      <c r="B121" s="56"/>
      <c r="D121" s="57"/>
      <c r="E121" s="56"/>
      <c r="F121" s="58"/>
    </row>
    <row r="122" spans="2:6" ht="33" customHeight="1">
      <c r="B122" s="56"/>
      <c r="D122" s="57"/>
      <c r="E122" s="56"/>
      <c r="F122" s="58"/>
    </row>
    <row r="123" spans="2:6" ht="33" customHeight="1">
      <c r="B123" s="56"/>
      <c r="D123" s="57"/>
      <c r="E123" s="56"/>
      <c r="F123" s="58"/>
    </row>
    <row r="124" spans="2:6" ht="33" customHeight="1">
      <c r="B124" s="56"/>
      <c r="D124" s="57"/>
      <c r="E124" s="56"/>
      <c r="F124" s="58"/>
    </row>
    <row r="125" spans="2:6" ht="33" customHeight="1">
      <c r="B125" s="56"/>
      <c r="D125" s="57"/>
      <c r="E125" s="56"/>
      <c r="F125" s="58"/>
    </row>
    <row r="126" spans="2:6" ht="33" customHeight="1">
      <c r="B126" s="56"/>
      <c r="D126" s="57"/>
      <c r="E126" s="56"/>
      <c r="F126" s="58"/>
    </row>
    <row r="127" spans="2:6" ht="33" customHeight="1">
      <c r="B127" s="56"/>
      <c r="D127" s="57"/>
      <c r="E127" s="56"/>
      <c r="F127" s="58"/>
    </row>
    <row r="128" spans="2:6" ht="33" customHeight="1">
      <c r="B128" s="56"/>
      <c r="D128" s="57"/>
      <c r="E128" s="56"/>
      <c r="F128" s="58"/>
    </row>
    <row r="129" spans="2:6" ht="33" customHeight="1">
      <c r="B129" s="56"/>
      <c r="D129" s="57"/>
      <c r="E129" s="56"/>
      <c r="F129" s="58"/>
    </row>
    <row r="130" spans="2:6" ht="33" customHeight="1">
      <c r="B130" s="56"/>
      <c r="D130" s="57"/>
      <c r="E130" s="56"/>
      <c r="F130" s="58"/>
    </row>
    <row r="131" spans="2:6" ht="33" customHeight="1">
      <c r="B131" s="56"/>
      <c r="D131" s="57"/>
      <c r="E131" s="56"/>
      <c r="F131" s="58"/>
    </row>
    <row r="132" spans="2:6" ht="33" customHeight="1">
      <c r="B132" s="56"/>
      <c r="D132" s="57"/>
      <c r="E132" s="56"/>
      <c r="F132" s="58"/>
    </row>
    <row r="133" spans="2:6" ht="33" customHeight="1">
      <c r="B133" s="56"/>
      <c r="D133" s="57"/>
      <c r="E133" s="56"/>
      <c r="F133" s="58"/>
    </row>
    <row r="134" spans="2:6" ht="33" customHeight="1">
      <c r="B134" s="56"/>
      <c r="D134" s="57"/>
      <c r="E134" s="56"/>
      <c r="F134" s="58"/>
    </row>
    <row r="135" spans="2:6" ht="33" customHeight="1">
      <c r="B135" s="56"/>
      <c r="D135" s="57"/>
      <c r="E135" s="56"/>
      <c r="F135" s="58"/>
    </row>
    <row r="136" spans="2:6" ht="33" customHeight="1">
      <c r="B136" s="56"/>
      <c r="D136" s="57"/>
      <c r="E136" s="56"/>
      <c r="F136" s="58"/>
    </row>
    <row r="137" spans="2:6" ht="33" customHeight="1">
      <c r="B137" s="56"/>
      <c r="D137" s="57"/>
      <c r="E137" s="56"/>
      <c r="F137" s="58"/>
    </row>
    <row r="138" spans="2:6" ht="33" customHeight="1">
      <c r="B138" s="56"/>
      <c r="D138" s="57"/>
      <c r="E138" s="56"/>
      <c r="F138" s="58"/>
    </row>
    <row r="139" spans="2:6" ht="33" customHeight="1">
      <c r="B139" s="56"/>
      <c r="D139" s="57"/>
      <c r="E139" s="56"/>
      <c r="F139" s="58"/>
    </row>
    <row r="140" spans="2:6" ht="33" customHeight="1">
      <c r="B140" s="56"/>
      <c r="D140" s="57"/>
      <c r="E140" s="56"/>
      <c r="F140" s="58"/>
    </row>
    <row r="141" spans="2:6" ht="33" customHeight="1">
      <c r="B141" s="56"/>
      <c r="D141" s="57"/>
      <c r="E141" s="56"/>
      <c r="F141" s="58"/>
    </row>
    <row r="142" spans="2:6" ht="33" customHeight="1">
      <c r="B142" s="56"/>
      <c r="D142" s="57"/>
      <c r="E142" s="56"/>
      <c r="F142" s="58"/>
    </row>
    <row r="143" spans="2:6" ht="33" customHeight="1">
      <c r="B143" s="56"/>
      <c r="D143" s="57"/>
      <c r="E143" s="56"/>
      <c r="F143" s="58"/>
    </row>
    <row r="144" spans="2:6" ht="33" customHeight="1">
      <c r="B144" s="56"/>
      <c r="D144" s="57"/>
      <c r="E144" s="56"/>
      <c r="F144" s="58"/>
    </row>
    <row r="145" spans="2:6" ht="33" customHeight="1">
      <c r="B145" s="56"/>
      <c r="D145" s="57"/>
      <c r="E145" s="56"/>
      <c r="F145" s="58"/>
    </row>
    <row r="146" spans="2:6" ht="33" customHeight="1">
      <c r="B146" s="56"/>
      <c r="D146" s="57"/>
      <c r="E146" s="56"/>
      <c r="F146" s="58"/>
    </row>
    <row r="147" spans="2:6" ht="33" customHeight="1">
      <c r="B147" s="56"/>
      <c r="D147" s="57"/>
      <c r="E147" s="56"/>
      <c r="F147" s="58"/>
    </row>
    <row r="148" spans="2:6" ht="33" customHeight="1">
      <c r="B148" s="56"/>
      <c r="D148" s="57"/>
      <c r="E148" s="56"/>
      <c r="F148" s="58"/>
    </row>
    <row r="149" spans="2:6" ht="33" customHeight="1">
      <c r="B149" s="56"/>
      <c r="D149" s="57"/>
      <c r="E149" s="56"/>
      <c r="F149" s="58"/>
    </row>
    <row r="150" spans="2:6" ht="33" customHeight="1">
      <c r="B150" s="56"/>
      <c r="D150" s="57"/>
      <c r="E150" s="56"/>
      <c r="F150" s="58"/>
    </row>
    <row r="151" spans="2:6" ht="33" customHeight="1">
      <c r="B151" s="56"/>
      <c r="D151" s="57"/>
      <c r="E151" s="56"/>
      <c r="F151" s="58"/>
    </row>
    <row r="152" spans="2:6" ht="33" customHeight="1">
      <c r="B152" s="56"/>
      <c r="D152" s="57"/>
      <c r="E152" s="56"/>
      <c r="F152" s="58"/>
    </row>
    <row r="153" spans="2:6" ht="33" customHeight="1">
      <c r="B153" s="56"/>
      <c r="D153" s="57"/>
      <c r="E153" s="56"/>
      <c r="F153" s="58"/>
    </row>
    <row r="154" spans="2:6" ht="33" customHeight="1">
      <c r="B154" s="56"/>
      <c r="D154" s="57"/>
      <c r="E154" s="56"/>
      <c r="F154" s="58"/>
    </row>
    <row r="155" spans="2:6" ht="33" customHeight="1">
      <c r="B155" s="56"/>
      <c r="D155" s="57"/>
      <c r="E155" s="56"/>
      <c r="F155" s="58"/>
    </row>
    <row r="156" spans="2:6" ht="33" customHeight="1">
      <c r="B156" s="56"/>
      <c r="D156" s="57"/>
      <c r="E156" s="56"/>
      <c r="F156" s="58"/>
    </row>
    <row r="157" spans="2:6" ht="33" customHeight="1">
      <c r="B157" s="56"/>
      <c r="D157" s="57"/>
      <c r="E157" s="56"/>
      <c r="F157" s="58"/>
    </row>
    <row r="158" spans="2:6" ht="33" customHeight="1">
      <c r="B158" s="56"/>
      <c r="D158" s="57"/>
      <c r="E158" s="56"/>
      <c r="F158" s="58"/>
    </row>
    <row r="159" spans="2:6" ht="33" customHeight="1">
      <c r="B159" s="56"/>
      <c r="D159" s="57"/>
      <c r="E159" s="56"/>
      <c r="F159" s="58"/>
    </row>
    <row r="160" spans="2:6" ht="33" customHeight="1">
      <c r="B160" s="56"/>
      <c r="D160" s="57"/>
      <c r="E160" s="56"/>
      <c r="F160" s="58"/>
    </row>
    <row r="161" spans="2:6" ht="33" customHeight="1">
      <c r="B161" s="56"/>
      <c r="D161" s="57"/>
      <c r="E161" s="56"/>
      <c r="F161" s="58"/>
    </row>
    <row r="162" spans="2:6" ht="33" customHeight="1">
      <c r="B162" s="56"/>
      <c r="D162" s="57"/>
      <c r="E162" s="56"/>
      <c r="F162" s="58"/>
    </row>
    <row r="163" spans="2:6" ht="33" customHeight="1">
      <c r="B163" s="56"/>
      <c r="D163" s="57"/>
      <c r="E163" s="56"/>
      <c r="F163" s="58"/>
    </row>
    <row r="164" spans="2:6" ht="33" customHeight="1">
      <c r="B164" s="56"/>
      <c r="D164" s="57"/>
      <c r="E164" s="56"/>
      <c r="F164" s="58"/>
    </row>
    <row r="165" spans="2:6" ht="33" customHeight="1">
      <c r="B165" s="56"/>
      <c r="D165" s="57"/>
      <c r="E165" s="56"/>
      <c r="F165" s="58"/>
    </row>
    <row r="166" spans="2:6" ht="33" customHeight="1">
      <c r="B166" s="56"/>
      <c r="D166" s="57"/>
      <c r="E166" s="56"/>
      <c r="F166" s="58"/>
    </row>
    <row r="167" spans="2:6" ht="33" customHeight="1">
      <c r="B167" s="56"/>
      <c r="D167" s="57"/>
      <c r="E167" s="56"/>
      <c r="F167" s="58"/>
    </row>
    <row r="168" spans="2:6" ht="33" customHeight="1">
      <c r="B168" s="56"/>
      <c r="D168" s="57"/>
      <c r="E168" s="56"/>
      <c r="F168" s="58"/>
    </row>
    <row r="169" spans="2:6" ht="33" customHeight="1">
      <c r="B169" s="56"/>
      <c r="D169" s="57"/>
      <c r="E169" s="56"/>
      <c r="F169" s="58"/>
    </row>
    <row r="170" spans="2:6" ht="33" customHeight="1">
      <c r="B170" s="56"/>
      <c r="D170" s="57"/>
      <c r="E170" s="56"/>
      <c r="F170" s="58"/>
    </row>
    <row r="171" spans="2:6" ht="33" customHeight="1">
      <c r="B171" s="56"/>
      <c r="D171" s="57"/>
      <c r="E171" s="56"/>
      <c r="F171" s="58"/>
    </row>
    <row r="172" spans="2:6" ht="33" customHeight="1">
      <c r="B172" s="56"/>
      <c r="D172" s="57"/>
      <c r="E172" s="56"/>
      <c r="F172" s="58"/>
    </row>
    <row r="173" spans="2:6" ht="33" customHeight="1">
      <c r="B173" s="56"/>
      <c r="D173" s="57"/>
      <c r="E173" s="56"/>
      <c r="F173" s="58"/>
    </row>
    <row r="174" spans="2:6" ht="33" customHeight="1">
      <c r="B174" s="56"/>
      <c r="D174" s="57"/>
      <c r="E174" s="56"/>
      <c r="F174" s="58"/>
    </row>
    <row r="175" spans="2:6" ht="33" customHeight="1">
      <c r="B175" s="56"/>
      <c r="D175" s="57"/>
      <c r="E175" s="56"/>
      <c r="F175" s="58"/>
    </row>
    <row r="176" spans="2:6" ht="33" customHeight="1">
      <c r="B176" s="56"/>
      <c r="D176" s="57"/>
      <c r="E176" s="56"/>
      <c r="F176" s="58"/>
    </row>
    <row r="177" spans="2:6" ht="33" customHeight="1">
      <c r="B177" s="56"/>
      <c r="D177" s="57"/>
      <c r="E177" s="56"/>
      <c r="F177" s="58"/>
    </row>
    <row r="178" spans="2:6" ht="33" customHeight="1">
      <c r="B178" s="56"/>
      <c r="D178" s="57"/>
      <c r="E178" s="56"/>
      <c r="F178" s="58"/>
    </row>
    <row r="179" spans="2:6" ht="33" customHeight="1">
      <c r="B179" s="56"/>
      <c r="D179" s="57"/>
      <c r="E179" s="56"/>
      <c r="F179" s="58"/>
    </row>
    <row r="180" spans="2:6" ht="33" customHeight="1">
      <c r="B180" s="56"/>
      <c r="D180" s="57"/>
      <c r="E180" s="56"/>
      <c r="F180" s="58"/>
    </row>
    <row r="181" spans="2:6" ht="33" customHeight="1">
      <c r="B181" s="56"/>
      <c r="D181" s="57"/>
      <c r="E181" s="56"/>
      <c r="F181" s="58"/>
    </row>
    <row r="182" spans="2:6" ht="33" customHeight="1">
      <c r="B182" s="56"/>
      <c r="D182" s="57"/>
      <c r="E182" s="56"/>
      <c r="F182" s="58"/>
    </row>
    <row r="183" spans="2:6" ht="33" customHeight="1">
      <c r="B183" s="56"/>
      <c r="D183" s="57"/>
      <c r="E183" s="56"/>
      <c r="F183" s="58"/>
    </row>
    <row r="184" spans="2:6" ht="33" customHeight="1">
      <c r="B184" s="56"/>
      <c r="D184" s="57"/>
      <c r="E184" s="56"/>
      <c r="F184" s="58"/>
    </row>
    <row r="185" spans="2:6" ht="33" customHeight="1">
      <c r="B185" s="56"/>
      <c r="D185" s="57"/>
      <c r="E185" s="56"/>
      <c r="F185" s="58"/>
    </row>
    <row r="186" spans="2:6" ht="33" customHeight="1">
      <c r="B186" s="56"/>
      <c r="D186" s="57"/>
      <c r="E186" s="56"/>
      <c r="F186" s="58"/>
    </row>
    <row r="187" spans="2:6" ht="33" customHeight="1">
      <c r="B187" s="56"/>
      <c r="D187" s="57"/>
      <c r="E187" s="56"/>
      <c r="F187" s="58"/>
    </row>
    <row r="188" spans="2:6" ht="33" customHeight="1">
      <c r="B188" s="56"/>
      <c r="D188" s="57"/>
      <c r="E188" s="56"/>
      <c r="F188" s="58"/>
    </row>
    <row r="189" spans="2:6" ht="33" customHeight="1">
      <c r="B189" s="56"/>
      <c r="D189" s="57"/>
      <c r="E189" s="56"/>
      <c r="F189" s="58"/>
    </row>
    <row r="190" spans="2:6" ht="33" customHeight="1">
      <c r="B190" s="56"/>
      <c r="D190" s="57"/>
      <c r="E190" s="56"/>
      <c r="F190" s="58"/>
    </row>
    <row r="191" spans="2:6" ht="33" customHeight="1">
      <c r="B191" s="56"/>
      <c r="D191" s="57"/>
      <c r="E191" s="56"/>
      <c r="F191" s="58"/>
    </row>
    <row r="192" spans="2:6" ht="33" customHeight="1">
      <c r="B192" s="56"/>
      <c r="D192" s="57"/>
      <c r="E192" s="56"/>
      <c r="F192" s="58"/>
    </row>
    <row r="193" spans="2:6" ht="33" customHeight="1">
      <c r="B193" s="56"/>
      <c r="D193" s="57"/>
      <c r="E193" s="56"/>
      <c r="F193" s="58"/>
    </row>
    <row r="194" spans="2:6" ht="33" customHeight="1">
      <c r="B194" s="56"/>
      <c r="D194" s="57"/>
      <c r="E194" s="56"/>
      <c r="F194" s="58"/>
    </row>
    <row r="195" spans="2:6" ht="33" customHeight="1">
      <c r="B195" s="56"/>
      <c r="D195" s="57"/>
      <c r="E195" s="56"/>
      <c r="F195" s="58"/>
    </row>
    <row r="196" spans="2:6" ht="33" customHeight="1">
      <c r="B196" s="56"/>
      <c r="D196" s="57"/>
      <c r="E196" s="56"/>
      <c r="F196" s="58"/>
    </row>
    <row r="197" spans="2:6" ht="33" customHeight="1">
      <c r="B197" s="56"/>
      <c r="D197" s="57"/>
      <c r="E197" s="56"/>
      <c r="F197" s="58"/>
    </row>
    <row r="198" spans="2:6" ht="33" customHeight="1">
      <c r="B198" s="56"/>
      <c r="D198" s="57"/>
      <c r="E198" s="56"/>
      <c r="F198" s="58"/>
    </row>
    <row r="199" spans="2:6" ht="33" customHeight="1">
      <c r="B199" s="56"/>
      <c r="D199" s="57"/>
      <c r="E199" s="56"/>
      <c r="F199" s="58"/>
    </row>
    <row r="200" spans="2:6" ht="33" customHeight="1">
      <c r="B200" s="56"/>
      <c r="D200" s="57"/>
      <c r="E200" s="56"/>
      <c r="F200" s="58"/>
    </row>
    <row r="201" spans="2:6" ht="33" customHeight="1">
      <c r="B201" s="56"/>
      <c r="D201" s="57"/>
      <c r="E201" s="56"/>
      <c r="F201" s="58"/>
    </row>
    <row r="202" spans="2:6" ht="33" customHeight="1">
      <c r="B202" s="56"/>
      <c r="D202" s="57"/>
      <c r="E202" s="56"/>
      <c r="F202" s="58"/>
    </row>
    <row r="203" spans="2:6" ht="33" customHeight="1">
      <c r="B203" s="56"/>
      <c r="D203" s="57"/>
      <c r="E203" s="56"/>
      <c r="F203" s="58"/>
    </row>
    <row r="204" spans="2:6" ht="33" customHeight="1">
      <c r="B204" s="56"/>
      <c r="D204" s="57"/>
      <c r="E204" s="56"/>
      <c r="F204" s="58"/>
    </row>
    <row r="205" spans="2:6" ht="33" customHeight="1">
      <c r="B205" s="56"/>
      <c r="D205" s="57"/>
      <c r="E205" s="56"/>
      <c r="F205" s="58"/>
    </row>
    <row r="206" spans="2:6" ht="33" customHeight="1">
      <c r="B206" s="56"/>
      <c r="D206" s="57"/>
      <c r="E206" s="56"/>
      <c r="F206" s="58"/>
    </row>
    <row r="207" spans="2:6" ht="33" customHeight="1">
      <c r="B207" s="56"/>
      <c r="D207" s="57"/>
      <c r="E207" s="56"/>
      <c r="F207" s="58"/>
    </row>
    <row r="208" spans="2:6" ht="33" customHeight="1">
      <c r="B208" s="56"/>
      <c r="D208" s="57"/>
      <c r="E208" s="56"/>
      <c r="F208" s="58"/>
    </row>
    <row r="209" spans="2:6" ht="33" customHeight="1">
      <c r="B209" s="56"/>
      <c r="D209" s="57"/>
      <c r="E209" s="56"/>
      <c r="F209" s="58"/>
    </row>
    <row r="210" spans="2:6" ht="33" customHeight="1">
      <c r="B210" s="56"/>
      <c r="D210" s="57"/>
      <c r="E210" s="56"/>
      <c r="F210" s="58"/>
    </row>
    <row r="211" spans="2:6" ht="33" customHeight="1">
      <c r="B211" s="56"/>
      <c r="D211" s="57"/>
      <c r="E211" s="56"/>
      <c r="F211" s="58"/>
    </row>
    <row r="212" spans="2:6" ht="33" customHeight="1">
      <c r="B212" s="56"/>
      <c r="D212" s="57"/>
      <c r="E212" s="56"/>
      <c r="F212" s="58"/>
    </row>
    <row r="213" spans="2:6" ht="33" customHeight="1">
      <c r="B213" s="56"/>
      <c r="D213" s="57"/>
      <c r="E213" s="56"/>
      <c r="F213" s="58"/>
    </row>
    <row r="214" spans="2:6" ht="33" customHeight="1">
      <c r="B214" s="56"/>
      <c r="D214" s="57"/>
      <c r="E214" s="56"/>
      <c r="F214" s="58"/>
    </row>
    <row r="215" spans="2:6" ht="33" customHeight="1">
      <c r="B215" s="56"/>
      <c r="D215" s="57"/>
      <c r="E215" s="56"/>
      <c r="F215" s="58"/>
    </row>
    <row r="216" spans="2:6" ht="33" customHeight="1">
      <c r="B216" s="56"/>
      <c r="D216" s="57"/>
      <c r="E216" s="56"/>
      <c r="F216" s="58"/>
    </row>
    <row r="217" spans="2:6" ht="33" customHeight="1">
      <c r="B217" s="56"/>
      <c r="D217" s="57"/>
      <c r="E217" s="56"/>
      <c r="F217" s="58"/>
    </row>
    <row r="218" spans="2:6" ht="33" customHeight="1">
      <c r="B218" s="56"/>
      <c r="D218" s="57"/>
      <c r="E218" s="56"/>
      <c r="F218" s="58"/>
    </row>
    <row r="219" spans="2:6" ht="33" customHeight="1">
      <c r="B219" s="56"/>
      <c r="D219" s="57"/>
      <c r="E219" s="56"/>
      <c r="F219" s="58"/>
    </row>
    <row r="220" spans="2:6" ht="33" customHeight="1">
      <c r="B220" s="56"/>
      <c r="D220" s="57"/>
      <c r="E220" s="56"/>
      <c r="F220" s="58"/>
    </row>
    <row r="221" spans="2:6" ht="33" customHeight="1">
      <c r="B221" s="56"/>
      <c r="D221" s="57"/>
      <c r="E221" s="56"/>
      <c r="F221" s="58"/>
    </row>
    <row r="222" spans="2:6" ht="33" customHeight="1">
      <c r="B222" s="56"/>
      <c r="D222" s="57"/>
      <c r="E222" s="56"/>
      <c r="F222" s="58"/>
    </row>
    <row r="223" spans="2:6" ht="33" customHeight="1">
      <c r="B223" s="56"/>
      <c r="D223" s="57"/>
      <c r="E223" s="56"/>
      <c r="F223" s="58"/>
    </row>
    <row r="224" spans="2:6" ht="33" customHeight="1">
      <c r="B224" s="56"/>
      <c r="D224" s="57"/>
      <c r="E224" s="56"/>
      <c r="F224" s="58"/>
    </row>
    <row r="225" spans="2:6" ht="33" customHeight="1">
      <c r="B225" s="56"/>
      <c r="D225" s="57"/>
      <c r="E225" s="56"/>
      <c r="F225" s="58"/>
    </row>
    <row r="226" spans="2:6" ht="33" customHeight="1">
      <c r="B226" s="56"/>
      <c r="D226" s="57"/>
      <c r="E226" s="56"/>
      <c r="F226" s="58"/>
    </row>
    <row r="227" spans="2:6" ht="33" customHeight="1">
      <c r="B227" s="56"/>
      <c r="D227" s="57"/>
      <c r="E227" s="56"/>
      <c r="F227" s="58"/>
    </row>
    <row r="228" spans="2:6" ht="33" customHeight="1">
      <c r="B228" s="56"/>
      <c r="D228" s="57"/>
      <c r="E228" s="56"/>
      <c r="F228" s="58"/>
    </row>
    <row r="229" spans="2:6" ht="33" customHeight="1">
      <c r="B229" s="56"/>
      <c r="D229" s="57"/>
      <c r="E229" s="56"/>
      <c r="F229" s="58"/>
    </row>
    <row r="230" spans="2:6" ht="33" customHeight="1">
      <c r="B230" s="56"/>
      <c r="D230" s="57"/>
      <c r="E230" s="56"/>
      <c r="F230" s="58"/>
    </row>
    <row r="231" spans="2:6" ht="33" customHeight="1">
      <c r="B231" s="56"/>
      <c r="D231" s="57"/>
      <c r="E231" s="56"/>
      <c r="F231" s="58"/>
    </row>
    <row r="232" spans="2:6" ht="33" customHeight="1">
      <c r="B232" s="56"/>
      <c r="D232" s="57"/>
      <c r="E232" s="56"/>
      <c r="F232" s="58"/>
    </row>
    <row r="233" spans="2:6" ht="33" customHeight="1">
      <c r="B233" s="56"/>
      <c r="D233" s="57"/>
      <c r="E233" s="56"/>
      <c r="F233" s="58"/>
    </row>
    <row r="234" spans="2:6" ht="33" customHeight="1">
      <c r="B234" s="56"/>
      <c r="D234" s="57"/>
      <c r="E234" s="56"/>
      <c r="F234" s="58"/>
    </row>
    <row r="235" spans="2:6" ht="33" customHeight="1">
      <c r="B235" s="56"/>
      <c r="D235" s="57"/>
      <c r="E235" s="56"/>
      <c r="F235" s="58"/>
    </row>
    <row r="236" spans="2:6" ht="33" customHeight="1">
      <c r="B236" s="56"/>
      <c r="D236" s="57"/>
      <c r="E236" s="56"/>
      <c r="F236" s="58"/>
    </row>
    <row r="237" spans="2:6" ht="33" customHeight="1">
      <c r="B237" s="56"/>
      <c r="D237" s="57"/>
      <c r="E237" s="56"/>
      <c r="F237" s="58"/>
    </row>
    <row r="238" spans="2:6" ht="33" customHeight="1">
      <c r="B238" s="56"/>
      <c r="D238" s="57"/>
      <c r="E238" s="56"/>
      <c r="F238" s="58"/>
    </row>
    <row r="239" spans="2:6" ht="33" customHeight="1">
      <c r="B239" s="56"/>
      <c r="D239" s="57"/>
      <c r="E239" s="56"/>
      <c r="F239" s="58"/>
    </row>
    <row r="240" spans="2:6" ht="33" customHeight="1">
      <c r="B240" s="56"/>
      <c r="D240" s="57"/>
      <c r="E240" s="56"/>
      <c r="F240" s="58"/>
    </row>
    <row r="241" spans="2:6" ht="33" customHeight="1">
      <c r="B241" s="56"/>
      <c r="D241" s="57"/>
      <c r="E241" s="56"/>
      <c r="F241" s="58"/>
    </row>
    <row r="242" spans="2:6" ht="33" customHeight="1">
      <c r="B242" s="56"/>
      <c r="D242" s="57"/>
      <c r="E242" s="56"/>
      <c r="F242" s="58"/>
    </row>
    <row r="243" spans="2:6" ht="33" customHeight="1">
      <c r="B243" s="56"/>
      <c r="D243" s="57"/>
      <c r="E243" s="56"/>
      <c r="F243" s="58"/>
    </row>
    <row r="244" spans="2:6" ht="33" customHeight="1">
      <c r="B244" s="56"/>
      <c r="D244" s="57"/>
      <c r="E244" s="56"/>
      <c r="F244" s="58"/>
    </row>
    <row r="245" spans="2:6" ht="33" customHeight="1">
      <c r="B245" s="56"/>
      <c r="D245" s="57"/>
      <c r="E245" s="56"/>
      <c r="F245" s="58"/>
    </row>
    <row r="246" spans="2:6" ht="33" customHeight="1">
      <c r="B246" s="56"/>
      <c r="D246" s="57"/>
      <c r="E246" s="56"/>
      <c r="F246" s="58"/>
    </row>
    <row r="247" spans="2:6" ht="33" customHeight="1">
      <c r="B247" s="56"/>
      <c r="D247" s="57"/>
      <c r="E247" s="56"/>
      <c r="F247" s="58"/>
    </row>
    <row r="248" spans="2:6" ht="33" customHeight="1">
      <c r="B248" s="56"/>
      <c r="D248" s="57"/>
      <c r="E248" s="56"/>
      <c r="F248" s="58"/>
    </row>
    <row r="249" spans="2:6" ht="33" customHeight="1">
      <c r="B249" s="56"/>
      <c r="D249" s="57"/>
      <c r="E249" s="56"/>
      <c r="F249" s="58"/>
    </row>
    <row r="250" spans="2:6" ht="33" customHeight="1">
      <c r="B250" s="56"/>
      <c r="D250" s="57"/>
      <c r="E250" s="56"/>
      <c r="F250" s="58"/>
    </row>
    <row r="251" spans="2:6" ht="33" customHeight="1">
      <c r="B251" s="56"/>
      <c r="D251" s="57"/>
      <c r="E251" s="56"/>
      <c r="F251" s="58"/>
    </row>
    <row r="252" spans="2:6" ht="33" customHeight="1">
      <c r="B252" s="56"/>
      <c r="D252" s="57"/>
      <c r="E252" s="56"/>
      <c r="F252" s="58"/>
    </row>
    <row r="253" spans="2:6" ht="33" customHeight="1">
      <c r="B253" s="56"/>
      <c r="D253" s="57"/>
      <c r="E253" s="56"/>
      <c r="F253" s="58"/>
    </row>
    <row r="254" spans="2:6" ht="33" customHeight="1">
      <c r="B254" s="56"/>
      <c r="D254" s="57"/>
      <c r="E254" s="56"/>
      <c r="F254" s="58"/>
    </row>
    <row r="255" spans="2:6" ht="33" customHeight="1">
      <c r="B255" s="56"/>
      <c r="D255" s="57"/>
      <c r="E255" s="56"/>
      <c r="F255" s="58"/>
    </row>
    <row r="256" spans="2:6" ht="33" customHeight="1">
      <c r="B256" s="56"/>
      <c r="D256" s="57"/>
      <c r="E256" s="56"/>
      <c r="F256" s="58"/>
    </row>
    <row r="257" spans="2:6" ht="33" customHeight="1">
      <c r="B257" s="56"/>
      <c r="D257" s="57"/>
      <c r="E257" s="56"/>
      <c r="F257" s="58"/>
    </row>
    <row r="258" spans="2:6" ht="33" customHeight="1">
      <c r="B258" s="56"/>
      <c r="D258" s="57"/>
      <c r="E258" s="56"/>
      <c r="F258" s="58"/>
    </row>
    <row r="259" spans="2:6" ht="33" customHeight="1">
      <c r="B259" s="56"/>
      <c r="D259" s="57"/>
      <c r="E259" s="56"/>
      <c r="F259" s="58"/>
    </row>
    <row r="260" spans="2:6" ht="33" customHeight="1">
      <c r="B260" s="56"/>
      <c r="D260" s="57"/>
      <c r="E260" s="56"/>
      <c r="F260" s="58"/>
    </row>
    <row r="261" spans="2:6" ht="33" customHeight="1">
      <c r="B261" s="56"/>
      <c r="D261" s="57"/>
      <c r="E261" s="56"/>
      <c r="F261" s="58"/>
    </row>
    <row r="262" spans="2:6" ht="33" customHeight="1">
      <c r="B262" s="56"/>
      <c r="D262" s="57"/>
      <c r="E262" s="56"/>
      <c r="F262" s="58"/>
    </row>
    <row r="263" spans="2:6" ht="33" customHeight="1">
      <c r="B263" s="56"/>
      <c r="D263" s="57"/>
      <c r="E263" s="56"/>
      <c r="F263" s="58"/>
    </row>
    <row r="264" spans="2:6" ht="33" customHeight="1">
      <c r="B264" s="56"/>
      <c r="D264" s="57"/>
      <c r="E264" s="56"/>
      <c r="F264" s="58"/>
    </row>
    <row r="265" spans="2:6" ht="33" customHeight="1">
      <c r="B265" s="56"/>
      <c r="D265" s="57"/>
      <c r="E265" s="56"/>
      <c r="F265" s="58"/>
    </row>
    <row r="266" spans="2:6" ht="33" customHeight="1">
      <c r="B266" s="56"/>
      <c r="D266" s="57"/>
      <c r="E266" s="56"/>
      <c r="F266" s="58"/>
    </row>
    <row r="267" spans="2:6" ht="33" customHeight="1">
      <c r="B267" s="56"/>
      <c r="D267" s="57"/>
      <c r="E267" s="56"/>
      <c r="F267" s="58"/>
    </row>
    <row r="268" spans="2:6" ht="33" customHeight="1">
      <c r="B268" s="56"/>
      <c r="D268" s="57"/>
      <c r="E268" s="56"/>
      <c r="F268" s="58"/>
    </row>
    <row r="269" spans="2:6" ht="33" customHeight="1">
      <c r="B269" s="56"/>
      <c r="D269" s="57"/>
      <c r="E269" s="56"/>
      <c r="F269" s="58"/>
    </row>
    <row r="270" spans="2:6" ht="33" customHeight="1">
      <c r="B270" s="56"/>
      <c r="D270" s="57"/>
      <c r="E270" s="56"/>
      <c r="F270" s="58"/>
    </row>
    <row r="271" spans="2:6" ht="33" customHeight="1">
      <c r="B271" s="56"/>
      <c r="D271" s="57"/>
      <c r="E271" s="56"/>
      <c r="F271" s="58"/>
    </row>
    <row r="272" spans="2:6" ht="33" customHeight="1">
      <c r="B272" s="56"/>
      <c r="D272" s="57"/>
      <c r="E272" s="56"/>
      <c r="F272" s="58"/>
    </row>
    <row r="273" spans="2:6" ht="33" customHeight="1">
      <c r="B273" s="56"/>
      <c r="D273" s="57"/>
      <c r="E273" s="56"/>
      <c r="F273" s="58"/>
    </row>
    <row r="274" spans="2:6" ht="33" customHeight="1">
      <c r="B274" s="56"/>
      <c r="D274" s="57"/>
      <c r="E274" s="56"/>
      <c r="F274" s="58"/>
    </row>
    <row r="275" spans="2:6" ht="33" customHeight="1">
      <c r="B275" s="56"/>
      <c r="D275" s="57"/>
      <c r="E275" s="56"/>
      <c r="F275" s="58"/>
    </row>
    <row r="276" spans="2:6" ht="33" customHeight="1">
      <c r="B276" s="56"/>
      <c r="D276" s="57"/>
      <c r="E276" s="56"/>
      <c r="F276" s="58"/>
    </row>
    <row r="277" spans="2:6" ht="33" customHeight="1">
      <c r="B277" s="56"/>
      <c r="D277" s="57"/>
      <c r="E277" s="56"/>
      <c r="F277" s="58"/>
    </row>
    <row r="278" spans="2:6" ht="33" customHeight="1">
      <c r="B278" s="56"/>
      <c r="D278" s="57"/>
      <c r="E278" s="56"/>
      <c r="F278" s="58"/>
    </row>
    <row r="279" spans="2:6" ht="33" customHeight="1">
      <c r="B279" s="56"/>
      <c r="D279" s="57"/>
      <c r="E279" s="56"/>
      <c r="F279" s="58"/>
    </row>
    <row r="280" spans="2:6" ht="33" customHeight="1">
      <c r="B280" s="56"/>
      <c r="D280" s="57"/>
      <c r="E280" s="56"/>
      <c r="F280" s="58"/>
    </row>
    <row r="281" spans="2:6" ht="33" customHeight="1">
      <c r="B281" s="56"/>
      <c r="D281" s="57"/>
      <c r="E281" s="56"/>
      <c r="F281" s="58"/>
    </row>
    <row r="282" spans="2:6" ht="33" customHeight="1">
      <c r="B282" s="56"/>
      <c r="D282" s="57"/>
      <c r="E282" s="56"/>
      <c r="F282" s="58"/>
    </row>
    <row r="283" spans="2:6" ht="33" customHeight="1">
      <c r="B283" s="56"/>
      <c r="D283" s="57"/>
      <c r="E283" s="56"/>
      <c r="F283" s="58"/>
    </row>
    <row r="284" spans="2:6" ht="33" customHeight="1">
      <c r="B284" s="56"/>
      <c r="D284" s="57"/>
      <c r="E284" s="56"/>
      <c r="F284" s="58"/>
    </row>
    <row r="285" spans="2:6" ht="33" customHeight="1">
      <c r="B285" s="56"/>
      <c r="D285" s="57"/>
      <c r="E285" s="56"/>
      <c r="F285" s="58"/>
    </row>
    <row r="286" spans="2:6" ht="33" customHeight="1">
      <c r="B286" s="56"/>
      <c r="D286" s="57"/>
      <c r="E286" s="56"/>
      <c r="F286" s="58"/>
    </row>
    <row r="287" spans="2:6" ht="33" customHeight="1">
      <c r="B287" s="56"/>
      <c r="D287" s="57"/>
      <c r="E287" s="56"/>
      <c r="F287" s="58"/>
    </row>
    <row r="288" spans="2:6" ht="33" customHeight="1">
      <c r="B288" s="56"/>
      <c r="D288" s="57"/>
      <c r="E288" s="56"/>
      <c r="F288" s="58"/>
    </row>
    <row r="289" spans="2:6" ht="33" customHeight="1">
      <c r="B289" s="56"/>
      <c r="D289" s="57"/>
      <c r="E289" s="56"/>
      <c r="F289" s="58"/>
    </row>
    <row r="290" spans="2:6" ht="33" customHeight="1">
      <c r="B290" s="56"/>
      <c r="D290" s="57"/>
      <c r="E290" s="56"/>
      <c r="F290" s="58"/>
    </row>
    <row r="291" spans="2:6" ht="33" customHeight="1">
      <c r="B291" s="56"/>
      <c r="D291" s="57"/>
      <c r="E291" s="56"/>
      <c r="F291" s="58"/>
    </row>
    <row r="292" spans="2:6" ht="33" customHeight="1">
      <c r="B292" s="56"/>
      <c r="D292" s="57"/>
      <c r="E292" s="56"/>
      <c r="F292" s="58"/>
    </row>
    <row r="293" spans="2:6" ht="33" customHeight="1">
      <c r="B293" s="56"/>
      <c r="D293" s="57"/>
      <c r="E293" s="56"/>
      <c r="F293" s="58"/>
    </row>
    <row r="294" spans="2:6" ht="33" customHeight="1">
      <c r="B294" s="56"/>
      <c r="D294" s="57"/>
      <c r="E294" s="56"/>
      <c r="F294" s="58"/>
    </row>
    <row r="295" spans="2:6" ht="33" customHeight="1">
      <c r="B295" s="56"/>
      <c r="D295" s="57"/>
      <c r="E295" s="56"/>
      <c r="F295" s="58"/>
    </row>
    <row r="296" spans="2:6" ht="33" customHeight="1">
      <c r="B296" s="56"/>
      <c r="D296" s="57"/>
      <c r="E296" s="56"/>
      <c r="F296" s="58"/>
    </row>
    <row r="297" spans="2:6" ht="33" customHeight="1">
      <c r="B297" s="56"/>
      <c r="D297" s="57"/>
      <c r="E297" s="56"/>
      <c r="F297" s="58"/>
    </row>
    <row r="298" spans="2:6" ht="33" customHeight="1">
      <c r="B298" s="56"/>
      <c r="D298" s="57"/>
      <c r="E298" s="56"/>
      <c r="F298" s="58"/>
    </row>
    <row r="299" spans="2:6" ht="33" customHeight="1">
      <c r="B299" s="56"/>
      <c r="D299" s="57"/>
      <c r="E299" s="56"/>
      <c r="F299" s="58"/>
    </row>
    <row r="300" spans="2:6" ht="33" customHeight="1">
      <c r="B300" s="56"/>
      <c r="D300" s="57"/>
      <c r="E300" s="56"/>
      <c r="F300" s="58"/>
    </row>
    <row r="301" spans="2:6" ht="33" customHeight="1">
      <c r="B301" s="56"/>
      <c r="D301" s="57"/>
      <c r="E301" s="56"/>
      <c r="F301" s="58"/>
    </row>
    <row r="302" spans="2:6" ht="33" customHeight="1">
      <c r="B302" s="56"/>
      <c r="D302" s="57"/>
      <c r="E302" s="56"/>
      <c r="F302" s="58"/>
    </row>
    <row r="303" spans="2:6" ht="33" customHeight="1">
      <c r="B303" s="56"/>
      <c r="D303" s="57"/>
      <c r="E303" s="56"/>
      <c r="F303" s="58"/>
    </row>
    <row r="304" spans="2:6" ht="33" customHeight="1">
      <c r="B304" s="56"/>
      <c r="D304" s="57"/>
      <c r="E304" s="56"/>
      <c r="F304" s="58"/>
    </row>
    <row r="305" spans="2:6" ht="33" customHeight="1">
      <c r="B305" s="56"/>
      <c r="D305" s="57"/>
      <c r="E305" s="56"/>
      <c r="F305" s="58"/>
    </row>
    <row r="306" spans="2:6" ht="33" customHeight="1">
      <c r="B306" s="56"/>
      <c r="D306" s="57"/>
      <c r="E306" s="56"/>
      <c r="F306" s="58"/>
    </row>
    <row r="307" spans="2:6" ht="33" customHeight="1">
      <c r="B307" s="56"/>
      <c r="D307" s="57"/>
      <c r="E307" s="56"/>
      <c r="F307" s="58"/>
    </row>
    <row r="308" spans="2:6" ht="33" customHeight="1">
      <c r="B308" s="56"/>
      <c r="D308" s="57"/>
      <c r="E308" s="56"/>
      <c r="F308" s="58"/>
    </row>
    <row r="309" spans="2:6" ht="33" customHeight="1">
      <c r="B309" s="56"/>
      <c r="D309" s="57"/>
      <c r="E309" s="56"/>
      <c r="F309" s="58"/>
    </row>
    <row r="310" spans="2:6" ht="33" customHeight="1">
      <c r="B310" s="56"/>
      <c r="D310" s="57"/>
      <c r="E310" s="56"/>
      <c r="F310" s="58"/>
    </row>
    <row r="311" spans="2:6" ht="33" customHeight="1">
      <c r="B311" s="56"/>
      <c r="D311" s="57"/>
      <c r="E311" s="56"/>
      <c r="F311" s="58"/>
    </row>
    <row r="312" spans="2:6" ht="33" customHeight="1">
      <c r="B312" s="56"/>
      <c r="D312" s="57"/>
      <c r="E312" s="56"/>
      <c r="F312" s="58"/>
    </row>
    <row r="313" spans="2:6" ht="33" customHeight="1">
      <c r="B313" s="56"/>
      <c r="D313" s="57"/>
      <c r="E313" s="56"/>
      <c r="F313" s="58"/>
    </row>
    <row r="314" spans="2:6" ht="33" customHeight="1">
      <c r="B314" s="56"/>
      <c r="D314" s="57"/>
      <c r="E314" s="56"/>
      <c r="F314" s="58"/>
    </row>
    <row r="315" spans="2:6" ht="33" customHeight="1">
      <c r="B315" s="56"/>
      <c r="D315" s="57"/>
      <c r="E315" s="56"/>
      <c r="F315" s="58"/>
    </row>
    <row r="316" spans="2:6" ht="33" customHeight="1">
      <c r="B316" s="56"/>
      <c r="D316" s="57"/>
      <c r="E316" s="56"/>
      <c r="F316" s="58"/>
    </row>
    <row r="317" spans="2:6" ht="33" customHeight="1">
      <c r="B317" s="56"/>
      <c r="D317" s="57"/>
      <c r="E317" s="56"/>
      <c r="F317" s="58"/>
    </row>
    <row r="318" spans="2:6" ht="33" customHeight="1">
      <c r="B318" s="56"/>
      <c r="D318" s="57"/>
      <c r="E318" s="56"/>
      <c r="F318" s="58"/>
    </row>
    <row r="319" spans="2:6" ht="33" customHeight="1">
      <c r="B319" s="56"/>
      <c r="D319" s="57"/>
      <c r="E319" s="56"/>
      <c r="F319" s="58"/>
    </row>
    <row r="320" spans="2:6" ht="33" customHeight="1">
      <c r="B320" s="56"/>
      <c r="D320" s="57"/>
      <c r="E320" s="56"/>
      <c r="F320" s="58"/>
    </row>
    <row r="321" spans="2:6" ht="33" customHeight="1">
      <c r="B321" s="56"/>
      <c r="D321" s="57"/>
      <c r="E321" s="56"/>
      <c r="F321" s="58"/>
    </row>
    <row r="322" spans="2:6" ht="33" customHeight="1">
      <c r="B322" s="56"/>
      <c r="D322" s="57"/>
      <c r="E322" s="56"/>
      <c r="F322" s="58"/>
    </row>
    <row r="323" spans="2:6" ht="33" customHeight="1">
      <c r="B323" s="56"/>
      <c r="D323" s="57"/>
      <c r="E323" s="56"/>
      <c r="F323" s="58"/>
    </row>
    <row r="324" spans="2:6" ht="33" customHeight="1">
      <c r="B324" s="56"/>
      <c r="D324" s="57"/>
      <c r="E324" s="56"/>
      <c r="F324" s="58"/>
    </row>
    <row r="325" spans="2:6" ht="33" customHeight="1">
      <c r="B325" s="56"/>
      <c r="D325" s="57"/>
      <c r="E325" s="56"/>
      <c r="F325" s="58"/>
    </row>
    <row r="326" spans="2:6" ht="33" customHeight="1">
      <c r="B326" s="56"/>
      <c r="D326" s="57"/>
      <c r="E326" s="56"/>
      <c r="F326" s="58"/>
    </row>
    <row r="327" spans="2:6" ht="33" customHeight="1">
      <c r="B327" s="56"/>
      <c r="D327" s="57"/>
      <c r="E327" s="56"/>
      <c r="F327" s="58"/>
    </row>
    <row r="328" spans="2:6" ht="33" customHeight="1">
      <c r="B328" s="56"/>
      <c r="D328" s="57"/>
      <c r="E328" s="56"/>
      <c r="F328" s="58"/>
    </row>
    <row r="329" spans="2:6" ht="33" customHeight="1">
      <c r="B329" s="56"/>
      <c r="D329" s="57"/>
      <c r="E329" s="56"/>
      <c r="F329" s="58"/>
    </row>
    <row r="330" spans="2:6" ht="33" customHeight="1">
      <c r="B330" s="56"/>
      <c r="D330" s="57"/>
      <c r="E330" s="56"/>
      <c r="F330" s="58"/>
    </row>
    <row r="331" spans="2:6" ht="33" customHeight="1">
      <c r="B331" s="56"/>
      <c r="D331" s="57"/>
      <c r="E331" s="56"/>
      <c r="F331" s="58"/>
    </row>
    <row r="332" spans="2:6" ht="33" customHeight="1">
      <c r="B332" s="56"/>
      <c r="D332" s="57"/>
      <c r="E332" s="56"/>
      <c r="F332" s="58"/>
    </row>
    <row r="333" spans="2:6" ht="33" customHeight="1">
      <c r="B333" s="56"/>
      <c r="D333" s="57"/>
      <c r="E333" s="56"/>
      <c r="F333" s="58"/>
    </row>
    <row r="334" spans="2:6" ht="33" customHeight="1">
      <c r="B334" s="56"/>
      <c r="D334" s="57"/>
      <c r="E334" s="56"/>
      <c r="F334" s="58"/>
    </row>
    <row r="335" spans="2:6" ht="33" customHeight="1">
      <c r="B335" s="56"/>
      <c r="D335" s="57"/>
      <c r="E335" s="56"/>
      <c r="F335" s="58"/>
    </row>
    <row r="336" spans="2:6" ht="33" customHeight="1">
      <c r="B336" s="56"/>
      <c r="D336" s="57"/>
      <c r="E336" s="56"/>
      <c r="F336" s="58"/>
    </row>
    <row r="337" spans="2:6" ht="33" customHeight="1">
      <c r="B337" s="56"/>
      <c r="D337" s="57"/>
      <c r="E337" s="56"/>
      <c r="F337" s="58"/>
    </row>
    <row r="338" spans="2:6" ht="33" customHeight="1">
      <c r="B338" s="56"/>
      <c r="D338" s="57"/>
      <c r="E338" s="56"/>
      <c r="F338" s="58"/>
    </row>
    <row r="339" spans="2:6" ht="33" customHeight="1">
      <c r="B339" s="56"/>
      <c r="D339" s="57"/>
      <c r="E339" s="56"/>
      <c r="F339" s="58"/>
    </row>
    <row r="340" spans="2:6" ht="33" customHeight="1">
      <c r="B340" s="56"/>
      <c r="D340" s="57"/>
      <c r="E340" s="56"/>
      <c r="F340" s="58"/>
    </row>
    <row r="341" spans="2:6" ht="33" customHeight="1">
      <c r="B341" s="56"/>
      <c r="D341" s="57"/>
      <c r="E341" s="56"/>
      <c r="F341" s="58"/>
    </row>
    <row r="342" spans="2:6" ht="33" customHeight="1">
      <c r="B342" s="56"/>
      <c r="D342" s="57"/>
      <c r="E342" s="56"/>
      <c r="F342" s="58"/>
    </row>
    <row r="343" spans="2:6" ht="33" customHeight="1">
      <c r="B343" s="56"/>
      <c r="D343" s="57"/>
      <c r="E343" s="56"/>
      <c r="F343" s="58"/>
    </row>
    <row r="344" spans="2:6" ht="33" customHeight="1">
      <c r="B344" s="56"/>
      <c r="D344" s="57"/>
      <c r="E344" s="56"/>
      <c r="F344" s="58"/>
    </row>
    <row r="345" spans="2:6" ht="33" customHeight="1">
      <c r="B345" s="56"/>
      <c r="D345" s="57"/>
      <c r="E345" s="56"/>
      <c r="F345" s="58"/>
    </row>
    <row r="346" spans="2:6" ht="33" customHeight="1">
      <c r="B346" s="56"/>
      <c r="D346" s="57"/>
      <c r="E346" s="56"/>
      <c r="F346" s="58"/>
    </row>
    <row r="347" spans="2:6" ht="33" customHeight="1">
      <c r="B347" s="56"/>
      <c r="D347" s="57"/>
      <c r="E347" s="56"/>
      <c r="F347" s="58"/>
    </row>
    <row r="348" spans="2:6" ht="33" customHeight="1">
      <c r="B348" s="56"/>
      <c r="D348" s="57"/>
      <c r="E348" s="56"/>
      <c r="F348" s="58"/>
    </row>
    <row r="349" spans="2:6" ht="33" customHeight="1">
      <c r="B349" s="56"/>
      <c r="D349" s="57"/>
      <c r="E349" s="56"/>
      <c r="F349" s="58"/>
    </row>
    <row r="350" spans="2:6" ht="33" customHeight="1">
      <c r="B350" s="56"/>
      <c r="D350" s="57"/>
      <c r="E350" s="56"/>
      <c r="F350" s="58"/>
    </row>
    <row r="351" spans="2:6" ht="33" customHeight="1">
      <c r="B351" s="56"/>
      <c r="D351" s="57"/>
      <c r="E351" s="56"/>
      <c r="F351" s="58"/>
    </row>
    <row r="352" spans="2:6" ht="33" customHeight="1">
      <c r="B352" s="56"/>
      <c r="D352" s="57"/>
      <c r="E352" s="56"/>
      <c r="F352" s="58"/>
    </row>
    <row r="353" spans="2:6" ht="33" customHeight="1">
      <c r="B353" s="56"/>
      <c r="D353" s="57"/>
      <c r="E353" s="56"/>
      <c r="F353" s="58"/>
    </row>
    <row r="354" spans="2:6" ht="33" customHeight="1">
      <c r="B354" s="56"/>
      <c r="D354" s="57"/>
      <c r="E354" s="56"/>
      <c r="F354" s="58"/>
    </row>
    <row r="355" spans="2:6" ht="33" customHeight="1">
      <c r="B355" s="56"/>
      <c r="D355" s="57"/>
      <c r="E355" s="56"/>
      <c r="F355" s="58"/>
    </row>
    <row r="356" spans="2:6" ht="33" customHeight="1">
      <c r="B356" s="56"/>
      <c r="D356" s="57"/>
      <c r="E356" s="56"/>
      <c r="F356" s="58"/>
    </row>
    <row r="357" spans="2:6" ht="33" customHeight="1">
      <c r="B357" s="56"/>
      <c r="D357" s="57"/>
      <c r="E357" s="56"/>
      <c r="F357" s="58"/>
    </row>
    <row r="358" spans="2:6" ht="33" customHeight="1">
      <c r="B358" s="56"/>
      <c r="D358" s="57"/>
      <c r="E358" s="56"/>
      <c r="F358" s="58"/>
    </row>
    <row r="359" spans="2:6" ht="33" customHeight="1">
      <c r="B359" s="56"/>
      <c r="D359" s="57"/>
      <c r="E359" s="56"/>
      <c r="F359" s="58"/>
    </row>
    <row r="360" spans="2:6" ht="33" customHeight="1">
      <c r="B360" s="56"/>
      <c r="D360" s="57"/>
      <c r="E360" s="56"/>
      <c r="F360" s="58"/>
    </row>
    <row r="361" spans="2:6" ht="33" customHeight="1">
      <c r="B361" s="56"/>
      <c r="D361" s="57"/>
      <c r="E361" s="56"/>
      <c r="F361" s="58"/>
    </row>
    <row r="362" spans="2:6" ht="33" customHeight="1">
      <c r="B362" s="56"/>
      <c r="D362" s="57"/>
      <c r="E362" s="56"/>
      <c r="F362" s="58"/>
    </row>
    <row r="363" spans="2:6" ht="33" customHeight="1">
      <c r="B363" s="56"/>
      <c r="D363" s="57"/>
      <c r="E363" s="56"/>
      <c r="F363" s="58"/>
    </row>
    <row r="364" spans="2:6" ht="33" customHeight="1">
      <c r="B364" s="56"/>
      <c r="D364" s="57"/>
      <c r="E364" s="56"/>
      <c r="F364" s="58"/>
    </row>
    <row r="365" spans="2:6" ht="33" customHeight="1">
      <c r="B365" s="56"/>
      <c r="D365" s="57"/>
      <c r="E365" s="56"/>
      <c r="F365" s="58"/>
    </row>
    <row r="366" spans="2:6" ht="33" customHeight="1">
      <c r="B366" s="56"/>
      <c r="D366" s="57"/>
      <c r="E366" s="56"/>
      <c r="F366" s="58"/>
    </row>
    <row r="367" spans="2:6" ht="33" customHeight="1">
      <c r="B367" s="56"/>
      <c r="D367" s="57"/>
      <c r="E367" s="56"/>
      <c r="F367" s="58"/>
    </row>
    <row r="368" spans="2:6" ht="33" customHeight="1">
      <c r="B368" s="56"/>
      <c r="D368" s="57"/>
      <c r="E368" s="56"/>
      <c r="F368" s="58"/>
    </row>
    <row r="369" spans="2:6" ht="33" customHeight="1">
      <c r="B369" s="56"/>
      <c r="D369" s="57"/>
      <c r="E369" s="56"/>
      <c r="F369" s="58"/>
    </row>
    <row r="370" spans="2:6" ht="33" customHeight="1">
      <c r="B370" s="56"/>
      <c r="D370" s="57"/>
      <c r="E370" s="56"/>
      <c r="F370" s="58"/>
    </row>
    <row r="371" spans="2:6" ht="33" customHeight="1">
      <c r="B371" s="56"/>
      <c r="D371" s="57"/>
      <c r="E371" s="56"/>
      <c r="F371" s="58"/>
    </row>
    <row r="372" spans="2:6" ht="33" customHeight="1">
      <c r="B372" s="56"/>
      <c r="D372" s="57"/>
      <c r="E372" s="56"/>
      <c r="F372" s="58"/>
    </row>
    <row r="373" spans="2:6" ht="33" customHeight="1">
      <c r="B373" s="56"/>
      <c r="D373" s="57"/>
      <c r="E373" s="56"/>
      <c r="F373" s="58"/>
    </row>
    <row r="374" spans="2:6" ht="33" customHeight="1">
      <c r="B374" s="56"/>
      <c r="D374" s="57"/>
      <c r="E374" s="56"/>
      <c r="F374" s="58"/>
    </row>
    <row r="375" spans="2:6" ht="33" customHeight="1">
      <c r="B375" s="56"/>
      <c r="D375" s="57"/>
      <c r="E375" s="56"/>
      <c r="F375" s="58"/>
    </row>
    <row r="376" spans="2:6" ht="33" customHeight="1">
      <c r="B376" s="56"/>
      <c r="D376" s="57"/>
      <c r="E376" s="56"/>
      <c r="F376" s="58"/>
    </row>
    <row r="377" spans="2:6" ht="33" customHeight="1">
      <c r="B377" s="56"/>
      <c r="D377" s="57"/>
      <c r="E377" s="56"/>
      <c r="F377" s="58"/>
    </row>
    <row r="378" spans="2:6" ht="33" customHeight="1">
      <c r="B378" s="56"/>
      <c r="D378" s="57"/>
      <c r="E378" s="56"/>
      <c r="F378" s="58"/>
    </row>
    <row r="379" spans="2:6" ht="33" customHeight="1">
      <c r="B379" s="56"/>
      <c r="D379" s="57"/>
      <c r="E379" s="56"/>
      <c r="F379" s="58"/>
    </row>
    <row r="380" spans="2:6" ht="33" customHeight="1">
      <c r="B380" s="56"/>
      <c r="D380" s="57"/>
      <c r="E380" s="56"/>
      <c r="F380" s="58"/>
    </row>
    <row r="381" spans="2:6" ht="33" customHeight="1">
      <c r="B381" s="56"/>
      <c r="D381" s="57"/>
      <c r="E381" s="56"/>
      <c r="F381" s="58"/>
    </row>
    <row r="382" spans="2:6" ht="33" customHeight="1">
      <c r="B382" s="56"/>
      <c r="D382" s="57"/>
      <c r="E382" s="56"/>
      <c r="F382" s="58"/>
    </row>
    <row r="383" spans="2:6" ht="33" customHeight="1">
      <c r="B383" s="56"/>
      <c r="D383" s="57"/>
      <c r="E383" s="56"/>
      <c r="F383" s="58"/>
    </row>
    <row r="384" spans="2:6" ht="33" customHeight="1">
      <c r="B384" s="56"/>
      <c r="D384" s="57"/>
      <c r="E384" s="56"/>
      <c r="F384" s="58"/>
    </row>
    <row r="385" spans="2:6" ht="33" customHeight="1">
      <c r="B385" s="56"/>
      <c r="D385" s="57"/>
      <c r="E385" s="56"/>
      <c r="F385" s="58"/>
    </row>
    <row r="386" spans="2:6" ht="33" customHeight="1">
      <c r="B386" s="56"/>
      <c r="D386" s="57"/>
      <c r="E386" s="56"/>
      <c r="F386" s="58"/>
    </row>
    <row r="387" spans="2:6" ht="33" customHeight="1">
      <c r="B387" s="56"/>
      <c r="D387" s="57"/>
      <c r="E387" s="56"/>
      <c r="F387" s="58"/>
    </row>
    <row r="388" spans="2:6" ht="33" customHeight="1">
      <c r="B388" s="56"/>
      <c r="D388" s="57"/>
      <c r="E388" s="56"/>
      <c r="F388" s="58"/>
    </row>
    <row r="389" spans="2:6" ht="33" customHeight="1">
      <c r="B389" s="56"/>
      <c r="D389" s="57"/>
      <c r="E389" s="56"/>
      <c r="F389" s="58"/>
    </row>
    <row r="390" spans="2:6" ht="33" customHeight="1">
      <c r="B390" s="56"/>
      <c r="D390" s="57"/>
      <c r="E390" s="56"/>
      <c r="F390" s="58"/>
    </row>
    <row r="391" spans="2:6" ht="33" customHeight="1">
      <c r="B391" s="56"/>
      <c r="D391" s="57"/>
      <c r="E391" s="56"/>
      <c r="F391" s="58"/>
    </row>
    <row r="392" spans="2:6" ht="33" customHeight="1">
      <c r="B392" s="56"/>
      <c r="D392" s="57"/>
      <c r="E392" s="56"/>
      <c r="F392" s="58"/>
    </row>
    <row r="393" spans="2:6" ht="33" customHeight="1">
      <c r="B393" s="56"/>
      <c r="D393" s="57"/>
      <c r="E393" s="56"/>
      <c r="F393" s="58"/>
    </row>
    <row r="394" spans="2:6" ht="33" customHeight="1">
      <c r="B394" s="56"/>
      <c r="D394" s="57"/>
      <c r="E394" s="56"/>
      <c r="F394" s="58"/>
    </row>
    <row r="395" spans="2:6" ht="33" customHeight="1">
      <c r="B395" s="56"/>
      <c r="D395" s="57"/>
      <c r="E395" s="56"/>
      <c r="F395" s="58"/>
    </row>
    <row r="396" spans="2:6" ht="33" customHeight="1">
      <c r="B396" s="56"/>
      <c r="D396" s="57"/>
      <c r="E396" s="56"/>
      <c r="F396" s="58"/>
    </row>
    <row r="397" spans="2:6" ht="33" customHeight="1">
      <c r="B397" s="56"/>
      <c r="D397" s="57"/>
      <c r="E397" s="56"/>
      <c r="F397" s="58"/>
    </row>
    <row r="398" spans="2:6" ht="33" customHeight="1">
      <c r="B398" s="56"/>
      <c r="D398" s="57"/>
      <c r="E398" s="56"/>
      <c r="F398" s="58"/>
    </row>
    <row r="399" spans="2:6" ht="33" customHeight="1">
      <c r="B399" s="56"/>
      <c r="D399" s="57"/>
      <c r="E399" s="56"/>
      <c r="F399" s="58"/>
    </row>
    <row r="400" spans="2:6" ht="33" customHeight="1">
      <c r="B400" s="56"/>
      <c r="D400" s="57"/>
      <c r="E400" s="56"/>
      <c r="F400" s="58"/>
    </row>
    <row r="401" spans="2:6" ht="33" customHeight="1">
      <c r="B401" s="56"/>
      <c r="D401" s="57"/>
      <c r="E401" s="56"/>
      <c r="F401" s="58"/>
    </row>
    <row r="402" spans="2:6" ht="33" customHeight="1">
      <c r="B402" s="56"/>
      <c r="D402" s="57"/>
      <c r="E402" s="56"/>
      <c r="F402" s="58"/>
    </row>
    <row r="403" spans="2:6" ht="33" customHeight="1">
      <c r="B403" s="56"/>
      <c r="D403" s="57"/>
      <c r="E403" s="56"/>
      <c r="F403" s="58"/>
    </row>
    <row r="404" spans="2:6" ht="33" customHeight="1">
      <c r="B404" s="56"/>
      <c r="D404" s="57"/>
      <c r="E404" s="56"/>
      <c r="F404" s="58"/>
    </row>
    <row r="405" spans="2:6" ht="33" customHeight="1">
      <c r="B405" s="56"/>
      <c r="D405" s="57"/>
      <c r="E405" s="56"/>
      <c r="F405" s="58"/>
    </row>
    <row r="406" spans="2:6" ht="33" customHeight="1">
      <c r="B406" s="56"/>
      <c r="D406" s="57"/>
      <c r="E406" s="56"/>
      <c r="F406" s="58"/>
    </row>
    <row r="407" spans="2:6" ht="33" customHeight="1">
      <c r="B407" s="56"/>
      <c r="D407" s="57"/>
      <c r="E407" s="56"/>
      <c r="F407" s="58"/>
    </row>
    <row r="408" spans="2:6" ht="33" customHeight="1">
      <c r="B408" s="56"/>
      <c r="D408" s="57"/>
      <c r="E408" s="56"/>
      <c r="F408" s="58"/>
    </row>
    <row r="409" spans="2:6" ht="33" customHeight="1">
      <c r="B409" s="56"/>
      <c r="D409" s="57"/>
      <c r="E409" s="56"/>
      <c r="F409" s="58"/>
    </row>
    <row r="410" spans="2:6" ht="33" customHeight="1">
      <c r="B410" s="56"/>
      <c r="D410" s="57"/>
      <c r="E410" s="56"/>
      <c r="F410" s="58"/>
    </row>
    <row r="411" spans="2:6" ht="33" customHeight="1">
      <c r="B411" s="56"/>
      <c r="D411" s="57"/>
      <c r="E411" s="56"/>
      <c r="F411" s="58"/>
    </row>
    <row r="412" spans="2:6" ht="33" customHeight="1">
      <c r="B412" s="56"/>
      <c r="D412" s="57"/>
      <c r="E412" s="56"/>
      <c r="F412" s="58"/>
    </row>
    <row r="413" spans="2:6" ht="33" customHeight="1">
      <c r="B413" s="56"/>
      <c r="D413" s="57"/>
      <c r="E413" s="56"/>
      <c r="F413" s="58"/>
    </row>
    <row r="414" spans="2:6" ht="33" customHeight="1">
      <c r="B414" s="56"/>
      <c r="D414" s="57"/>
      <c r="E414" s="56"/>
      <c r="F414" s="58"/>
    </row>
    <row r="415" spans="2:6" ht="33" customHeight="1">
      <c r="B415" s="56"/>
      <c r="D415" s="57"/>
      <c r="E415" s="56"/>
      <c r="F415" s="58"/>
    </row>
    <row r="416" spans="2:6" ht="33" customHeight="1">
      <c r="B416" s="56"/>
      <c r="D416" s="57"/>
      <c r="E416" s="56"/>
      <c r="F416" s="58"/>
    </row>
    <row r="417" spans="2:6" ht="33" customHeight="1">
      <c r="B417" s="56"/>
      <c r="D417" s="57"/>
      <c r="E417" s="56"/>
      <c r="F417" s="58"/>
    </row>
    <row r="418" spans="2:6" ht="33" customHeight="1">
      <c r="B418" s="56"/>
      <c r="D418" s="57"/>
      <c r="E418" s="56"/>
      <c r="F418" s="58"/>
    </row>
    <row r="419" spans="2:6" ht="33" customHeight="1">
      <c r="B419" s="56"/>
      <c r="D419" s="57"/>
      <c r="E419" s="56"/>
      <c r="F419" s="58"/>
    </row>
    <row r="420" spans="2:6" ht="33" customHeight="1">
      <c r="B420" s="56"/>
      <c r="D420" s="57"/>
      <c r="E420" s="56"/>
      <c r="F420" s="58"/>
    </row>
    <row r="421" spans="2:6" ht="33" customHeight="1">
      <c r="B421" s="56"/>
      <c r="D421" s="57"/>
      <c r="E421" s="56"/>
      <c r="F421" s="58"/>
    </row>
    <row r="422" spans="2:6" ht="33" customHeight="1">
      <c r="B422" s="56"/>
      <c r="D422" s="57"/>
      <c r="E422" s="56"/>
      <c r="F422" s="58"/>
    </row>
    <row r="423" spans="2:6" ht="33" customHeight="1">
      <c r="B423" s="56"/>
      <c r="D423" s="57"/>
      <c r="E423" s="56"/>
      <c r="F423" s="58"/>
    </row>
    <row r="424" spans="2:6" ht="33" customHeight="1">
      <c r="B424" s="56"/>
      <c r="D424" s="57"/>
      <c r="E424" s="56"/>
      <c r="F424" s="58"/>
    </row>
    <row r="425" spans="2:6" ht="33" customHeight="1">
      <c r="B425" s="56"/>
      <c r="D425" s="57"/>
      <c r="E425" s="56"/>
      <c r="F425" s="58"/>
    </row>
    <row r="426" spans="2:6" ht="33" customHeight="1">
      <c r="B426" s="56"/>
      <c r="D426" s="57"/>
      <c r="E426" s="56"/>
      <c r="F426" s="58"/>
    </row>
    <row r="427" spans="2:6" ht="33" customHeight="1">
      <c r="B427" s="56"/>
      <c r="D427" s="57"/>
      <c r="E427" s="56"/>
      <c r="F427" s="58"/>
    </row>
    <row r="428" spans="2:6" ht="33" customHeight="1">
      <c r="B428" s="56"/>
      <c r="D428" s="57"/>
      <c r="E428" s="56"/>
      <c r="F428" s="58"/>
    </row>
    <row r="429" spans="2:6" ht="33" customHeight="1">
      <c r="B429" s="56"/>
      <c r="D429" s="57"/>
      <c r="E429" s="56"/>
      <c r="F429" s="58"/>
    </row>
    <row r="430" spans="2:6" ht="33" customHeight="1">
      <c r="B430" s="56"/>
      <c r="D430" s="57"/>
      <c r="E430" s="56"/>
      <c r="F430" s="58"/>
    </row>
    <row r="431" spans="2:6" ht="33" customHeight="1">
      <c r="B431" s="56"/>
      <c r="D431" s="57"/>
      <c r="E431" s="56"/>
      <c r="F431" s="58"/>
    </row>
    <row r="432" spans="2:6" ht="33" customHeight="1">
      <c r="B432" s="56"/>
      <c r="D432" s="57"/>
      <c r="E432" s="56"/>
      <c r="F432" s="58"/>
    </row>
    <row r="433" spans="2:6" ht="33" customHeight="1">
      <c r="B433" s="56"/>
      <c r="D433" s="57"/>
      <c r="E433" s="56"/>
      <c r="F433" s="58"/>
    </row>
    <row r="434" spans="2:6" ht="33" customHeight="1">
      <c r="B434" s="56"/>
      <c r="D434" s="57"/>
      <c r="E434" s="56"/>
      <c r="F434" s="58"/>
    </row>
    <row r="435" spans="2:6" ht="33" customHeight="1">
      <c r="B435" s="56"/>
      <c r="D435" s="57"/>
      <c r="E435" s="56"/>
      <c r="F435" s="58"/>
    </row>
    <row r="436" spans="2:6" ht="33" customHeight="1">
      <c r="B436" s="56"/>
      <c r="D436" s="57"/>
      <c r="E436" s="56"/>
      <c r="F436" s="58"/>
    </row>
    <row r="437" spans="2:6" ht="33" customHeight="1">
      <c r="B437" s="56"/>
      <c r="D437" s="57"/>
      <c r="E437" s="56"/>
      <c r="F437" s="58"/>
    </row>
    <row r="438" spans="2:6" ht="33" customHeight="1">
      <c r="B438" s="56"/>
      <c r="D438" s="57"/>
      <c r="E438" s="56"/>
      <c r="F438" s="58"/>
    </row>
    <row r="439" spans="2:6" ht="33" customHeight="1">
      <c r="B439" s="56"/>
      <c r="D439" s="57"/>
      <c r="E439" s="56"/>
      <c r="F439" s="58"/>
    </row>
    <row r="440" spans="2:6" ht="33" customHeight="1">
      <c r="B440" s="56"/>
      <c r="D440" s="57"/>
      <c r="E440" s="56"/>
      <c r="F440" s="58"/>
    </row>
    <row r="441" spans="2:6" ht="33" customHeight="1">
      <c r="B441" s="56"/>
      <c r="D441" s="57"/>
      <c r="E441" s="56"/>
      <c r="F441" s="58"/>
    </row>
    <row r="442" spans="2:6" ht="33" customHeight="1">
      <c r="B442" s="56"/>
      <c r="D442" s="57"/>
      <c r="E442" s="56"/>
      <c r="F442" s="58"/>
    </row>
    <row r="443" spans="2:6" ht="33" customHeight="1">
      <c r="B443" s="56"/>
      <c r="D443" s="57"/>
      <c r="E443" s="56"/>
      <c r="F443" s="58"/>
    </row>
    <row r="444" spans="2:6" ht="33" customHeight="1">
      <c r="B444" s="56"/>
      <c r="D444" s="57"/>
      <c r="E444" s="56"/>
      <c r="F444" s="58"/>
    </row>
    <row r="445" spans="2:6" ht="33" customHeight="1">
      <c r="B445" s="56"/>
      <c r="D445" s="57"/>
      <c r="E445" s="56"/>
      <c r="F445" s="58"/>
    </row>
    <row r="446" spans="2:6" ht="33" customHeight="1">
      <c r="B446" s="56"/>
      <c r="D446" s="57"/>
      <c r="E446" s="56"/>
      <c r="F446" s="58"/>
    </row>
    <row r="447" spans="2:6" ht="33" customHeight="1">
      <c r="B447" s="56"/>
      <c r="D447" s="57"/>
      <c r="E447" s="56"/>
      <c r="F447" s="58"/>
    </row>
    <row r="448" spans="2:6" ht="33" customHeight="1">
      <c r="B448" s="56"/>
      <c r="D448" s="57"/>
      <c r="E448" s="56"/>
      <c r="F448" s="58"/>
    </row>
    <row r="449" spans="2:6" ht="33" customHeight="1">
      <c r="B449" s="56"/>
      <c r="D449" s="57"/>
      <c r="E449" s="56"/>
      <c r="F449" s="58"/>
    </row>
    <row r="450" spans="2:6" ht="33" customHeight="1">
      <c r="B450" s="56"/>
      <c r="D450" s="57"/>
      <c r="E450" s="56"/>
      <c r="F450" s="58"/>
    </row>
    <row r="451" spans="2:6" ht="33" customHeight="1">
      <c r="B451" s="56"/>
      <c r="D451" s="57"/>
      <c r="E451" s="56"/>
      <c r="F451" s="58"/>
    </row>
    <row r="452" spans="2:6" ht="33" customHeight="1">
      <c r="B452" s="56"/>
      <c r="D452" s="57"/>
      <c r="E452" s="56"/>
      <c r="F452" s="58"/>
    </row>
    <row r="453" spans="2:6" ht="33" customHeight="1">
      <c r="B453" s="56"/>
      <c r="D453" s="57"/>
      <c r="E453" s="56"/>
      <c r="F453" s="58"/>
    </row>
    <row r="454" spans="2:6" ht="33" customHeight="1">
      <c r="B454" s="56"/>
      <c r="D454" s="57"/>
      <c r="E454" s="56"/>
      <c r="F454" s="58"/>
    </row>
    <row r="455" spans="2:6" ht="33" customHeight="1">
      <c r="B455" s="56"/>
      <c r="D455" s="57"/>
      <c r="E455" s="56"/>
      <c r="F455" s="58"/>
    </row>
    <row r="456" spans="2:6" ht="33" customHeight="1">
      <c r="B456" s="56"/>
      <c r="D456" s="57"/>
      <c r="E456" s="56"/>
      <c r="F456" s="58"/>
    </row>
    <row r="457" spans="2:6" ht="33" customHeight="1">
      <c r="B457" s="56"/>
      <c r="D457" s="57"/>
      <c r="E457" s="56"/>
      <c r="F457" s="58"/>
    </row>
    <row r="458" spans="2:6" ht="33" customHeight="1">
      <c r="B458" s="56"/>
      <c r="D458" s="57"/>
      <c r="E458" s="56"/>
      <c r="F458" s="58"/>
    </row>
    <row r="459" spans="2:6" ht="33" customHeight="1">
      <c r="B459" s="56"/>
      <c r="D459" s="57"/>
      <c r="E459" s="56"/>
      <c r="F459" s="58"/>
    </row>
    <row r="460" spans="2:6" ht="33" customHeight="1">
      <c r="B460" s="56"/>
      <c r="D460" s="57"/>
      <c r="E460" s="56"/>
      <c r="F460" s="58"/>
    </row>
    <row r="461" spans="2:6" ht="33" customHeight="1">
      <c r="B461" s="56"/>
      <c r="D461" s="57"/>
      <c r="E461" s="56"/>
      <c r="F461" s="58"/>
    </row>
    <row r="462" spans="2:6" ht="33" customHeight="1">
      <c r="B462" s="56"/>
      <c r="D462" s="57"/>
      <c r="E462" s="56"/>
      <c r="F462" s="58"/>
    </row>
    <row r="463" spans="2:6" ht="33" customHeight="1">
      <c r="B463" s="56"/>
      <c r="D463" s="57"/>
      <c r="E463" s="56"/>
      <c r="F463" s="58"/>
    </row>
    <row r="464" spans="2:6" ht="33" customHeight="1">
      <c r="B464" s="56"/>
      <c r="D464" s="57"/>
      <c r="E464" s="56"/>
      <c r="F464" s="58"/>
    </row>
    <row r="465" spans="2:6" ht="33" customHeight="1">
      <c r="B465" s="56"/>
      <c r="D465" s="57"/>
      <c r="E465" s="56"/>
      <c r="F465" s="58"/>
    </row>
    <row r="466" spans="2:6" ht="33" customHeight="1">
      <c r="B466" s="56"/>
      <c r="D466" s="57"/>
      <c r="E466" s="56"/>
      <c r="F466" s="58"/>
    </row>
    <row r="467" spans="2:6" ht="33" customHeight="1">
      <c r="B467" s="56"/>
      <c r="D467" s="57"/>
      <c r="E467" s="56"/>
      <c r="F467" s="58"/>
    </row>
    <row r="468" spans="2:6" ht="33" customHeight="1">
      <c r="B468" s="56"/>
      <c r="D468" s="57"/>
      <c r="E468" s="56"/>
      <c r="F468" s="58"/>
    </row>
    <row r="469" spans="2:6" ht="33" customHeight="1">
      <c r="B469" s="56"/>
      <c r="D469" s="57"/>
      <c r="E469" s="56"/>
      <c r="F469" s="58"/>
    </row>
    <row r="470" spans="2:6" ht="33" customHeight="1">
      <c r="B470" s="56"/>
      <c r="D470" s="57"/>
      <c r="E470" s="56"/>
      <c r="F470" s="58"/>
    </row>
    <row r="471" spans="2:6" ht="33" customHeight="1">
      <c r="B471" s="56"/>
      <c r="D471" s="57"/>
      <c r="E471" s="56"/>
      <c r="F471" s="58"/>
    </row>
    <row r="472" spans="2:6" ht="33" customHeight="1">
      <c r="B472" s="56"/>
      <c r="D472" s="57"/>
      <c r="E472" s="56"/>
      <c r="F472" s="58"/>
    </row>
    <row r="473" spans="2:6" ht="33" customHeight="1">
      <c r="B473" s="56"/>
      <c r="D473" s="57"/>
      <c r="E473" s="56"/>
      <c r="F473" s="58"/>
    </row>
    <row r="474" spans="2:6" ht="33" customHeight="1">
      <c r="B474" s="56"/>
      <c r="D474" s="57"/>
      <c r="E474" s="56"/>
      <c r="F474" s="58"/>
    </row>
    <row r="475" spans="2:6" ht="33" customHeight="1">
      <c r="B475" s="56"/>
      <c r="D475" s="57"/>
      <c r="E475" s="56"/>
      <c r="F475" s="58"/>
    </row>
    <row r="476" spans="2:6" ht="33" customHeight="1">
      <c r="B476" s="56"/>
      <c r="D476" s="57"/>
      <c r="E476" s="56"/>
      <c r="F476" s="58"/>
    </row>
    <row r="477" spans="2:6" ht="33" customHeight="1">
      <c r="B477" s="56"/>
      <c r="D477" s="57"/>
      <c r="E477" s="56"/>
      <c r="F477" s="58"/>
    </row>
    <row r="478" spans="2:6" ht="33" customHeight="1">
      <c r="B478" s="56"/>
      <c r="D478" s="57"/>
      <c r="E478" s="56"/>
      <c r="F478" s="58"/>
    </row>
    <row r="479" spans="2:6" ht="33" customHeight="1">
      <c r="B479" s="56"/>
      <c r="D479" s="57"/>
      <c r="E479" s="56"/>
      <c r="F479" s="58"/>
    </row>
    <row r="480" spans="2:6" ht="33" customHeight="1">
      <c r="B480" s="56"/>
      <c r="D480" s="57"/>
      <c r="E480" s="56"/>
      <c r="F480" s="58"/>
    </row>
    <row r="481" spans="2:6" ht="33" customHeight="1">
      <c r="B481" s="56"/>
      <c r="D481" s="57"/>
      <c r="E481" s="56"/>
      <c r="F481" s="58"/>
    </row>
    <row r="482" spans="2:6" ht="33" customHeight="1">
      <c r="B482" s="56"/>
      <c r="D482" s="57"/>
      <c r="E482" s="56"/>
      <c r="F482" s="58"/>
    </row>
    <row r="483" spans="2:6" ht="33" customHeight="1">
      <c r="B483" s="56"/>
      <c r="D483" s="57"/>
      <c r="E483" s="56"/>
      <c r="F483" s="58"/>
    </row>
    <row r="484" spans="2:6" ht="33" customHeight="1">
      <c r="B484" s="56"/>
      <c r="D484" s="57"/>
      <c r="E484" s="56"/>
      <c r="F484" s="58"/>
    </row>
    <row r="485" spans="2:6" ht="33" customHeight="1">
      <c r="B485" s="56"/>
      <c r="D485" s="57"/>
      <c r="E485" s="56"/>
      <c r="F485" s="58"/>
    </row>
    <row r="486" spans="2:6" ht="33" customHeight="1">
      <c r="B486" s="56"/>
      <c r="D486" s="57"/>
      <c r="E486" s="56"/>
      <c r="F486" s="58"/>
    </row>
    <row r="487" spans="2:6" ht="33" customHeight="1">
      <c r="B487" s="56"/>
      <c r="D487" s="57"/>
      <c r="E487" s="56"/>
      <c r="F487" s="58"/>
    </row>
    <row r="488" spans="2:6" ht="33" customHeight="1">
      <c r="B488" s="56"/>
      <c r="D488" s="57"/>
      <c r="E488" s="56"/>
      <c r="F488" s="58"/>
    </row>
    <row r="489" spans="2:6" ht="33" customHeight="1">
      <c r="B489" s="56"/>
      <c r="D489" s="57"/>
      <c r="E489" s="56"/>
      <c r="F489" s="58"/>
    </row>
    <row r="490" spans="2:6" ht="33" customHeight="1">
      <c r="B490" s="56"/>
      <c r="D490" s="57"/>
      <c r="E490" s="56"/>
      <c r="F490" s="58"/>
    </row>
    <row r="491" spans="2:6" ht="33" customHeight="1">
      <c r="B491" s="56"/>
      <c r="D491" s="57"/>
      <c r="E491" s="56"/>
      <c r="F491" s="58"/>
    </row>
    <row r="492" spans="2:6" ht="33" customHeight="1">
      <c r="B492" s="56"/>
      <c r="D492" s="57"/>
      <c r="E492" s="56"/>
      <c r="F492" s="58"/>
    </row>
    <row r="493" spans="2:6" ht="33" customHeight="1">
      <c r="B493" s="56"/>
      <c r="D493" s="57"/>
      <c r="E493" s="56"/>
      <c r="F493" s="58"/>
    </row>
    <row r="494" spans="2:6" ht="33" customHeight="1">
      <c r="B494" s="56"/>
      <c r="D494" s="57"/>
      <c r="E494" s="56"/>
      <c r="F494" s="58"/>
    </row>
    <row r="495" spans="2:6" ht="33" customHeight="1">
      <c r="B495" s="56"/>
      <c r="D495" s="57"/>
      <c r="E495" s="56"/>
      <c r="F495" s="58"/>
    </row>
    <row r="496" spans="2:6" ht="33" customHeight="1">
      <c r="B496" s="56"/>
      <c r="D496" s="57"/>
      <c r="E496" s="56"/>
      <c r="F496" s="58"/>
    </row>
    <row r="497" spans="2:6" ht="33" customHeight="1">
      <c r="B497" s="56"/>
      <c r="D497" s="57"/>
      <c r="E497" s="56"/>
      <c r="F497" s="58"/>
    </row>
    <row r="498" spans="2:6" ht="33" customHeight="1">
      <c r="B498" s="56"/>
      <c r="D498" s="57"/>
      <c r="E498" s="56"/>
      <c r="F498" s="58"/>
    </row>
    <row r="499" spans="2:6" ht="33" customHeight="1">
      <c r="B499" s="56"/>
      <c r="D499" s="57"/>
      <c r="E499" s="56"/>
      <c r="F499" s="58"/>
    </row>
    <row r="500" spans="2:6" ht="33" customHeight="1">
      <c r="B500" s="56"/>
      <c r="D500" s="57"/>
      <c r="E500" s="56"/>
      <c r="F500" s="58"/>
    </row>
    <row r="501" spans="2:6" ht="33" customHeight="1">
      <c r="B501" s="56"/>
      <c r="D501" s="57"/>
      <c r="E501" s="56"/>
      <c r="F501" s="58"/>
    </row>
    <row r="502" spans="2:6" ht="33" customHeight="1">
      <c r="B502" s="56"/>
      <c r="D502" s="57"/>
      <c r="E502" s="56"/>
      <c r="F502" s="58"/>
    </row>
    <row r="503" spans="2:6" ht="33" customHeight="1">
      <c r="B503" s="56"/>
      <c r="D503" s="57"/>
      <c r="E503" s="56"/>
      <c r="F503" s="58"/>
    </row>
    <row r="504" spans="2:6" ht="33" customHeight="1">
      <c r="B504" s="56"/>
      <c r="D504" s="57"/>
      <c r="E504" s="56"/>
      <c r="F504" s="58"/>
    </row>
    <row r="505" spans="2:6" ht="33" customHeight="1">
      <c r="B505" s="56"/>
      <c r="D505" s="57"/>
      <c r="E505" s="56"/>
      <c r="F505" s="58"/>
    </row>
    <row r="506" spans="2:6" ht="33" customHeight="1">
      <c r="B506" s="56"/>
      <c r="D506" s="57"/>
      <c r="E506" s="56"/>
      <c r="F506" s="58"/>
    </row>
    <row r="507" spans="2:6" ht="33" customHeight="1">
      <c r="B507" s="56"/>
      <c r="D507" s="57"/>
      <c r="E507" s="56"/>
      <c r="F507" s="58"/>
    </row>
    <row r="508" spans="2:6" ht="33" customHeight="1">
      <c r="B508" s="56"/>
      <c r="D508" s="57"/>
      <c r="E508" s="56"/>
      <c r="F508" s="58"/>
    </row>
    <row r="509" spans="2:6" ht="33" customHeight="1">
      <c r="B509" s="56"/>
      <c r="D509" s="57"/>
      <c r="E509" s="56"/>
      <c r="F509" s="58"/>
    </row>
    <row r="510" spans="2:6" ht="33" customHeight="1">
      <c r="B510" s="56"/>
      <c r="D510" s="57"/>
      <c r="E510" s="56"/>
      <c r="F510" s="58"/>
    </row>
    <row r="511" spans="2:6" ht="33" customHeight="1">
      <c r="B511" s="56"/>
      <c r="D511" s="57"/>
      <c r="E511" s="56"/>
      <c r="F511" s="58"/>
    </row>
    <row r="512" spans="2:6" ht="33" customHeight="1">
      <c r="B512" s="56"/>
      <c r="D512" s="57"/>
      <c r="E512" s="56"/>
      <c r="F512" s="58"/>
    </row>
    <row r="513" spans="2:6" ht="33" customHeight="1">
      <c r="B513" s="56"/>
      <c r="D513" s="57"/>
      <c r="E513" s="56"/>
      <c r="F513" s="58"/>
    </row>
    <row r="514" spans="2:6" ht="33" customHeight="1">
      <c r="B514" s="56"/>
      <c r="D514" s="57"/>
      <c r="E514" s="56"/>
      <c r="F514" s="58"/>
    </row>
    <row r="515" spans="2:6" ht="33" customHeight="1">
      <c r="B515" s="56"/>
      <c r="D515" s="57"/>
      <c r="E515" s="56"/>
      <c r="F515" s="58"/>
    </row>
    <row r="516" spans="2:6" ht="33" customHeight="1">
      <c r="B516" s="56"/>
      <c r="D516" s="57"/>
      <c r="E516" s="56"/>
      <c r="F516" s="58"/>
    </row>
    <row r="517" spans="2:6" ht="33" customHeight="1">
      <c r="B517" s="56"/>
      <c r="D517" s="57"/>
      <c r="E517" s="56"/>
      <c r="F517" s="58"/>
    </row>
    <row r="518" spans="2:6" ht="33" customHeight="1">
      <c r="B518" s="56"/>
      <c r="D518" s="57"/>
      <c r="E518" s="56"/>
      <c r="F518" s="58"/>
    </row>
    <row r="519" spans="2:6" ht="33" customHeight="1">
      <c r="B519" s="56"/>
      <c r="D519" s="57"/>
      <c r="E519" s="56"/>
      <c r="F519" s="58"/>
    </row>
    <row r="520" spans="2:6" ht="33" customHeight="1">
      <c r="B520" s="56"/>
      <c r="D520" s="57"/>
      <c r="E520" s="56"/>
      <c r="F520" s="58"/>
    </row>
    <row r="521" spans="2:6" ht="33" customHeight="1">
      <c r="B521" s="56"/>
      <c r="D521" s="57"/>
      <c r="E521" s="56"/>
      <c r="F521" s="58"/>
    </row>
    <row r="522" spans="2:6" ht="33" customHeight="1">
      <c r="B522" s="56"/>
      <c r="D522" s="57"/>
      <c r="E522" s="56"/>
      <c r="F522" s="58"/>
    </row>
    <row r="523" spans="2:6" ht="33" customHeight="1">
      <c r="B523" s="56"/>
      <c r="D523" s="57"/>
      <c r="E523" s="56"/>
      <c r="F523" s="58"/>
    </row>
    <row r="524" spans="2:6" ht="33" customHeight="1">
      <c r="B524" s="56"/>
      <c r="D524" s="57"/>
      <c r="E524" s="56"/>
      <c r="F524" s="58"/>
    </row>
    <row r="525" spans="2:6" ht="33" customHeight="1">
      <c r="B525" s="56"/>
      <c r="D525" s="57"/>
      <c r="E525" s="56"/>
      <c r="F525" s="58"/>
    </row>
    <row r="526" spans="2:6" ht="33" customHeight="1">
      <c r="B526" s="56"/>
      <c r="D526" s="57"/>
      <c r="E526" s="56"/>
      <c r="F526" s="58"/>
    </row>
    <row r="527" spans="2:6" ht="33" customHeight="1">
      <c r="B527" s="56"/>
      <c r="D527" s="57"/>
      <c r="E527" s="56"/>
      <c r="F527" s="58"/>
    </row>
    <row r="528" spans="2:6" ht="33" customHeight="1">
      <c r="B528" s="56"/>
      <c r="D528" s="57"/>
      <c r="E528" s="56"/>
      <c r="F528" s="58"/>
    </row>
    <row r="529" spans="2:6" ht="33" customHeight="1">
      <c r="B529" s="56"/>
      <c r="D529" s="57"/>
      <c r="E529" s="56"/>
      <c r="F529" s="58"/>
    </row>
    <row r="530" spans="2:6" ht="33" customHeight="1">
      <c r="B530" s="56"/>
      <c r="D530" s="57"/>
      <c r="E530" s="56"/>
      <c r="F530" s="58"/>
    </row>
    <row r="531" spans="2:6" ht="33" customHeight="1">
      <c r="B531" s="56"/>
      <c r="D531" s="57"/>
      <c r="E531" s="56"/>
      <c r="F531" s="58"/>
    </row>
    <row r="532" spans="2:6" ht="33" customHeight="1">
      <c r="B532" s="56"/>
      <c r="D532" s="57"/>
      <c r="E532" s="56"/>
      <c r="F532" s="58"/>
    </row>
    <row r="533" spans="2:6" ht="33" customHeight="1">
      <c r="B533" s="56"/>
      <c r="D533" s="57"/>
      <c r="E533" s="56"/>
      <c r="F533" s="58"/>
    </row>
    <row r="534" spans="2:6" ht="33" customHeight="1">
      <c r="B534" s="56"/>
      <c r="D534" s="57"/>
      <c r="E534" s="56"/>
      <c r="F534" s="58"/>
    </row>
    <row r="535" spans="2:6" ht="33" customHeight="1">
      <c r="B535" s="56"/>
      <c r="D535" s="57"/>
      <c r="E535" s="56"/>
      <c r="F535" s="58"/>
    </row>
    <row r="536" spans="2:6" ht="33" customHeight="1">
      <c r="B536" s="56"/>
      <c r="D536" s="57"/>
      <c r="E536" s="56"/>
      <c r="F536" s="58"/>
    </row>
    <row r="537" spans="2:6" ht="33" customHeight="1">
      <c r="B537" s="56"/>
      <c r="D537" s="57"/>
      <c r="E537" s="56"/>
      <c r="F537" s="58"/>
    </row>
    <row r="538" spans="2:6" ht="33" customHeight="1">
      <c r="B538" s="56"/>
      <c r="D538" s="57"/>
      <c r="E538" s="56"/>
      <c r="F538" s="58"/>
    </row>
    <row r="539" spans="2:6" ht="33" customHeight="1">
      <c r="B539" s="56"/>
      <c r="D539" s="57"/>
      <c r="E539" s="56"/>
      <c r="F539" s="58"/>
    </row>
    <row r="540" spans="2:6" ht="33" customHeight="1">
      <c r="B540" s="56"/>
      <c r="D540" s="57"/>
      <c r="E540" s="56"/>
      <c r="F540" s="58"/>
    </row>
    <row r="541" spans="2:6" ht="33" customHeight="1">
      <c r="B541" s="56"/>
      <c r="D541" s="57"/>
      <c r="E541" s="56"/>
      <c r="F541" s="58"/>
    </row>
    <row r="542" spans="2:6" ht="33" customHeight="1">
      <c r="B542" s="56"/>
      <c r="D542" s="57"/>
      <c r="E542" s="56"/>
      <c r="F542" s="58"/>
    </row>
    <row r="543" spans="2:6" ht="33" customHeight="1">
      <c r="B543" s="56"/>
      <c r="D543" s="57"/>
      <c r="E543" s="56"/>
      <c r="F543" s="58"/>
    </row>
    <row r="544" spans="2:6" ht="33" customHeight="1">
      <c r="B544" s="56"/>
      <c r="D544" s="57"/>
      <c r="E544" s="56"/>
      <c r="F544" s="58"/>
    </row>
    <row r="545" spans="2:6" ht="33" customHeight="1">
      <c r="B545" s="56"/>
      <c r="D545" s="57"/>
      <c r="E545" s="56"/>
      <c r="F545" s="58"/>
    </row>
    <row r="546" spans="2:6" ht="33" customHeight="1">
      <c r="B546" s="56"/>
      <c r="D546" s="57"/>
      <c r="E546" s="56"/>
      <c r="F546" s="58"/>
    </row>
    <row r="547" spans="2:6" ht="33" customHeight="1">
      <c r="B547" s="56"/>
      <c r="D547" s="57"/>
      <c r="E547" s="56"/>
      <c r="F547" s="58"/>
    </row>
    <row r="548" spans="2:6" ht="33" customHeight="1">
      <c r="B548" s="56"/>
      <c r="D548" s="57"/>
      <c r="E548" s="56"/>
      <c r="F548" s="58"/>
    </row>
    <row r="549" spans="2:6" ht="33" customHeight="1">
      <c r="B549" s="56"/>
      <c r="D549" s="57"/>
      <c r="E549" s="56"/>
      <c r="F549" s="58"/>
    </row>
    <row r="550" spans="2:6" ht="33" customHeight="1">
      <c r="B550" s="56"/>
      <c r="D550" s="57"/>
      <c r="E550" s="56"/>
      <c r="F550" s="58"/>
    </row>
    <row r="551" spans="2:6" ht="33" customHeight="1">
      <c r="B551" s="56"/>
      <c r="D551" s="57"/>
      <c r="E551" s="56"/>
      <c r="F551" s="58"/>
    </row>
    <row r="552" spans="2:6" ht="33" customHeight="1">
      <c r="B552" s="56"/>
      <c r="D552" s="57"/>
      <c r="E552" s="56"/>
      <c r="F552" s="58"/>
    </row>
    <row r="553" spans="2:6" ht="33" customHeight="1">
      <c r="B553" s="56"/>
      <c r="D553" s="57"/>
      <c r="E553" s="56"/>
      <c r="F553" s="58"/>
    </row>
    <row r="554" spans="2:6" ht="33" customHeight="1">
      <c r="B554" s="56"/>
      <c r="D554" s="57"/>
      <c r="E554" s="56"/>
      <c r="F554" s="58"/>
    </row>
    <row r="555" spans="2:6" ht="33" customHeight="1">
      <c r="B555" s="56"/>
      <c r="D555" s="57"/>
      <c r="E555" s="56"/>
      <c r="F555" s="58"/>
    </row>
    <row r="556" spans="2:6" ht="33" customHeight="1">
      <c r="B556" s="56"/>
      <c r="D556" s="57"/>
      <c r="E556" s="56"/>
      <c r="F556" s="58"/>
    </row>
    <row r="557" spans="2:6" ht="33" customHeight="1">
      <c r="B557" s="56"/>
      <c r="D557" s="57"/>
      <c r="E557" s="56"/>
      <c r="F557" s="58"/>
    </row>
    <row r="558" spans="2:6" ht="33" customHeight="1">
      <c r="B558" s="56"/>
      <c r="D558" s="57"/>
      <c r="E558" s="56"/>
      <c r="F558" s="58"/>
    </row>
    <row r="559" spans="2:6" ht="33" customHeight="1">
      <c r="B559" s="56"/>
      <c r="D559" s="57"/>
      <c r="E559" s="56"/>
      <c r="F559" s="58"/>
    </row>
    <row r="560" spans="2:6" ht="33" customHeight="1">
      <c r="B560" s="56"/>
      <c r="D560" s="57"/>
      <c r="E560" s="56"/>
      <c r="F560" s="58"/>
    </row>
    <row r="561" spans="2:6" ht="33" customHeight="1">
      <c r="B561" s="56"/>
      <c r="D561" s="57"/>
      <c r="E561" s="56"/>
      <c r="F561" s="58"/>
    </row>
    <row r="562" spans="2:6" ht="33" customHeight="1">
      <c r="B562" s="56"/>
      <c r="D562" s="57"/>
      <c r="E562" s="56"/>
      <c r="F562" s="58"/>
    </row>
    <row r="563" spans="2:6" ht="33" customHeight="1">
      <c r="B563" s="56"/>
      <c r="D563" s="57"/>
      <c r="E563" s="56"/>
      <c r="F563" s="58"/>
    </row>
    <row r="564" spans="2:6" ht="33" customHeight="1">
      <c r="B564" s="56"/>
      <c r="D564" s="57"/>
      <c r="E564" s="56"/>
      <c r="F564" s="58"/>
    </row>
    <row r="565" spans="2:6" ht="33" customHeight="1">
      <c r="B565" s="56"/>
      <c r="D565" s="57"/>
      <c r="E565" s="56"/>
      <c r="F565" s="58"/>
    </row>
    <row r="566" spans="2:6" ht="33" customHeight="1">
      <c r="B566" s="56"/>
      <c r="D566" s="57"/>
      <c r="E566" s="56"/>
      <c r="F566" s="58"/>
    </row>
    <row r="567" spans="2:6" ht="33" customHeight="1">
      <c r="B567" s="56"/>
      <c r="D567" s="57"/>
      <c r="E567" s="56"/>
      <c r="F567" s="58"/>
    </row>
    <row r="568" spans="2:6" ht="33" customHeight="1">
      <c r="B568" s="56"/>
      <c r="D568" s="57"/>
      <c r="E568" s="56"/>
      <c r="F568" s="58"/>
    </row>
    <row r="569" spans="2:6" ht="33" customHeight="1">
      <c r="B569" s="56"/>
      <c r="D569" s="57"/>
      <c r="E569" s="56"/>
      <c r="F569" s="58"/>
    </row>
    <row r="570" spans="2:6" ht="33" customHeight="1">
      <c r="B570" s="56"/>
      <c r="D570" s="57"/>
      <c r="E570" s="56"/>
      <c r="F570" s="58"/>
    </row>
    <row r="571" spans="2:6" ht="33" customHeight="1">
      <c r="B571" s="56"/>
      <c r="D571" s="57"/>
      <c r="E571" s="56"/>
      <c r="F571" s="58"/>
    </row>
    <row r="572" spans="2:6" ht="33" customHeight="1">
      <c r="B572" s="56"/>
      <c r="D572" s="57"/>
      <c r="E572" s="56"/>
      <c r="F572" s="58"/>
    </row>
    <row r="573" spans="2:6" ht="33" customHeight="1">
      <c r="B573" s="56"/>
      <c r="D573" s="57"/>
      <c r="E573" s="56"/>
      <c r="F573" s="58"/>
    </row>
    <row r="574" spans="2:6" ht="33" customHeight="1">
      <c r="B574" s="56"/>
      <c r="D574" s="57"/>
      <c r="E574" s="56"/>
      <c r="F574" s="58"/>
    </row>
    <row r="575" spans="2:6" ht="33" customHeight="1">
      <c r="B575" s="56"/>
      <c r="D575" s="57"/>
      <c r="E575" s="56"/>
      <c r="F575" s="58"/>
    </row>
    <row r="576" spans="2:6" ht="33" customHeight="1">
      <c r="B576" s="56"/>
      <c r="D576" s="57"/>
      <c r="E576" s="56"/>
      <c r="F576" s="58"/>
    </row>
    <row r="577" spans="2:6" ht="33" customHeight="1">
      <c r="B577" s="56"/>
      <c r="D577" s="57"/>
      <c r="E577" s="56"/>
      <c r="F577" s="58"/>
    </row>
    <row r="578" spans="2:6" ht="33" customHeight="1">
      <c r="B578" s="56"/>
      <c r="D578" s="57"/>
      <c r="E578" s="56"/>
      <c r="F578" s="58"/>
    </row>
    <row r="579" spans="2:6" ht="33" customHeight="1">
      <c r="B579" s="56"/>
      <c r="D579" s="57"/>
      <c r="E579" s="56"/>
      <c r="F579" s="58"/>
    </row>
    <row r="580" spans="2:6" ht="33" customHeight="1">
      <c r="B580" s="56"/>
      <c r="D580" s="57"/>
      <c r="E580" s="56"/>
      <c r="F580" s="58"/>
    </row>
    <row r="581" spans="2:6" ht="33" customHeight="1">
      <c r="B581" s="56"/>
      <c r="D581" s="57"/>
      <c r="E581" s="56"/>
      <c r="F581" s="58"/>
    </row>
    <row r="582" spans="2:6" ht="33" customHeight="1">
      <c r="B582" s="56"/>
      <c r="D582" s="57"/>
      <c r="E582" s="56"/>
      <c r="F582" s="58"/>
    </row>
    <row r="583" spans="2:6" ht="33" customHeight="1">
      <c r="B583" s="56"/>
      <c r="D583" s="57"/>
      <c r="E583" s="56"/>
      <c r="F583" s="58"/>
    </row>
    <row r="584" spans="2:6" ht="33" customHeight="1">
      <c r="B584" s="56"/>
      <c r="D584" s="57"/>
      <c r="E584" s="56"/>
      <c r="F584" s="58"/>
    </row>
    <row r="585" spans="2:6" ht="33" customHeight="1">
      <c r="B585" s="56"/>
      <c r="D585" s="57"/>
      <c r="E585" s="56"/>
      <c r="F585" s="58"/>
    </row>
    <row r="586" spans="2:6" ht="33" customHeight="1">
      <c r="B586" s="56"/>
      <c r="D586" s="57"/>
      <c r="E586" s="56"/>
      <c r="F586" s="58"/>
    </row>
    <row r="587" spans="2:6" ht="33" customHeight="1">
      <c r="B587" s="56"/>
      <c r="D587" s="57"/>
      <c r="E587" s="56"/>
      <c r="F587" s="58"/>
    </row>
    <row r="588" spans="2:6" ht="33" customHeight="1">
      <c r="B588" s="56"/>
      <c r="D588" s="57"/>
      <c r="E588" s="56"/>
      <c r="F588" s="58"/>
    </row>
    <row r="589" spans="2:6" ht="33" customHeight="1">
      <c r="B589" s="56"/>
      <c r="D589" s="57"/>
      <c r="E589" s="56"/>
      <c r="F589" s="58"/>
    </row>
    <row r="590" spans="2:6" ht="33" customHeight="1">
      <c r="B590" s="56"/>
      <c r="D590" s="57"/>
      <c r="E590" s="56"/>
      <c r="F590" s="58"/>
    </row>
    <row r="591" spans="2:6" ht="33" customHeight="1">
      <c r="B591" s="56"/>
      <c r="D591" s="57"/>
      <c r="E591" s="56"/>
      <c r="F591" s="58"/>
    </row>
    <row r="592" spans="2:6" ht="33" customHeight="1">
      <c r="B592" s="56"/>
      <c r="D592" s="57"/>
      <c r="E592" s="56"/>
      <c r="F592" s="58"/>
    </row>
    <row r="593" spans="2:6" ht="33" customHeight="1">
      <c r="B593" s="56"/>
      <c r="D593" s="57"/>
      <c r="E593" s="56"/>
      <c r="F593" s="58"/>
    </row>
    <row r="594" spans="2:6" ht="33" customHeight="1">
      <c r="B594" s="56"/>
      <c r="D594" s="57"/>
      <c r="E594" s="56"/>
      <c r="F594" s="58"/>
    </row>
    <row r="595" spans="2:6" ht="33" customHeight="1">
      <c r="B595" s="56"/>
      <c r="D595" s="57"/>
      <c r="E595" s="56"/>
      <c r="F595" s="58"/>
    </row>
    <row r="596" spans="2:6" ht="33" customHeight="1">
      <c r="B596" s="56"/>
      <c r="D596" s="57"/>
      <c r="E596" s="56"/>
      <c r="F596" s="58"/>
    </row>
    <row r="597" spans="2:6" ht="33" customHeight="1">
      <c r="B597" s="56"/>
      <c r="D597" s="57"/>
      <c r="E597" s="56"/>
      <c r="F597" s="58"/>
    </row>
    <row r="598" spans="2:6" ht="33" customHeight="1">
      <c r="B598" s="56"/>
      <c r="D598" s="57"/>
      <c r="E598" s="56"/>
      <c r="F598" s="58"/>
    </row>
    <row r="599" spans="2:6" ht="33" customHeight="1">
      <c r="B599" s="56"/>
      <c r="D599" s="57"/>
      <c r="E599" s="56"/>
      <c r="F599" s="58"/>
    </row>
    <row r="600" spans="2:6" ht="33" customHeight="1">
      <c r="B600" s="56"/>
      <c r="D600" s="57"/>
      <c r="E600" s="56"/>
      <c r="F600" s="58"/>
    </row>
    <row r="601" spans="2:6" ht="33" customHeight="1">
      <c r="B601" s="56"/>
      <c r="D601" s="57"/>
      <c r="E601" s="56"/>
      <c r="F601" s="58"/>
    </row>
    <row r="602" spans="2:6" ht="33" customHeight="1">
      <c r="B602" s="56"/>
      <c r="D602" s="57"/>
      <c r="E602" s="56"/>
      <c r="F602" s="58"/>
    </row>
    <row r="603" spans="2:6" ht="33" customHeight="1">
      <c r="B603" s="56"/>
      <c r="D603" s="57"/>
      <c r="E603" s="56"/>
      <c r="F603" s="58"/>
    </row>
    <row r="604" spans="2:6" ht="33" customHeight="1">
      <c r="B604" s="56"/>
      <c r="D604" s="57"/>
      <c r="E604" s="56"/>
      <c r="F604" s="58"/>
    </row>
    <row r="605" spans="2:6" ht="33" customHeight="1">
      <c r="B605" s="56"/>
      <c r="D605" s="57"/>
      <c r="E605" s="56"/>
      <c r="F605" s="58"/>
    </row>
    <row r="606" spans="2:6" ht="33" customHeight="1">
      <c r="B606" s="56"/>
      <c r="D606" s="57"/>
      <c r="E606" s="56"/>
      <c r="F606" s="58"/>
    </row>
    <row r="607" spans="2:6" ht="33" customHeight="1">
      <c r="B607" s="56"/>
      <c r="D607" s="57"/>
      <c r="E607" s="56"/>
      <c r="F607" s="58"/>
    </row>
    <row r="608" spans="2:6" ht="33" customHeight="1">
      <c r="B608" s="56"/>
      <c r="D608" s="57"/>
      <c r="E608" s="56"/>
      <c r="F608" s="58"/>
    </row>
    <row r="609" spans="2:6" ht="33" customHeight="1">
      <c r="B609" s="56"/>
      <c r="D609" s="57"/>
      <c r="E609" s="56"/>
      <c r="F609" s="58"/>
    </row>
    <row r="610" spans="2:6" ht="33" customHeight="1">
      <c r="B610" s="56"/>
      <c r="D610" s="57"/>
      <c r="E610" s="56"/>
      <c r="F610" s="58"/>
    </row>
    <row r="611" spans="2:6" ht="33" customHeight="1">
      <c r="B611" s="56"/>
      <c r="D611" s="57"/>
      <c r="E611" s="56"/>
      <c r="F611" s="58"/>
    </row>
    <row r="612" spans="2:6" ht="33" customHeight="1">
      <c r="B612" s="56"/>
      <c r="D612" s="57"/>
      <c r="E612" s="56"/>
      <c r="F612" s="58"/>
    </row>
    <row r="613" spans="2:6" ht="33" customHeight="1">
      <c r="B613" s="56"/>
      <c r="D613" s="57"/>
      <c r="E613" s="56"/>
      <c r="F613" s="58"/>
    </row>
    <row r="614" spans="2:6" ht="33" customHeight="1">
      <c r="B614" s="56"/>
      <c r="D614" s="57"/>
      <c r="E614" s="56"/>
      <c r="F614" s="58"/>
    </row>
    <row r="615" spans="2:6" ht="33" customHeight="1">
      <c r="B615" s="56"/>
      <c r="D615" s="57"/>
      <c r="E615" s="56"/>
      <c r="F615" s="58"/>
    </row>
    <row r="616" spans="2:6" ht="33" customHeight="1">
      <c r="B616" s="56"/>
      <c r="D616" s="57"/>
      <c r="E616" s="56"/>
      <c r="F616" s="58"/>
    </row>
    <row r="617" spans="2:6" ht="33" customHeight="1">
      <c r="B617" s="56"/>
      <c r="D617" s="57"/>
      <c r="E617" s="56"/>
      <c r="F617" s="58"/>
    </row>
    <row r="618" spans="2:6" ht="33" customHeight="1">
      <c r="B618" s="56"/>
      <c r="D618" s="57"/>
      <c r="E618" s="56"/>
      <c r="F618" s="58"/>
    </row>
    <row r="619" spans="2:6" ht="33" customHeight="1">
      <c r="B619" s="56"/>
      <c r="D619" s="57"/>
      <c r="E619" s="56"/>
      <c r="F619" s="58"/>
    </row>
    <row r="620" spans="2:6" ht="33" customHeight="1">
      <c r="B620" s="56"/>
      <c r="D620" s="57"/>
      <c r="E620" s="56"/>
      <c r="F620" s="58"/>
    </row>
    <row r="621" spans="2:6" ht="33" customHeight="1">
      <c r="B621" s="56"/>
      <c r="D621" s="57"/>
      <c r="E621" s="56"/>
      <c r="F621" s="58"/>
    </row>
    <row r="622" spans="2:6" ht="33" customHeight="1">
      <c r="B622" s="56"/>
      <c r="D622" s="57"/>
      <c r="E622" s="56"/>
      <c r="F622" s="58"/>
    </row>
    <row r="623" spans="2:6" ht="33" customHeight="1">
      <c r="B623" s="56"/>
      <c r="D623" s="57"/>
      <c r="E623" s="56"/>
      <c r="F623" s="58"/>
    </row>
    <row r="624" spans="2:6" ht="33" customHeight="1">
      <c r="B624" s="56"/>
      <c r="D624" s="57"/>
      <c r="E624" s="56"/>
      <c r="F624" s="58"/>
    </row>
    <row r="625" spans="2:6" ht="33" customHeight="1">
      <c r="B625" s="56"/>
      <c r="D625" s="57"/>
      <c r="E625" s="56"/>
      <c r="F625" s="58"/>
    </row>
    <row r="626" spans="2:6" ht="33" customHeight="1">
      <c r="B626" s="56"/>
      <c r="D626" s="57"/>
      <c r="E626" s="56"/>
      <c r="F626" s="58"/>
    </row>
    <row r="627" spans="2:6" ht="33" customHeight="1">
      <c r="B627" s="56"/>
      <c r="D627" s="57"/>
      <c r="E627" s="56"/>
      <c r="F627" s="58"/>
    </row>
    <row r="628" spans="2:6" ht="33" customHeight="1">
      <c r="B628" s="56"/>
      <c r="D628" s="57"/>
      <c r="E628" s="56"/>
      <c r="F628" s="58"/>
    </row>
    <row r="629" spans="2:6" ht="33" customHeight="1">
      <c r="B629" s="56"/>
      <c r="D629" s="57"/>
      <c r="E629" s="56"/>
      <c r="F629" s="58"/>
    </row>
    <row r="630" spans="2:6" ht="33" customHeight="1">
      <c r="B630" s="56"/>
      <c r="D630" s="57"/>
      <c r="E630" s="56"/>
      <c r="F630" s="58"/>
    </row>
    <row r="631" spans="2:6" ht="33" customHeight="1">
      <c r="B631" s="56"/>
      <c r="D631" s="57"/>
      <c r="E631" s="56"/>
      <c r="F631" s="58"/>
    </row>
    <row r="632" spans="2:6" ht="33" customHeight="1">
      <c r="B632" s="56"/>
      <c r="D632" s="57"/>
      <c r="E632" s="56"/>
      <c r="F632" s="58"/>
    </row>
    <row r="633" spans="2:6" ht="33" customHeight="1">
      <c r="B633" s="56"/>
      <c r="D633" s="57"/>
      <c r="E633" s="56"/>
      <c r="F633" s="58"/>
    </row>
    <row r="634" spans="2:6" ht="33" customHeight="1">
      <c r="B634" s="56"/>
      <c r="D634" s="57"/>
      <c r="E634" s="56"/>
      <c r="F634" s="58"/>
    </row>
    <row r="635" spans="2:6" ht="33" customHeight="1">
      <c r="B635" s="56"/>
      <c r="D635" s="57"/>
      <c r="E635" s="56"/>
      <c r="F635" s="58"/>
    </row>
    <row r="636" spans="2:6" ht="33" customHeight="1">
      <c r="B636" s="56"/>
      <c r="D636" s="57"/>
      <c r="E636" s="56"/>
      <c r="F636" s="58"/>
    </row>
    <row r="637" spans="2:6" ht="33" customHeight="1">
      <c r="B637" s="56"/>
      <c r="D637" s="57"/>
      <c r="E637" s="56"/>
      <c r="F637" s="58"/>
    </row>
    <row r="638" spans="2:6" ht="33" customHeight="1">
      <c r="B638" s="56"/>
      <c r="D638" s="57"/>
      <c r="E638" s="56"/>
      <c r="F638" s="58"/>
    </row>
    <row r="639" spans="2:6" ht="33" customHeight="1">
      <c r="B639" s="56"/>
      <c r="D639" s="57"/>
      <c r="E639" s="56"/>
      <c r="F639" s="58"/>
    </row>
    <row r="640" spans="2:6" ht="33" customHeight="1">
      <c r="B640" s="56"/>
      <c r="D640" s="57"/>
      <c r="E640" s="56"/>
      <c r="F640" s="58"/>
    </row>
    <row r="641" spans="2:6" ht="33" customHeight="1">
      <c r="B641" s="56"/>
      <c r="D641" s="57"/>
      <c r="E641" s="56"/>
      <c r="F641" s="58"/>
    </row>
    <row r="642" spans="2:6" ht="33" customHeight="1">
      <c r="B642" s="56"/>
      <c r="D642" s="57"/>
      <c r="E642" s="56"/>
      <c r="F642" s="58"/>
    </row>
    <row r="643" spans="2:6" ht="33" customHeight="1">
      <c r="B643" s="56"/>
      <c r="D643" s="57"/>
      <c r="E643" s="56"/>
      <c r="F643" s="58"/>
    </row>
    <row r="644" spans="2:6" ht="33" customHeight="1">
      <c r="B644" s="56"/>
      <c r="D644" s="57"/>
      <c r="E644" s="56"/>
      <c r="F644" s="58"/>
    </row>
    <row r="645" spans="2:6" ht="33" customHeight="1">
      <c r="B645" s="56"/>
      <c r="D645" s="57"/>
      <c r="E645" s="56"/>
      <c r="F645" s="58"/>
    </row>
    <row r="646" spans="2:6" ht="33" customHeight="1">
      <c r="B646" s="56"/>
      <c r="D646" s="57"/>
      <c r="E646" s="56"/>
      <c r="F646" s="58"/>
    </row>
    <row r="647" spans="2:6" ht="33" customHeight="1">
      <c r="B647" s="56"/>
      <c r="D647" s="57"/>
      <c r="E647" s="56"/>
      <c r="F647" s="58"/>
    </row>
    <row r="648" spans="2:6" ht="33" customHeight="1">
      <c r="B648" s="56"/>
      <c r="D648" s="57"/>
      <c r="E648" s="56"/>
      <c r="F648" s="58"/>
    </row>
    <row r="649" spans="2:6" ht="33" customHeight="1">
      <c r="B649" s="56"/>
      <c r="D649" s="57"/>
      <c r="E649" s="56"/>
      <c r="F649" s="58"/>
    </row>
    <row r="650" spans="2:6" ht="33" customHeight="1">
      <c r="B650" s="56"/>
      <c r="D650" s="57"/>
      <c r="E650" s="56"/>
      <c r="F650" s="58"/>
    </row>
    <row r="651" spans="2:6" ht="33" customHeight="1">
      <c r="B651" s="56"/>
      <c r="D651" s="57"/>
      <c r="E651" s="56"/>
      <c r="F651" s="58"/>
    </row>
    <row r="652" spans="2:6" ht="33" customHeight="1">
      <c r="B652" s="56"/>
      <c r="D652" s="57"/>
      <c r="E652" s="56"/>
      <c r="F652" s="58"/>
    </row>
    <row r="653" spans="2:6" ht="33" customHeight="1">
      <c r="B653" s="56"/>
      <c r="D653" s="57"/>
      <c r="E653" s="56"/>
      <c r="F653" s="58"/>
    </row>
    <row r="654" spans="2:6" ht="33" customHeight="1">
      <c r="B654" s="56"/>
      <c r="D654" s="57"/>
      <c r="E654" s="56"/>
      <c r="F654" s="58"/>
    </row>
    <row r="655" spans="2:6" ht="33" customHeight="1">
      <c r="B655" s="56"/>
      <c r="D655" s="57"/>
      <c r="E655" s="56"/>
      <c r="F655" s="58"/>
    </row>
    <row r="656" spans="2:6" ht="33" customHeight="1">
      <c r="B656" s="56"/>
      <c r="D656" s="57"/>
      <c r="E656" s="56"/>
      <c r="F656" s="58"/>
    </row>
    <row r="657" spans="2:6" ht="33" customHeight="1">
      <c r="B657" s="56"/>
      <c r="D657" s="57"/>
      <c r="E657" s="56"/>
      <c r="F657" s="58"/>
    </row>
    <row r="658" spans="2:6" ht="33" customHeight="1">
      <c r="B658" s="56"/>
      <c r="D658" s="57"/>
      <c r="E658" s="56"/>
      <c r="F658" s="58"/>
    </row>
    <row r="659" spans="2:6" ht="33" customHeight="1">
      <c r="B659" s="56"/>
      <c r="D659" s="57"/>
      <c r="E659" s="56"/>
      <c r="F659" s="58"/>
    </row>
    <row r="660" spans="2:6" ht="33" customHeight="1">
      <c r="B660" s="56"/>
      <c r="D660" s="57"/>
      <c r="E660" s="56"/>
      <c r="F660" s="58"/>
    </row>
    <row r="661" spans="2:6" ht="33" customHeight="1">
      <c r="B661" s="56"/>
      <c r="D661" s="57"/>
      <c r="E661" s="56"/>
      <c r="F661" s="58"/>
    </row>
    <row r="662" spans="2:6" ht="33" customHeight="1">
      <c r="B662" s="56"/>
      <c r="D662" s="57"/>
      <c r="E662" s="56"/>
      <c r="F662" s="58"/>
    </row>
    <row r="663" spans="2:6" ht="33" customHeight="1">
      <c r="B663" s="56"/>
      <c r="D663" s="57"/>
      <c r="E663" s="56"/>
      <c r="F663" s="58"/>
    </row>
    <row r="664" spans="2:6" ht="33" customHeight="1">
      <c r="B664" s="56"/>
      <c r="D664" s="57"/>
      <c r="E664" s="56"/>
      <c r="F664" s="58"/>
    </row>
    <row r="665" spans="2:6" ht="33" customHeight="1">
      <c r="B665" s="56"/>
      <c r="D665" s="57"/>
      <c r="E665" s="56"/>
      <c r="F665" s="58"/>
    </row>
    <row r="666" spans="2:6" ht="33" customHeight="1">
      <c r="B666" s="56"/>
      <c r="D666" s="57"/>
      <c r="E666" s="56"/>
      <c r="F666" s="58"/>
    </row>
    <row r="667" spans="2:6" ht="33" customHeight="1">
      <c r="B667" s="56"/>
      <c r="D667" s="57"/>
      <c r="E667" s="56"/>
      <c r="F667" s="58"/>
    </row>
    <row r="668" spans="2:6" ht="33" customHeight="1">
      <c r="B668" s="56"/>
      <c r="D668" s="57"/>
      <c r="E668" s="56"/>
      <c r="F668" s="58"/>
    </row>
    <row r="669" spans="2:6" ht="33" customHeight="1">
      <c r="B669" s="56"/>
      <c r="D669" s="57"/>
      <c r="E669" s="56"/>
      <c r="F669" s="58"/>
    </row>
    <row r="670" spans="2:6" ht="33" customHeight="1">
      <c r="B670" s="56"/>
      <c r="D670" s="57"/>
      <c r="E670" s="56"/>
      <c r="F670" s="58"/>
    </row>
    <row r="671" spans="2:6" ht="33" customHeight="1">
      <c r="B671" s="56"/>
      <c r="D671" s="57"/>
      <c r="E671" s="56"/>
      <c r="F671" s="58"/>
    </row>
    <row r="672" spans="2:6" ht="33" customHeight="1">
      <c r="B672" s="56"/>
      <c r="D672" s="57"/>
      <c r="E672" s="56"/>
      <c r="F672" s="58"/>
    </row>
    <row r="673" spans="2:6" ht="33" customHeight="1">
      <c r="B673" s="56"/>
      <c r="D673" s="57"/>
      <c r="E673" s="56"/>
      <c r="F673" s="58"/>
    </row>
    <row r="674" spans="2:6" ht="33" customHeight="1">
      <c r="B674" s="56"/>
      <c r="D674" s="57"/>
      <c r="E674" s="56"/>
      <c r="F674" s="58"/>
    </row>
    <row r="675" spans="2:6" ht="33" customHeight="1">
      <c r="B675" s="56"/>
      <c r="D675" s="57"/>
      <c r="E675" s="56"/>
      <c r="F675" s="58"/>
    </row>
    <row r="676" spans="2:6" ht="33" customHeight="1">
      <c r="B676" s="56"/>
      <c r="D676" s="57"/>
      <c r="E676" s="56"/>
      <c r="F676" s="58"/>
    </row>
    <row r="677" spans="2:6" ht="33" customHeight="1">
      <c r="B677" s="56"/>
      <c r="D677" s="57"/>
      <c r="E677" s="56"/>
      <c r="F677" s="58"/>
    </row>
    <row r="678" spans="2:6" ht="33" customHeight="1">
      <c r="B678" s="56"/>
      <c r="D678" s="57"/>
      <c r="E678" s="56"/>
      <c r="F678" s="58"/>
    </row>
    <row r="679" spans="2:6" ht="33" customHeight="1">
      <c r="B679" s="56"/>
      <c r="D679" s="57"/>
      <c r="E679" s="56"/>
      <c r="F679" s="58"/>
    </row>
    <row r="680" spans="2:6" ht="33" customHeight="1">
      <c r="B680" s="56"/>
      <c r="D680" s="57"/>
      <c r="E680" s="56"/>
      <c r="F680" s="58"/>
    </row>
    <row r="681" spans="2:6" ht="33" customHeight="1">
      <c r="B681" s="56"/>
      <c r="D681" s="57"/>
      <c r="E681" s="56"/>
      <c r="F681" s="58"/>
    </row>
    <row r="682" spans="2:6" ht="33" customHeight="1">
      <c r="B682" s="56"/>
      <c r="D682" s="57"/>
      <c r="E682" s="56"/>
      <c r="F682" s="58"/>
    </row>
    <row r="683" spans="2:6" ht="33" customHeight="1">
      <c r="B683" s="56"/>
      <c r="D683" s="57"/>
      <c r="E683" s="56"/>
      <c r="F683" s="58"/>
    </row>
    <row r="684" spans="2:6" ht="33" customHeight="1">
      <c r="B684" s="56"/>
      <c r="D684" s="57"/>
      <c r="E684" s="56"/>
      <c r="F684" s="58"/>
    </row>
    <row r="685" spans="2:6" ht="33" customHeight="1">
      <c r="B685" s="56"/>
      <c r="D685" s="57"/>
      <c r="E685" s="56"/>
      <c r="F685" s="58"/>
    </row>
    <row r="686" spans="2:6" ht="33" customHeight="1">
      <c r="B686" s="56"/>
      <c r="D686" s="57"/>
      <c r="E686" s="56"/>
      <c r="F686" s="58"/>
    </row>
    <row r="687" spans="2:6" ht="33" customHeight="1">
      <c r="B687" s="56"/>
      <c r="D687" s="57"/>
      <c r="E687" s="56"/>
      <c r="F687" s="58"/>
    </row>
    <row r="688" spans="2:6" ht="33" customHeight="1">
      <c r="B688" s="56"/>
      <c r="D688" s="57"/>
      <c r="E688" s="56"/>
      <c r="F688" s="58"/>
    </row>
    <row r="689" spans="2:6" ht="33" customHeight="1">
      <c r="B689" s="56"/>
      <c r="D689" s="57"/>
      <c r="E689" s="56"/>
      <c r="F689" s="58"/>
    </row>
    <row r="690" spans="2:6" ht="33" customHeight="1">
      <c r="B690" s="56"/>
      <c r="D690" s="57"/>
      <c r="E690" s="56"/>
      <c r="F690" s="58"/>
    </row>
    <row r="691" spans="2:6" ht="33" customHeight="1">
      <c r="B691" s="56"/>
      <c r="D691" s="57"/>
      <c r="E691" s="56"/>
      <c r="F691" s="58"/>
    </row>
    <row r="692" spans="2:6" ht="33" customHeight="1">
      <c r="B692" s="56"/>
      <c r="D692" s="57"/>
      <c r="E692" s="56"/>
      <c r="F692" s="58"/>
    </row>
    <row r="693" spans="2:6" ht="33" customHeight="1">
      <c r="B693" s="56"/>
      <c r="D693" s="57"/>
      <c r="E693" s="56"/>
      <c r="F693" s="58"/>
    </row>
    <row r="694" spans="2:6" ht="33" customHeight="1">
      <c r="B694" s="56"/>
      <c r="D694" s="57"/>
      <c r="E694" s="56"/>
      <c r="F694" s="58"/>
    </row>
    <row r="695" spans="2:6" ht="33" customHeight="1">
      <c r="B695" s="56"/>
      <c r="D695" s="57"/>
      <c r="E695" s="56"/>
      <c r="F695" s="58"/>
    </row>
    <row r="696" spans="2:6" ht="33" customHeight="1">
      <c r="B696" s="56"/>
      <c r="D696" s="57"/>
      <c r="E696" s="56"/>
      <c r="F696" s="58"/>
    </row>
    <row r="697" spans="2:6" ht="33" customHeight="1">
      <c r="B697" s="56"/>
      <c r="D697" s="57"/>
      <c r="E697" s="56"/>
      <c r="F697" s="58"/>
    </row>
    <row r="698" spans="2:6" ht="33" customHeight="1">
      <c r="B698" s="56"/>
      <c r="D698" s="57"/>
      <c r="E698" s="56"/>
      <c r="F698" s="58"/>
    </row>
    <row r="699" spans="2:6" ht="33" customHeight="1">
      <c r="B699" s="56"/>
      <c r="D699" s="57"/>
      <c r="E699" s="56"/>
      <c r="F699" s="58"/>
    </row>
    <row r="700" spans="2:6" ht="33" customHeight="1">
      <c r="B700" s="56"/>
      <c r="D700" s="57"/>
      <c r="E700" s="56"/>
      <c r="F700" s="58"/>
    </row>
    <row r="701" spans="2:6" ht="33" customHeight="1">
      <c r="B701" s="56"/>
      <c r="D701" s="57"/>
      <c r="E701" s="56"/>
      <c r="F701" s="58"/>
    </row>
    <row r="702" spans="2:6" ht="33" customHeight="1">
      <c r="B702" s="56"/>
      <c r="D702" s="57"/>
      <c r="E702" s="56"/>
      <c r="F702" s="58"/>
    </row>
    <row r="703" spans="2:6" ht="33" customHeight="1">
      <c r="B703" s="56"/>
      <c r="D703" s="57"/>
      <c r="E703" s="56"/>
      <c r="F703" s="58"/>
    </row>
    <row r="704" spans="2:6" ht="33" customHeight="1">
      <c r="B704" s="56"/>
      <c r="D704" s="57"/>
      <c r="E704" s="56"/>
      <c r="F704" s="58"/>
    </row>
    <row r="705" spans="2:6" ht="33" customHeight="1">
      <c r="B705" s="56"/>
      <c r="D705" s="57"/>
      <c r="E705" s="56"/>
      <c r="F705" s="58"/>
    </row>
    <row r="706" spans="2:6" ht="33" customHeight="1">
      <c r="B706" s="56"/>
      <c r="D706" s="57"/>
      <c r="E706" s="56"/>
      <c r="F706" s="58"/>
    </row>
    <row r="707" spans="2:6" ht="33" customHeight="1">
      <c r="B707" s="56"/>
      <c r="D707" s="57"/>
      <c r="E707" s="56"/>
      <c r="F707" s="58"/>
    </row>
    <row r="708" spans="2:6" ht="33" customHeight="1">
      <c r="B708" s="56"/>
      <c r="D708" s="57"/>
      <c r="E708" s="56"/>
      <c r="F708" s="58"/>
    </row>
    <row r="709" spans="2:6" ht="33" customHeight="1">
      <c r="B709" s="56"/>
      <c r="D709" s="57"/>
      <c r="E709" s="56"/>
      <c r="F709" s="58"/>
    </row>
    <row r="710" spans="2:6" ht="33" customHeight="1">
      <c r="B710" s="56"/>
      <c r="D710" s="57"/>
      <c r="E710" s="56"/>
      <c r="F710" s="58"/>
    </row>
    <row r="711" spans="2:6" ht="33" customHeight="1">
      <c r="B711" s="56"/>
      <c r="D711" s="57"/>
      <c r="E711" s="56"/>
      <c r="F711" s="58"/>
    </row>
    <row r="712" spans="2:6" ht="33" customHeight="1">
      <c r="B712" s="56"/>
      <c r="D712" s="57"/>
      <c r="E712" s="56"/>
      <c r="F712" s="58"/>
    </row>
    <row r="713" spans="2:6" ht="33" customHeight="1">
      <c r="B713" s="56"/>
      <c r="D713" s="57"/>
      <c r="E713" s="56"/>
      <c r="F713" s="58"/>
    </row>
    <row r="714" spans="2:6" ht="33" customHeight="1">
      <c r="B714" s="56"/>
      <c r="D714" s="57"/>
      <c r="E714" s="56"/>
      <c r="F714" s="58"/>
    </row>
    <row r="715" spans="2:6" ht="33" customHeight="1">
      <c r="B715" s="56"/>
      <c r="D715" s="57"/>
      <c r="E715" s="56"/>
      <c r="F715" s="58"/>
    </row>
    <row r="716" spans="2:6" ht="33" customHeight="1">
      <c r="B716" s="56"/>
      <c r="D716" s="57"/>
      <c r="E716" s="56"/>
      <c r="F716" s="58"/>
    </row>
    <row r="717" spans="2:6" ht="33" customHeight="1">
      <c r="B717" s="56"/>
      <c r="D717" s="57"/>
      <c r="E717" s="56"/>
      <c r="F717" s="58"/>
    </row>
    <row r="718" spans="2:6" ht="33" customHeight="1">
      <c r="B718" s="56"/>
      <c r="D718" s="57"/>
      <c r="E718" s="56"/>
      <c r="F718" s="58"/>
    </row>
    <row r="719" spans="2:6" ht="33" customHeight="1">
      <c r="B719" s="56"/>
      <c r="D719" s="57"/>
      <c r="E719" s="56"/>
      <c r="F719" s="58"/>
    </row>
    <row r="720" spans="2:6" ht="33" customHeight="1">
      <c r="B720" s="56"/>
      <c r="D720" s="57"/>
      <c r="E720" s="56"/>
      <c r="F720" s="58"/>
    </row>
    <row r="721" spans="2:6" ht="33" customHeight="1">
      <c r="B721" s="56"/>
      <c r="D721" s="57"/>
      <c r="E721" s="56"/>
      <c r="F721" s="58"/>
    </row>
    <row r="722" spans="2:6" ht="33" customHeight="1">
      <c r="B722" s="56"/>
      <c r="D722" s="57"/>
      <c r="E722" s="56"/>
      <c r="F722" s="58"/>
    </row>
    <row r="723" spans="2:6" ht="33" customHeight="1">
      <c r="B723" s="56"/>
      <c r="D723" s="57"/>
      <c r="E723" s="56"/>
      <c r="F723" s="58"/>
    </row>
    <row r="724" spans="2:6" ht="33" customHeight="1">
      <c r="B724" s="56"/>
      <c r="D724" s="57"/>
      <c r="E724" s="56"/>
      <c r="F724" s="58"/>
    </row>
    <row r="725" spans="2:6" ht="33" customHeight="1">
      <c r="B725" s="56"/>
      <c r="D725" s="57"/>
      <c r="E725" s="56"/>
      <c r="F725" s="58"/>
    </row>
    <row r="726" spans="2:6" ht="33" customHeight="1">
      <c r="B726" s="56"/>
      <c r="D726" s="57"/>
      <c r="E726" s="56"/>
      <c r="F726" s="58"/>
    </row>
    <row r="727" spans="2:6" ht="33" customHeight="1">
      <c r="B727" s="56"/>
      <c r="D727" s="57"/>
      <c r="E727" s="56"/>
      <c r="F727" s="58"/>
    </row>
    <row r="728" spans="2:6" ht="33" customHeight="1">
      <c r="B728" s="56"/>
      <c r="D728" s="57"/>
      <c r="E728" s="56"/>
      <c r="F728" s="58"/>
    </row>
    <row r="729" spans="2:6" ht="33" customHeight="1">
      <c r="B729" s="56"/>
      <c r="D729" s="57"/>
      <c r="E729" s="56"/>
      <c r="F729" s="58"/>
    </row>
    <row r="730" spans="2:6" ht="33" customHeight="1">
      <c r="B730" s="56"/>
      <c r="D730" s="57"/>
      <c r="E730" s="56"/>
      <c r="F730" s="58"/>
    </row>
    <row r="731" spans="2:6" ht="33" customHeight="1">
      <c r="B731" s="56"/>
      <c r="D731" s="57"/>
      <c r="E731" s="56"/>
      <c r="F731" s="58"/>
    </row>
    <row r="732" spans="2:6" ht="33" customHeight="1">
      <c r="B732" s="56"/>
      <c r="D732" s="57"/>
      <c r="E732" s="56"/>
      <c r="F732" s="58"/>
    </row>
    <row r="733" spans="2:6" ht="33" customHeight="1">
      <c r="B733" s="56"/>
      <c r="D733" s="57"/>
      <c r="E733" s="56"/>
      <c r="F733" s="58"/>
    </row>
    <row r="734" spans="2:6" ht="33" customHeight="1">
      <c r="B734" s="56"/>
      <c r="D734" s="57"/>
      <c r="E734" s="56"/>
      <c r="F734" s="58"/>
    </row>
    <row r="735" spans="2:6" ht="33" customHeight="1">
      <c r="B735" s="56"/>
      <c r="D735" s="57"/>
      <c r="E735" s="56"/>
      <c r="F735" s="58"/>
    </row>
    <row r="736" spans="2:6" ht="33" customHeight="1">
      <c r="B736" s="56"/>
      <c r="D736" s="57"/>
      <c r="E736" s="56"/>
      <c r="F736" s="58"/>
    </row>
    <row r="737" spans="2:6" ht="33" customHeight="1">
      <c r="B737" s="56"/>
      <c r="D737" s="57"/>
      <c r="E737" s="56"/>
      <c r="F737" s="58"/>
    </row>
    <row r="738" spans="2:6" ht="33" customHeight="1">
      <c r="B738" s="56"/>
      <c r="D738" s="57"/>
      <c r="E738" s="56"/>
      <c r="F738" s="58"/>
    </row>
    <row r="739" spans="2:6" ht="33" customHeight="1">
      <c r="B739" s="56"/>
      <c r="D739" s="57"/>
      <c r="E739" s="56"/>
      <c r="F739" s="58"/>
    </row>
    <row r="740" spans="2:6" ht="33" customHeight="1">
      <c r="B740" s="56"/>
      <c r="D740" s="57"/>
      <c r="E740" s="56"/>
      <c r="F740" s="58"/>
    </row>
    <row r="741" spans="2:6" ht="33" customHeight="1">
      <c r="B741" s="56"/>
      <c r="D741" s="57"/>
      <c r="E741" s="56"/>
      <c r="F741" s="58"/>
    </row>
    <row r="742" spans="2:6" ht="33" customHeight="1">
      <c r="B742" s="56"/>
      <c r="D742" s="57"/>
      <c r="E742" s="56"/>
      <c r="F742" s="58"/>
    </row>
    <row r="743" spans="2:6" ht="33" customHeight="1">
      <c r="B743" s="56"/>
      <c r="D743" s="57"/>
      <c r="E743" s="56"/>
      <c r="F743" s="58"/>
    </row>
    <row r="744" spans="2:6" ht="33" customHeight="1">
      <c r="B744" s="56"/>
      <c r="D744" s="57"/>
      <c r="E744" s="56"/>
      <c r="F744" s="58"/>
    </row>
    <row r="745" spans="2:6" ht="33" customHeight="1">
      <c r="B745" s="56"/>
      <c r="D745" s="57"/>
      <c r="E745" s="56"/>
      <c r="F745" s="58"/>
    </row>
    <row r="746" spans="2:6" ht="33" customHeight="1">
      <c r="B746" s="56"/>
      <c r="D746" s="57"/>
      <c r="E746" s="56"/>
      <c r="F746" s="58"/>
    </row>
    <row r="747" spans="2:6" ht="33" customHeight="1">
      <c r="B747" s="56"/>
      <c r="D747" s="57"/>
      <c r="E747" s="56"/>
      <c r="F747" s="58"/>
    </row>
    <row r="748" spans="2:6" ht="33" customHeight="1">
      <c r="B748" s="56"/>
      <c r="D748" s="57"/>
      <c r="E748" s="56"/>
      <c r="F748" s="58"/>
    </row>
    <row r="749" spans="2:6" ht="33" customHeight="1">
      <c r="B749" s="56"/>
      <c r="D749" s="57"/>
      <c r="E749" s="56"/>
      <c r="F749" s="58"/>
    </row>
    <row r="750" spans="2:6" ht="33" customHeight="1">
      <c r="B750" s="56"/>
      <c r="D750" s="57"/>
      <c r="E750" s="56"/>
      <c r="F750" s="58"/>
    </row>
    <row r="751" spans="2:6" ht="33" customHeight="1">
      <c r="B751" s="56"/>
      <c r="D751" s="57"/>
      <c r="E751" s="56"/>
      <c r="F751" s="58"/>
    </row>
    <row r="752" spans="2:6" ht="33" customHeight="1">
      <c r="B752" s="56"/>
      <c r="D752" s="57"/>
      <c r="E752" s="56"/>
      <c r="F752" s="58"/>
    </row>
    <row r="753" spans="2:6" ht="33" customHeight="1">
      <c r="B753" s="56"/>
      <c r="D753" s="57"/>
      <c r="E753" s="56"/>
      <c r="F753" s="58"/>
    </row>
    <row r="754" spans="2:6" ht="33" customHeight="1">
      <c r="B754" s="56"/>
      <c r="D754" s="57"/>
      <c r="E754" s="56"/>
      <c r="F754" s="58"/>
    </row>
    <row r="755" spans="2:6" ht="33" customHeight="1">
      <c r="B755" s="56"/>
      <c r="D755" s="57"/>
      <c r="E755" s="56"/>
      <c r="F755" s="58"/>
    </row>
    <row r="756" spans="2:6" ht="33" customHeight="1">
      <c r="B756" s="56"/>
      <c r="D756" s="57"/>
      <c r="E756" s="56"/>
      <c r="F756" s="58"/>
    </row>
    <row r="757" spans="2:6" ht="33" customHeight="1">
      <c r="B757" s="56"/>
      <c r="D757" s="57"/>
      <c r="E757" s="56"/>
      <c r="F757" s="58"/>
    </row>
    <row r="758" spans="2:6" ht="33" customHeight="1">
      <c r="B758" s="56"/>
      <c r="D758" s="57"/>
      <c r="E758" s="56"/>
      <c r="F758" s="58"/>
    </row>
    <row r="759" spans="2:6" ht="33" customHeight="1">
      <c r="B759" s="56"/>
      <c r="D759" s="57"/>
      <c r="E759" s="56"/>
      <c r="F759" s="58"/>
    </row>
    <row r="760" spans="2:6" ht="33" customHeight="1">
      <c r="B760" s="56"/>
      <c r="D760" s="57"/>
      <c r="E760" s="56"/>
      <c r="F760" s="58"/>
    </row>
    <row r="761" spans="2:6" ht="33" customHeight="1">
      <c r="B761" s="56"/>
      <c r="D761" s="57"/>
      <c r="E761" s="56"/>
      <c r="F761" s="58"/>
    </row>
    <row r="762" spans="2:6" ht="33" customHeight="1">
      <c r="B762" s="56"/>
      <c r="D762" s="57"/>
      <c r="E762" s="56"/>
      <c r="F762" s="58"/>
    </row>
    <row r="763" spans="2:6" ht="33" customHeight="1">
      <c r="B763" s="56"/>
      <c r="D763" s="57"/>
      <c r="E763" s="56"/>
      <c r="F763" s="58"/>
    </row>
    <row r="764" spans="2:6" ht="33" customHeight="1">
      <c r="B764" s="56"/>
      <c r="D764" s="57"/>
      <c r="E764" s="56"/>
      <c r="F764" s="58"/>
    </row>
    <row r="765" spans="2:6" ht="33" customHeight="1">
      <c r="B765" s="56"/>
      <c r="D765" s="57"/>
      <c r="E765" s="56"/>
      <c r="F765" s="58"/>
    </row>
    <row r="766" spans="2:6" ht="33" customHeight="1">
      <c r="B766" s="56"/>
      <c r="D766" s="57"/>
      <c r="E766" s="56"/>
      <c r="F766" s="58"/>
    </row>
    <row r="767" spans="2:6" ht="33" customHeight="1">
      <c r="B767" s="56"/>
      <c r="D767" s="57"/>
      <c r="E767" s="56"/>
      <c r="F767" s="58"/>
    </row>
    <row r="768" spans="2:6" ht="33" customHeight="1">
      <c r="B768" s="56"/>
      <c r="D768" s="57"/>
      <c r="E768" s="56"/>
      <c r="F768" s="58"/>
    </row>
    <row r="769" spans="2:6" ht="33" customHeight="1">
      <c r="B769" s="56"/>
      <c r="D769" s="57"/>
      <c r="E769" s="56"/>
      <c r="F769" s="58"/>
    </row>
    <row r="770" spans="2:6" ht="33" customHeight="1">
      <c r="B770" s="56"/>
      <c r="D770" s="57"/>
      <c r="E770" s="56"/>
      <c r="F770" s="58"/>
    </row>
    <row r="771" spans="2:6" ht="33" customHeight="1">
      <c r="B771" s="56"/>
      <c r="D771" s="57"/>
      <c r="E771" s="56"/>
      <c r="F771" s="58"/>
    </row>
    <row r="772" spans="2:6" ht="33" customHeight="1">
      <c r="B772" s="56"/>
      <c r="D772" s="57"/>
      <c r="E772" s="56"/>
      <c r="F772" s="58"/>
    </row>
    <row r="773" spans="2:6" ht="33" customHeight="1">
      <c r="B773" s="56"/>
      <c r="D773" s="57"/>
      <c r="E773" s="56"/>
      <c r="F773" s="58"/>
    </row>
    <row r="774" spans="2:6" ht="33" customHeight="1">
      <c r="B774" s="56"/>
      <c r="D774" s="57"/>
      <c r="E774" s="56"/>
      <c r="F774" s="58"/>
    </row>
    <row r="775" spans="2:6" ht="33" customHeight="1">
      <c r="B775" s="56"/>
      <c r="D775" s="57"/>
      <c r="E775" s="56"/>
      <c r="F775" s="58"/>
    </row>
    <row r="776" spans="2:6" ht="33" customHeight="1">
      <c r="B776" s="56"/>
      <c r="D776" s="57"/>
      <c r="E776" s="56"/>
      <c r="F776" s="58"/>
    </row>
    <row r="777" spans="2:6" ht="33" customHeight="1">
      <c r="B777" s="56"/>
      <c r="D777" s="57"/>
      <c r="E777" s="56"/>
      <c r="F777" s="58"/>
    </row>
    <row r="778" spans="2:6" ht="33" customHeight="1">
      <c r="B778" s="56"/>
      <c r="D778" s="57"/>
      <c r="E778" s="56"/>
      <c r="F778" s="58"/>
    </row>
    <row r="779" spans="2:6" ht="33" customHeight="1">
      <c r="B779" s="56"/>
      <c r="D779" s="57"/>
      <c r="E779" s="56"/>
      <c r="F779" s="58"/>
    </row>
    <row r="780" spans="2:6" ht="33" customHeight="1">
      <c r="B780" s="56"/>
      <c r="D780" s="57"/>
      <c r="E780" s="56"/>
      <c r="F780" s="58"/>
    </row>
    <row r="781" spans="2:6" ht="33" customHeight="1">
      <c r="B781" s="56"/>
      <c r="D781" s="57"/>
      <c r="E781" s="56"/>
      <c r="F781" s="58"/>
    </row>
    <row r="782" spans="2:6" ht="33" customHeight="1">
      <c r="B782" s="56"/>
      <c r="D782" s="57"/>
      <c r="E782" s="56"/>
      <c r="F782" s="58"/>
    </row>
    <row r="783" spans="2:6" ht="33" customHeight="1">
      <c r="B783" s="56"/>
      <c r="D783" s="57"/>
      <c r="E783" s="56"/>
      <c r="F783" s="58"/>
    </row>
    <row r="784" spans="2:6" ht="33" customHeight="1">
      <c r="B784" s="56"/>
      <c r="D784" s="57"/>
      <c r="E784" s="56"/>
      <c r="F784" s="58"/>
    </row>
    <row r="785" spans="2:6" ht="33" customHeight="1">
      <c r="B785" s="56"/>
      <c r="D785" s="57"/>
      <c r="E785" s="56"/>
      <c r="F785" s="58"/>
    </row>
    <row r="786" spans="2:6" ht="33" customHeight="1">
      <c r="B786" s="56"/>
      <c r="D786" s="57"/>
      <c r="E786" s="56"/>
      <c r="F786" s="58"/>
    </row>
    <row r="787" spans="2:6" ht="33" customHeight="1">
      <c r="B787" s="56"/>
      <c r="D787" s="57"/>
      <c r="E787" s="56"/>
      <c r="F787" s="58"/>
    </row>
    <row r="788" spans="2:6" ht="33" customHeight="1">
      <c r="B788" s="56"/>
      <c r="D788" s="57"/>
      <c r="E788" s="56"/>
      <c r="F788" s="58"/>
    </row>
    <row r="789" spans="2:6" ht="33" customHeight="1">
      <c r="B789" s="56"/>
      <c r="D789" s="57"/>
      <c r="E789" s="56"/>
      <c r="F789" s="58"/>
    </row>
    <row r="790" spans="2:6" ht="33" customHeight="1">
      <c r="B790" s="56"/>
      <c r="D790" s="57"/>
      <c r="E790" s="56"/>
      <c r="F790" s="58"/>
    </row>
    <row r="791" spans="2:6" ht="33" customHeight="1">
      <c r="B791" s="56"/>
      <c r="D791" s="57"/>
      <c r="E791" s="56"/>
      <c r="F791" s="58"/>
    </row>
    <row r="792" spans="2:6" ht="33" customHeight="1">
      <c r="B792" s="56"/>
      <c r="D792" s="57"/>
      <c r="E792" s="56"/>
      <c r="F792" s="58"/>
    </row>
    <row r="793" spans="2:6" ht="33" customHeight="1">
      <c r="B793" s="56"/>
      <c r="D793" s="57"/>
      <c r="E793" s="56"/>
      <c r="F793" s="58"/>
    </row>
    <row r="794" spans="2:6" ht="33" customHeight="1">
      <c r="B794" s="56"/>
      <c r="D794" s="57"/>
      <c r="E794" s="56"/>
      <c r="F794" s="58"/>
    </row>
    <row r="795" spans="2:6" ht="33" customHeight="1">
      <c r="B795" s="56"/>
      <c r="D795" s="57"/>
      <c r="E795" s="56"/>
      <c r="F795" s="58"/>
    </row>
    <row r="796" spans="2:6" ht="33" customHeight="1">
      <c r="B796" s="56"/>
      <c r="D796" s="57"/>
      <c r="E796" s="56"/>
      <c r="F796" s="58"/>
    </row>
    <row r="797" spans="2:6" ht="33" customHeight="1">
      <c r="B797" s="56"/>
      <c r="D797" s="57"/>
      <c r="E797" s="56"/>
      <c r="F797" s="58"/>
    </row>
    <row r="798" spans="2:6" ht="33" customHeight="1">
      <c r="B798" s="56"/>
      <c r="D798" s="57"/>
      <c r="E798" s="56"/>
      <c r="F798" s="58"/>
    </row>
    <row r="799" spans="2:6" ht="33" customHeight="1">
      <c r="B799" s="56"/>
      <c r="D799" s="57"/>
      <c r="E799" s="56"/>
      <c r="F799" s="58"/>
    </row>
    <row r="800" spans="2:6" ht="33" customHeight="1">
      <c r="B800" s="56"/>
      <c r="D800" s="57"/>
      <c r="E800" s="56"/>
      <c r="F800" s="58"/>
    </row>
    <row r="801" spans="2:6" ht="33" customHeight="1">
      <c r="B801" s="56"/>
      <c r="D801" s="57"/>
      <c r="E801" s="56"/>
      <c r="F801" s="58"/>
    </row>
    <row r="802" spans="2:6" ht="33" customHeight="1">
      <c r="B802" s="56"/>
      <c r="D802" s="57"/>
      <c r="E802" s="56"/>
      <c r="F802" s="58"/>
    </row>
    <row r="803" spans="2:6" ht="33" customHeight="1">
      <c r="B803" s="56"/>
      <c r="D803" s="57"/>
      <c r="E803" s="56"/>
      <c r="F803" s="58"/>
    </row>
    <row r="804" spans="2:6" ht="33" customHeight="1">
      <c r="B804" s="56"/>
      <c r="D804" s="57"/>
      <c r="E804" s="56"/>
      <c r="F804" s="58"/>
    </row>
    <row r="805" spans="2:6" ht="33" customHeight="1">
      <c r="B805" s="56"/>
      <c r="D805" s="57"/>
      <c r="E805" s="56"/>
      <c r="F805" s="58"/>
    </row>
    <row r="806" spans="2:6" ht="33" customHeight="1">
      <c r="B806" s="56"/>
      <c r="D806" s="57"/>
      <c r="E806" s="56"/>
      <c r="F806" s="58"/>
    </row>
    <row r="807" spans="2:6" ht="33" customHeight="1">
      <c r="B807" s="56"/>
      <c r="D807" s="57"/>
      <c r="E807" s="56"/>
      <c r="F807" s="58"/>
    </row>
    <row r="808" spans="2:6" ht="33" customHeight="1">
      <c r="B808" s="56"/>
      <c r="D808" s="57"/>
      <c r="E808" s="56"/>
      <c r="F808" s="58"/>
    </row>
    <row r="809" spans="2:6" ht="33" customHeight="1">
      <c r="B809" s="56"/>
      <c r="D809" s="57"/>
      <c r="E809" s="56"/>
      <c r="F809" s="58"/>
    </row>
    <row r="810" spans="2:6" ht="33" customHeight="1">
      <c r="B810" s="56"/>
      <c r="D810" s="57"/>
      <c r="E810" s="56"/>
      <c r="F810" s="58"/>
    </row>
    <row r="811" spans="2:6" ht="33" customHeight="1">
      <c r="B811" s="56"/>
      <c r="D811" s="57"/>
      <c r="E811" s="56"/>
      <c r="F811" s="58"/>
    </row>
    <row r="812" spans="2:6" ht="33" customHeight="1">
      <c r="B812" s="56"/>
      <c r="D812" s="57"/>
      <c r="E812" s="56"/>
      <c r="F812" s="58"/>
    </row>
    <row r="813" spans="2:6" ht="33" customHeight="1">
      <c r="B813" s="56"/>
      <c r="D813" s="57"/>
      <c r="E813" s="56"/>
      <c r="F813" s="58"/>
    </row>
    <row r="814" spans="2:6" ht="33" customHeight="1">
      <c r="B814" s="56"/>
      <c r="D814" s="57"/>
      <c r="E814" s="56"/>
      <c r="F814" s="58"/>
    </row>
    <row r="815" spans="2:6" ht="33" customHeight="1">
      <c r="B815" s="56"/>
      <c r="D815" s="57"/>
      <c r="E815" s="56"/>
      <c r="F815" s="58"/>
    </row>
    <row r="816" spans="2:6" ht="33" customHeight="1">
      <c r="B816" s="56"/>
      <c r="D816" s="57"/>
      <c r="E816" s="56"/>
      <c r="F816" s="58"/>
    </row>
    <row r="817" spans="2:6" ht="33" customHeight="1">
      <c r="B817" s="56"/>
      <c r="D817" s="57"/>
      <c r="E817" s="56"/>
      <c r="F817" s="58"/>
    </row>
    <row r="818" spans="2:6" ht="33" customHeight="1">
      <c r="B818" s="56"/>
      <c r="D818" s="57"/>
      <c r="E818" s="56"/>
      <c r="F818" s="58"/>
    </row>
    <row r="819" spans="2:6" ht="33" customHeight="1">
      <c r="B819" s="56"/>
      <c r="D819" s="57"/>
      <c r="E819" s="56"/>
      <c r="F819" s="58"/>
    </row>
    <row r="820" spans="2:6" ht="33" customHeight="1">
      <c r="B820" s="56"/>
      <c r="D820" s="57"/>
      <c r="E820" s="56"/>
      <c r="F820" s="58"/>
    </row>
    <row r="821" spans="2:6" ht="33" customHeight="1">
      <c r="B821" s="56"/>
      <c r="D821" s="57"/>
      <c r="E821" s="56"/>
      <c r="F821" s="58"/>
    </row>
    <row r="822" spans="2:6" ht="33" customHeight="1">
      <c r="B822" s="56"/>
      <c r="D822" s="57"/>
      <c r="E822" s="56"/>
      <c r="F822" s="58"/>
    </row>
    <row r="823" spans="2:6" ht="33" customHeight="1">
      <c r="B823" s="56"/>
      <c r="D823" s="57"/>
      <c r="E823" s="56"/>
      <c r="F823" s="58"/>
    </row>
    <row r="824" spans="2:6" ht="33" customHeight="1">
      <c r="B824" s="56"/>
      <c r="D824" s="57"/>
      <c r="E824" s="56"/>
      <c r="F824" s="58"/>
    </row>
    <row r="825" spans="2:6" ht="33" customHeight="1">
      <c r="B825" s="56"/>
      <c r="D825" s="57"/>
      <c r="E825" s="56"/>
      <c r="F825" s="58"/>
    </row>
    <row r="826" spans="2:6" ht="33" customHeight="1">
      <c r="B826" s="56"/>
      <c r="D826" s="57"/>
      <c r="E826" s="56"/>
      <c r="F826" s="58"/>
    </row>
    <row r="827" spans="2:6" ht="33" customHeight="1">
      <c r="B827" s="56"/>
      <c r="D827" s="57"/>
      <c r="E827" s="56"/>
      <c r="F827" s="58"/>
    </row>
    <row r="828" spans="2:6" ht="33" customHeight="1">
      <c r="B828" s="56"/>
      <c r="D828" s="57"/>
      <c r="E828" s="56"/>
      <c r="F828" s="58"/>
    </row>
    <row r="829" spans="2:6" ht="33" customHeight="1">
      <c r="B829" s="56"/>
      <c r="D829" s="57"/>
      <c r="E829" s="56"/>
      <c r="F829" s="58"/>
    </row>
    <row r="830" spans="2:6" ht="33" customHeight="1">
      <c r="B830" s="56"/>
      <c r="D830" s="57"/>
      <c r="E830" s="56"/>
      <c r="F830" s="58"/>
    </row>
    <row r="831" spans="2:6" ht="33" customHeight="1">
      <c r="B831" s="56"/>
      <c r="D831" s="57"/>
      <c r="E831" s="56"/>
      <c r="F831" s="58"/>
    </row>
    <row r="832" spans="2:6" ht="33" customHeight="1">
      <c r="B832" s="56"/>
      <c r="D832" s="57"/>
      <c r="E832" s="56"/>
      <c r="F832" s="58"/>
    </row>
    <row r="833" spans="2:6" ht="33" customHeight="1">
      <c r="B833" s="56"/>
      <c r="D833" s="57"/>
      <c r="E833" s="56"/>
      <c r="F833" s="58"/>
    </row>
    <row r="834" spans="2:6" ht="33" customHeight="1">
      <c r="B834" s="56"/>
      <c r="D834" s="57"/>
      <c r="E834" s="56"/>
      <c r="F834" s="58"/>
    </row>
    <row r="835" spans="2:6" ht="33" customHeight="1">
      <c r="B835" s="56"/>
      <c r="D835" s="57"/>
      <c r="E835" s="56"/>
      <c r="F835" s="58"/>
    </row>
    <row r="836" spans="2:6" ht="33" customHeight="1">
      <c r="B836" s="56"/>
      <c r="D836" s="57"/>
      <c r="E836" s="56"/>
      <c r="F836" s="58"/>
    </row>
    <row r="837" spans="2:6" ht="33" customHeight="1">
      <c r="B837" s="56"/>
      <c r="D837" s="57"/>
      <c r="E837" s="56"/>
      <c r="F837" s="58"/>
    </row>
    <row r="838" spans="2:6" ht="33" customHeight="1">
      <c r="B838" s="56"/>
      <c r="D838" s="57"/>
      <c r="E838" s="56"/>
      <c r="F838" s="58"/>
    </row>
    <row r="839" spans="2:6" ht="33" customHeight="1">
      <c r="B839" s="56"/>
      <c r="D839" s="57"/>
      <c r="E839" s="56"/>
      <c r="F839" s="58"/>
    </row>
    <row r="840" spans="2:6" ht="33" customHeight="1">
      <c r="B840" s="56"/>
      <c r="D840" s="57"/>
      <c r="E840" s="56"/>
      <c r="F840" s="58"/>
    </row>
    <row r="841" spans="2:6" ht="33" customHeight="1">
      <c r="B841" s="56"/>
      <c r="D841" s="57"/>
      <c r="E841" s="56"/>
      <c r="F841" s="58"/>
    </row>
    <row r="842" spans="2:6" ht="33" customHeight="1">
      <c r="B842" s="56"/>
      <c r="D842" s="57"/>
      <c r="E842" s="56"/>
      <c r="F842" s="58"/>
    </row>
    <row r="843" spans="2:6" ht="33" customHeight="1">
      <c r="B843" s="56"/>
      <c r="D843" s="57"/>
      <c r="E843" s="56"/>
      <c r="F843" s="58"/>
    </row>
    <row r="844" spans="2:6" ht="33" customHeight="1">
      <c r="B844" s="56"/>
      <c r="D844" s="57"/>
      <c r="E844" s="56"/>
      <c r="F844" s="58"/>
    </row>
    <row r="845" spans="2:6" ht="33" customHeight="1">
      <c r="B845" s="56"/>
      <c r="D845" s="57"/>
      <c r="E845" s="56"/>
      <c r="F845" s="58"/>
    </row>
    <row r="846" spans="2:6" ht="33" customHeight="1">
      <c r="B846" s="56"/>
      <c r="D846" s="57"/>
      <c r="E846" s="56"/>
      <c r="F846" s="58"/>
    </row>
    <row r="847" spans="2:6" ht="33" customHeight="1">
      <c r="B847" s="56"/>
      <c r="D847" s="57"/>
      <c r="E847" s="56"/>
      <c r="F847" s="58"/>
    </row>
    <row r="848" spans="2:6" ht="33" customHeight="1">
      <c r="B848" s="56"/>
      <c r="D848" s="57"/>
      <c r="E848" s="56"/>
      <c r="F848" s="58"/>
    </row>
    <row r="849" spans="2:6" ht="33" customHeight="1">
      <c r="B849" s="56"/>
      <c r="D849" s="57"/>
      <c r="E849" s="56"/>
      <c r="F849" s="58"/>
    </row>
    <row r="850" spans="2:6" ht="33" customHeight="1">
      <c r="B850" s="56"/>
      <c r="D850" s="57"/>
      <c r="E850" s="56"/>
      <c r="F850" s="58"/>
    </row>
    <row r="851" spans="2:6" ht="33" customHeight="1">
      <c r="B851" s="56"/>
      <c r="D851" s="57"/>
      <c r="E851" s="56"/>
      <c r="F851" s="58"/>
    </row>
    <row r="852" spans="2:6" ht="33" customHeight="1">
      <c r="B852" s="56"/>
      <c r="D852" s="57"/>
      <c r="E852" s="56"/>
      <c r="F852" s="58"/>
    </row>
    <row r="853" spans="2:6" ht="33" customHeight="1">
      <c r="B853" s="56"/>
      <c r="D853" s="57"/>
      <c r="E853" s="56"/>
      <c r="F853" s="58"/>
    </row>
    <row r="854" spans="2:6" ht="33" customHeight="1">
      <c r="B854" s="56"/>
      <c r="D854" s="57"/>
      <c r="E854" s="56"/>
      <c r="F854" s="58"/>
    </row>
    <row r="855" spans="2:6" ht="33" customHeight="1">
      <c r="B855" s="56"/>
      <c r="D855" s="57"/>
      <c r="E855" s="56"/>
      <c r="F855" s="58"/>
    </row>
    <row r="856" spans="2:6" ht="33" customHeight="1">
      <c r="B856" s="56"/>
      <c r="D856" s="57"/>
      <c r="E856" s="56"/>
      <c r="F856" s="58"/>
    </row>
    <row r="857" spans="2:6" ht="33" customHeight="1">
      <c r="B857" s="56"/>
      <c r="D857" s="57"/>
      <c r="E857" s="56"/>
      <c r="F857" s="58"/>
    </row>
    <row r="858" spans="2:6" ht="33" customHeight="1">
      <c r="B858" s="56"/>
      <c r="D858" s="57"/>
      <c r="E858" s="56"/>
      <c r="F858" s="58"/>
    </row>
    <row r="859" spans="2:6" ht="33" customHeight="1">
      <c r="B859" s="56"/>
      <c r="D859" s="57"/>
      <c r="E859" s="56"/>
      <c r="F859" s="58"/>
    </row>
    <row r="860" spans="2:6" ht="33" customHeight="1">
      <c r="B860" s="56"/>
      <c r="D860" s="57"/>
      <c r="E860" s="56"/>
      <c r="F860" s="58"/>
    </row>
    <row r="861" spans="2:6" ht="33" customHeight="1">
      <c r="B861" s="56"/>
      <c r="D861" s="57"/>
      <c r="E861" s="56"/>
      <c r="F861" s="58"/>
    </row>
    <row r="862" spans="2:6" ht="33" customHeight="1">
      <c r="B862" s="56"/>
      <c r="D862" s="57"/>
      <c r="E862" s="56"/>
      <c r="F862" s="58"/>
    </row>
    <row r="863" spans="2:6" ht="33" customHeight="1">
      <c r="B863" s="56"/>
      <c r="D863" s="57"/>
      <c r="E863" s="56"/>
      <c r="F863" s="58"/>
    </row>
    <row r="864" spans="2:6" ht="33" customHeight="1">
      <c r="B864" s="56"/>
      <c r="D864" s="57"/>
      <c r="E864" s="56"/>
      <c r="F864" s="58"/>
    </row>
    <row r="865" spans="2:6" ht="33" customHeight="1">
      <c r="B865" s="56"/>
      <c r="D865" s="57"/>
      <c r="E865" s="56"/>
      <c r="F865" s="58"/>
    </row>
    <row r="866" spans="2:6" ht="33" customHeight="1">
      <c r="B866" s="56"/>
      <c r="D866" s="57"/>
      <c r="E866" s="56"/>
      <c r="F866" s="58"/>
    </row>
    <row r="867" spans="2:6" ht="33" customHeight="1">
      <c r="B867" s="56"/>
      <c r="D867" s="57"/>
      <c r="E867" s="56"/>
      <c r="F867" s="58"/>
    </row>
    <row r="868" spans="2:6" ht="33" customHeight="1">
      <c r="B868" s="56"/>
      <c r="D868" s="57"/>
      <c r="E868" s="56"/>
      <c r="F868" s="58"/>
    </row>
    <row r="869" spans="2:6" ht="33" customHeight="1">
      <c r="B869" s="56"/>
      <c r="D869" s="57"/>
      <c r="E869" s="56"/>
      <c r="F869" s="58"/>
    </row>
    <row r="870" spans="2:6" ht="33" customHeight="1">
      <c r="B870" s="56"/>
      <c r="D870" s="57"/>
      <c r="E870" s="56"/>
      <c r="F870" s="58"/>
    </row>
    <row r="871" spans="2:6" ht="33" customHeight="1">
      <c r="B871" s="56"/>
      <c r="D871" s="57"/>
      <c r="E871" s="56"/>
      <c r="F871" s="58"/>
    </row>
    <row r="872" spans="2:6" ht="33" customHeight="1">
      <c r="B872" s="56"/>
      <c r="D872" s="57"/>
      <c r="E872" s="56"/>
      <c r="F872" s="58"/>
    </row>
    <row r="873" spans="2:6" ht="33" customHeight="1">
      <c r="B873" s="56"/>
      <c r="D873" s="57"/>
      <c r="E873" s="56"/>
      <c r="F873" s="58"/>
    </row>
    <row r="874" spans="2:6" ht="33" customHeight="1">
      <c r="B874" s="56"/>
      <c r="D874" s="57"/>
      <c r="E874" s="56"/>
      <c r="F874" s="58"/>
    </row>
    <row r="875" spans="2:6" ht="33" customHeight="1">
      <c r="B875" s="56"/>
      <c r="D875" s="57"/>
      <c r="E875" s="56"/>
      <c r="F875" s="58"/>
    </row>
    <row r="876" spans="2:6" ht="33" customHeight="1">
      <c r="B876" s="56"/>
      <c r="D876" s="57"/>
      <c r="E876" s="56"/>
      <c r="F876" s="58"/>
    </row>
    <row r="877" spans="2:6" ht="33" customHeight="1">
      <c r="B877" s="56"/>
      <c r="D877" s="57"/>
      <c r="E877" s="56"/>
      <c r="F877" s="58"/>
    </row>
    <row r="878" spans="2:6" ht="33" customHeight="1">
      <c r="B878" s="56"/>
      <c r="D878" s="57"/>
      <c r="E878" s="56"/>
      <c r="F878" s="58"/>
    </row>
    <row r="879" spans="2:6" ht="33" customHeight="1">
      <c r="B879" s="56"/>
      <c r="D879" s="57"/>
      <c r="E879" s="56"/>
      <c r="F879" s="58"/>
    </row>
    <row r="880" spans="2:6" ht="33" customHeight="1">
      <c r="B880" s="56"/>
      <c r="D880" s="57"/>
      <c r="E880" s="56"/>
      <c r="F880" s="58"/>
    </row>
    <row r="881" spans="2:6" ht="33" customHeight="1">
      <c r="B881" s="56"/>
      <c r="D881" s="57"/>
      <c r="E881" s="56"/>
      <c r="F881" s="58"/>
    </row>
    <row r="882" spans="2:6" ht="33" customHeight="1">
      <c r="B882" s="56"/>
      <c r="D882" s="57"/>
      <c r="E882" s="56"/>
      <c r="F882" s="58"/>
    </row>
    <row r="883" spans="2:6" ht="33" customHeight="1">
      <c r="B883" s="56"/>
      <c r="D883" s="57"/>
      <c r="E883" s="56"/>
      <c r="F883" s="58"/>
    </row>
    <row r="884" spans="2:6" ht="33" customHeight="1">
      <c r="B884" s="56"/>
      <c r="D884" s="57"/>
      <c r="E884" s="56"/>
      <c r="F884" s="58"/>
    </row>
    <row r="885" spans="2:6" ht="33" customHeight="1">
      <c r="B885" s="56"/>
      <c r="D885" s="57"/>
      <c r="E885" s="56"/>
      <c r="F885" s="58"/>
    </row>
    <row r="886" spans="2:6" ht="33" customHeight="1">
      <c r="B886" s="56"/>
      <c r="D886" s="57"/>
      <c r="E886" s="56"/>
      <c r="F886" s="58"/>
    </row>
    <row r="887" spans="2:6" ht="33" customHeight="1">
      <c r="B887" s="56"/>
      <c r="D887" s="57"/>
      <c r="E887" s="56"/>
      <c r="F887" s="58"/>
    </row>
    <row r="888" spans="2:6" ht="33" customHeight="1">
      <c r="B888" s="56"/>
      <c r="D888" s="57"/>
      <c r="E888" s="56"/>
      <c r="F888" s="58"/>
    </row>
    <row r="889" spans="2:6" ht="33" customHeight="1">
      <c r="B889" s="56"/>
      <c r="D889" s="57"/>
      <c r="E889" s="56"/>
      <c r="F889" s="58"/>
    </row>
    <row r="890" spans="2:6" ht="33" customHeight="1">
      <c r="B890" s="56"/>
      <c r="D890" s="57"/>
      <c r="E890" s="56"/>
      <c r="F890" s="58"/>
    </row>
    <row r="891" spans="2:6" ht="33" customHeight="1">
      <c r="B891" s="56"/>
      <c r="D891" s="57"/>
      <c r="E891" s="56"/>
      <c r="F891" s="58"/>
    </row>
    <row r="892" spans="2:6" ht="33" customHeight="1">
      <c r="B892" s="56"/>
      <c r="D892" s="57"/>
      <c r="E892" s="56"/>
      <c r="F892" s="58"/>
    </row>
    <row r="893" spans="2:6" ht="33" customHeight="1">
      <c r="B893" s="56"/>
      <c r="D893" s="57"/>
      <c r="E893" s="56"/>
      <c r="F893" s="58"/>
    </row>
    <row r="894" spans="2:6" ht="33" customHeight="1">
      <c r="B894" s="56"/>
      <c r="D894" s="57"/>
      <c r="E894" s="56"/>
      <c r="F894" s="58"/>
    </row>
    <row r="895" spans="2:6" ht="33" customHeight="1">
      <c r="B895" s="56"/>
      <c r="D895" s="57"/>
      <c r="E895" s="56"/>
      <c r="F895" s="58"/>
    </row>
    <row r="896" spans="2:6" ht="33" customHeight="1">
      <c r="B896" s="56"/>
      <c r="D896" s="57"/>
      <c r="E896" s="56"/>
      <c r="F896" s="58"/>
    </row>
    <row r="897" spans="2:6" ht="33" customHeight="1">
      <c r="B897" s="56"/>
      <c r="D897" s="57"/>
      <c r="E897" s="56"/>
      <c r="F897" s="58"/>
    </row>
    <row r="898" spans="2:6" ht="33" customHeight="1">
      <c r="B898" s="56"/>
      <c r="D898" s="57"/>
      <c r="E898" s="56"/>
      <c r="F898" s="58"/>
    </row>
    <row r="899" spans="2:6" ht="33" customHeight="1">
      <c r="B899" s="56"/>
      <c r="D899" s="57"/>
      <c r="E899" s="56"/>
      <c r="F899" s="58"/>
    </row>
    <row r="900" spans="2:6" ht="33" customHeight="1">
      <c r="B900" s="56"/>
      <c r="D900" s="57"/>
      <c r="E900" s="56"/>
      <c r="F900" s="58"/>
    </row>
    <row r="901" spans="2:6" ht="33" customHeight="1">
      <c r="B901" s="56"/>
      <c r="D901" s="57"/>
      <c r="E901" s="56"/>
      <c r="F901" s="58"/>
    </row>
    <row r="902" spans="2:6" ht="33" customHeight="1">
      <c r="B902" s="56"/>
      <c r="D902" s="57"/>
      <c r="E902" s="56"/>
      <c r="F902" s="58"/>
    </row>
    <row r="903" spans="2:6" ht="33" customHeight="1">
      <c r="B903" s="56"/>
      <c r="D903" s="57"/>
      <c r="E903" s="56"/>
      <c r="F903" s="58"/>
    </row>
    <row r="904" spans="2:6" ht="33" customHeight="1">
      <c r="B904" s="56"/>
      <c r="D904" s="57"/>
      <c r="E904" s="56"/>
      <c r="F904" s="58"/>
    </row>
    <row r="905" spans="2:6" ht="33" customHeight="1">
      <c r="B905" s="56"/>
      <c r="D905" s="57"/>
      <c r="E905" s="56"/>
      <c r="F905" s="58"/>
    </row>
    <row r="906" spans="2:6" ht="33" customHeight="1">
      <c r="B906" s="56"/>
      <c r="D906" s="57"/>
      <c r="E906" s="56"/>
      <c r="F906" s="58"/>
    </row>
    <row r="907" spans="2:6" ht="33" customHeight="1">
      <c r="B907" s="56"/>
      <c r="D907" s="57"/>
      <c r="E907" s="56"/>
      <c r="F907" s="58"/>
    </row>
    <row r="908" spans="2:6" ht="33" customHeight="1">
      <c r="B908" s="56"/>
      <c r="D908" s="57"/>
      <c r="E908" s="56"/>
      <c r="F908" s="58"/>
    </row>
    <row r="909" spans="2:6" ht="33" customHeight="1">
      <c r="B909" s="56"/>
      <c r="D909" s="57"/>
      <c r="E909" s="56"/>
      <c r="F909" s="58"/>
    </row>
    <row r="910" spans="2:6" ht="33" customHeight="1">
      <c r="B910" s="56"/>
      <c r="D910" s="57"/>
      <c r="E910" s="56"/>
      <c r="F910" s="58"/>
    </row>
    <row r="911" spans="2:6" ht="33" customHeight="1">
      <c r="B911" s="56"/>
      <c r="D911" s="57"/>
      <c r="E911" s="56"/>
      <c r="F911" s="58"/>
    </row>
    <row r="912" spans="2:6" ht="33" customHeight="1">
      <c r="B912" s="56"/>
      <c r="D912" s="57"/>
      <c r="E912" s="56"/>
      <c r="F912" s="58"/>
    </row>
    <row r="913" spans="2:6" ht="33" customHeight="1">
      <c r="B913" s="56"/>
      <c r="D913" s="57"/>
      <c r="E913" s="56"/>
      <c r="F913" s="58"/>
    </row>
    <row r="914" spans="2:6" ht="33" customHeight="1">
      <c r="B914" s="56"/>
      <c r="D914" s="57"/>
      <c r="E914" s="56"/>
      <c r="F914" s="58"/>
    </row>
    <row r="915" spans="2:6" ht="33" customHeight="1">
      <c r="B915" s="56"/>
      <c r="D915" s="57"/>
      <c r="E915" s="56"/>
      <c r="F915" s="58"/>
    </row>
    <row r="916" spans="2:6" ht="33" customHeight="1">
      <c r="B916" s="56"/>
      <c r="D916" s="57"/>
      <c r="E916" s="56"/>
      <c r="F916" s="58"/>
    </row>
    <row r="917" spans="2:6" ht="33" customHeight="1">
      <c r="B917" s="56"/>
      <c r="D917" s="57"/>
      <c r="E917" s="56"/>
      <c r="F917" s="58"/>
    </row>
    <row r="918" spans="2:6" ht="33" customHeight="1">
      <c r="B918" s="56"/>
      <c r="D918" s="57"/>
      <c r="E918" s="56"/>
      <c r="F918" s="58"/>
    </row>
    <row r="919" spans="2:6" ht="33" customHeight="1">
      <c r="B919" s="56"/>
      <c r="D919" s="57"/>
      <c r="E919" s="56"/>
      <c r="F919" s="58"/>
    </row>
    <row r="920" spans="2:6" ht="33" customHeight="1">
      <c r="B920" s="56"/>
      <c r="D920" s="57"/>
      <c r="E920" s="56"/>
      <c r="F920" s="58"/>
    </row>
    <row r="921" spans="2:6" ht="33" customHeight="1">
      <c r="B921" s="56"/>
      <c r="D921" s="57"/>
      <c r="E921" s="56"/>
      <c r="F921" s="58"/>
    </row>
    <row r="922" spans="2:6" ht="33" customHeight="1">
      <c r="B922" s="56"/>
      <c r="D922" s="57"/>
      <c r="E922" s="56"/>
      <c r="F922" s="58"/>
    </row>
    <row r="923" spans="2:6" ht="33" customHeight="1">
      <c r="B923" s="56"/>
      <c r="D923" s="57"/>
      <c r="E923" s="56"/>
      <c r="F923" s="58"/>
    </row>
    <row r="924" spans="2:6" ht="33" customHeight="1">
      <c r="B924" s="56"/>
      <c r="D924" s="57"/>
      <c r="E924" s="56"/>
      <c r="F924" s="58"/>
    </row>
    <row r="925" spans="2:6" ht="33" customHeight="1">
      <c r="B925" s="56"/>
      <c r="D925" s="57"/>
      <c r="E925" s="56"/>
      <c r="F925" s="58"/>
    </row>
    <row r="926" spans="2:6" ht="33" customHeight="1">
      <c r="B926" s="56"/>
      <c r="D926" s="57"/>
      <c r="E926" s="56"/>
      <c r="F926" s="58"/>
    </row>
    <row r="927" spans="2:6" ht="33" customHeight="1">
      <c r="B927" s="56"/>
      <c r="D927" s="57"/>
      <c r="E927" s="56"/>
      <c r="F927" s="58"/>
    </row>
    <row r="928" spans="2:6" ht="33" customHeight="1">
      <c r="B928" s="56"/>
      <c r="D928" s="57"/>
      <c r="E928" s="56"/>
      <c r="F928" s="58"/>
    </row>
    <row r="929" spans="2:6" ht="33" customHeight="1">
      <c r="B929" s="56"/>
      <c r="D929" s="57"/>
      <c r="E929" s="56"/>
      <c r="F929" s="58"/>
    </row>
    <row r="930" spans="2:6" ht="33" customHeight="1">
      <c r="B930" s="56"/>
      <c r="D930" s="57"/>
      <c r="E930" s="56"/>
      <c r="F930" s="58"/>
    </row>
    <row r="931" spans="2:6" ht="33" customHeight="1">
      <c r="B931" s="56"/>
      <c r="D931" s="57"/>
      <c r="E931" s="56"/>
      <c r="F931" s="58"/>
    </row>
    <row r="932" spans="2:6" ht="33" customHeight="1">
      <c r="B932" s="56"/>
      <c r="D932" s="57"/>
      <c r="E932" s="56"/>
      <c r="F932" s="58"/>
    </row>
    <row r="933" spans="2:6" ht="33" customHeight="1">
      <c r="B933" s="56"/>
      <c r="D933" s="57"/>
      <c r="E933" s="56"/>
      <c r="F933" s="58"/>
    </row>
    <row r="934" spans="2:6" ht="33" customHeight="1">
      <c r="B934" s="56"/>
      <c r="D934" s="57"/>
      <c r="E934" s="56"/>
      <c r="F934" s="58"/>
    </row>
    <row r="935" spans="2:6" ht="33" customHeight="1">
      <c r="B935" s="56"/>
      <c r="D935" s="57"/>
      <c r="E935" s="56"/>
      <c r="F935" s="58"/>
    </row>
    <row r="936" spans="2:6" ht="33" customHeight="1">
      <c r="B936" s="56"/>
      <c r="D936" s="57"/>
      <c r="E936" s="56"/>
      <c r="F936" s="58"/>
    </row>
    <row r="937" spans="2:6" ht="33" customHeight="1">
      <c r="B937" s="56"/>
      <c r="D937" s="57"/>
      <c r="E937" s="56"/>
      <c r="F937" s="58"/>
    </row>
    <row r="938" spans="2:6" ht="33" customHeight="1">
      <c r="B938" s="56"/>
      <c r="D938" s="57"/>
      <c r="E938" s="56"/>
      <c r="F938" s="58"/>
    </row>
    <row r="939" spans="2:6" ht="33" customHeight="1">
      <c r="B939" s="56"/>
      <c r="D939" s="57"/>
      <c r="E939" s="56"/>
      <c r="F939" s="58"/>
    </row>
    <row r="940" spans="2:6" ht="33" customHeight="1">
      <c r="B940" s="56"/>
      <c r="D940" s="57"/>
      <c r="E940" s="56"/>
      <c r="F940" s="58"/>
    </row>
    <row r="941" spans="2:6" ht="33" customHeight="1">
      <c r="B941" s="56"/>
      <c r="D941" s="57"/>
      <c r="E941" s="56"/>
      <c r="F941" s="58"/>
    </row>
    <row r="942" spans="2:6" ht="33" customHeight="1">
      <c r="B942" s="56"/>
      <c r="D942" s="57"/>
      <c r="E942" s="56"/>
      <c r="F942" s="58"/>
    </row>
    <row r="943" spans="2:6" ht="33" customHeight="1">
      <c r="B943" s="56"/>
      <c r="D943" s="57"/>
      <c r="E943" s="56"/>
      <c r="F943" s="58"/>
    </row>
    <row r="944" spans="2:6" ht="33" customHeight="1">
      <c r="B944" s="56"/>
      <c r="D944" s="57"/>
      <c r="E944" s="56"/>
      <c r="F944" s="58"/>
    </row>
    <row r="945" spans="2:6" ht="33" customHeight="1">
      <c r="B945" s="56"/>
      <c r="D945" s="57"/>
      <c r="E945" s="56"/>
      <c r="F945" s="58"/>
    </row>
    <row r="946" spans="2:6" ht="33" customHeight="1">
      <c r="B946" s="56"/>
      <c r="D946" s="57"/>
      <c r="E946" s="56"/>
      <c r="F946" s="58"/>
    </row>
    <row r="947" spans="2:6" ht="33" customHeight="1">
      <c r="B947" s="56"/>
      <c r="D947" s="57"/>
      <c r="E947" s="56"/>
      <c r="F947" s="58"/>
    </row>
    <row r="948" spans="2:6" ht="33" customHeight="1">
      <c r="B948" s="56"/>
      <c r="D948" s="57"/>
      <c r="E948" s="56"/>
      <c r="F948" s="58"/>
    </row>
    <row r="949" spans="2:6" ht="33" customHeight="1">
      <c r="B949" s="56"/>
      <c r="D949" s="57"/>
      <c r="E949" s="56"/>
      <c r="F949" s="58"/>
    </row>
    <row r="950" spans="2:6" ht="33" customHeight="1">
      <c r="B950" s="56"/>
      <c r="D950" s="57"/>
      <c r="E950" s="56"/>
      <c r="F950" s="58"/>
    </row>
    <row r="951" spans="2:6" ht="33" customHeight="1">
      <c r="B951" s="56"/>
      <c r="D951" s="57"/>
      <c r="E951" s="56"/>
      <c r="F951" s="58"/>
    </row>
    <row r="952" spans="2:6" ht="33" customHeight="1">
      <c r="B952" s="56"/>
      <c r="D952" s="57"/>
      <c r="E952" s="56"/>
      <c r="F952" s="58"/>
    </row>
    <row r="953" spans="2:6" ht="33" customHeight="1">
      <c r="B953" s="56"/>
      <c r="D953" s="57"/>
      <c r="E953" s="56"/>
      <c r="F953" s="58"/>
    </row>
    <row r="954" spans="2:6" ht="33" customHeight="1">
      <c r="B954" s="56"/>
      <c r="D954" s="57"/>
      <c r="E954" s="56"/>
      <c r="F954" s="58"/>
    </row>
    <row r="955" spans="2:6" ht="33" customHeight="1">
      <c r="B955" s="56"/>
      <c r="D955" s="57"/>
      <c r="E955" s="56"/>
      <c r="F955" s="58"/>
    </row>
    <row r="956" spans="2:6" ht="33" customHeight="1">
      <c r="B956" s="56"/>
      <c r="D956" s="57"/>
      <c r="E956" s="56"/>
      <c r="F956" s="58"/>
    </row>
    <row r="957" spans="2:6" ht="33" customHeight="1">
      <c r="B957" s="56"/>
      <c r="D957" s="57"/>
      <c r="E957" s="56"/>
      <c r="F957" s="58"/>
    </row>
    <row r="958" spans="2:6" ht="33" customHeight="1">
      <c r="B958" s="56"/>
      <c r="D958" s="57"/>
      <c r="E958" s="56"/>
      <c r="F958" s="58"/>
    </row>
    <row r="959" spans="2:6" ht="33" customHeight="1">
      <c r="B959" s="56"/>
      <c r="D959" s="57"/>
      <c r="E959" s="56"/>
      <c r="F959" s="58"/>
    </row>
    <row r="960" spans="2:6" ht="33" customHeight="1">
      <c r="B960" s="56"/>
      <c r="D960" s="57"/>
      <c r="E960" s="56"/>
      <c r="F960" s="58"/>
    </row>
    <row r="961" spans="2:6" ht="33" customHeight="1">
      <c r="B961" s="56"/>
      <c r="D961" s="57"/>
      <c r="E961" s="56"/>
      <c r="F961" s="58"/>
    </row>
    <row r="962" spans="2:6" ht="33" customHeight="1">
      <c r="B962" s="56"/>
      <c r="D962" s="57"/>
      <c r="E962" s="56"/>
      <c r="F962" s="58"/>
    </row>
    <row r="963" spans="2:6" ht="33" customHeight="1">
      <c r="B963" s="56"/>
      <c r="D963" s="57"/>
      <c r="E963" s="56"/>
      <c r="F963" s="58"/>
    </row>
    <row r="964" spans="2:6" ht="33" customHeight="1">
      <c r="B964" s="56"/>
      <c r="D964" s="57"/>
      <c r="E964" s="56"/>
      <c r="F964" s="58"/>
    </row>
    <row r="965" spans="2:6" ht="33" customHeight="1">
      <c r="B965" s="56"/>
      <c r="D965" s="57"/>
      <c r="E965" s="56"/>
      <c r="F965" s="58"/>
    </row>
    <row r="966" spans="2:6" ht="33" customHeight="1">
      <c r="B966" s="56"/>
      <c r="D966" s="57"/>
      <c r="E966" s="56"/>
      <c r="F966" s="58"/>
    </row>
    <row r="967" spans="2:6" ht="33" customHeight="1">
      <c r="B967" s="56"/>
      <c r="D967" s="57"/>
      <c r="E967" s="56"/>
      <c r="F967" s="58"/>
    </row>
    <row r="968" spans="2:6" ht="33" customHeight="1">
      <c r="B968" s="56"/>
      <c r="D968" s="57"/>
      <c r="E968" s="56"/>
      <c r="F968" s="58"/>
    </row>
    <row r="969" spans="2:6" ht="33" customHeight="1">
      <c r="B969" s="56"/>
      <c r="D969" s="57"/>
      <c r="E969" s="56"/>
      <c r="F969" s="58"/>
    </row>
    <row r="970" spans="2:6" ht="33" customHeight="1">
      <c r="B970" s="56"/>
      <c r="D970" s="57"/>
      <c r="E970" s="56"/>
      <c r="F970" s="58"/>
    </row>
    <row r="971" spans="2:6" ht="33" customHeight="1">
      <c r="B971" s="56"/>
      <c r="D971" s="57"/>
      <c r="E971" s="56"/>
      <c r="F971" s="58"/>
    </row>
    <row r="972" spans="2:6" ht="33" customHeight="1">
      <c r="B972" s="56"/>
      <c r="D972" s="57"/>
      <c r="E972" s="56"/>
      <c r="F972" s="58"/>
    </row>
    <row r="973" spans="2:6" ht="33" customHeight="1">
      <c r="B973" s="56"/>
      <c r="D973" s="57"/>
      <c r="E973" s="56"/>
      <c r="F973" s="58"/>
    </row>
    <row r="974" spans="2:6" ht="33" customHeight="1">
      <c r="B974" s="56"/>
      <c r="D974" s="57"/>
      <c r="E974" s="56"/>
      <c r="F974" s="58"/>
    </row>
    <row r="975" spans="2:6" ht="33" customHeight="1">
      <c r="B975" s="56"/>
      <c r="D975" s="57"/>
      <c r="E975" s="56"/>
      <c r="F975" s="58"/>
    </row>
    <row r="976" spans="2:6" ht="33" customHeight="1">
      <c r="B976" s="56"/>
      <c r="D976" s="57"/>
      <c r="E976" s="56"/>
      <c r="F976" s="58"/>
    </row>
    <row r="977" spans="2:6" ht="33" customHeight="1">
      <c r="B977" s="56"/>
      <c r="D977" s="57"/>
      <c r="E977" s="56"/>
      <c r="F977" s="58"/>
    </row>
    <row r="978" spans="2:6" ht="33" customHeight="1">
      <c r="B978" s="56"/>
      <c r="D978" s="57"/>
      <c r="E978" s="56"/>
      <c r="F978" s="58"/>
    </row>
    <row r="979" spans="2:6" ht="33" customHeight="1">
      <c r="B979" s="56"/>
      <c r="D979" s="57"/>
      <c r="E979" s="56"/>
      <c r="F979" s="58"/>
    </row>
    <row r="980" spans="2:6" ht="33" customHeight="1">
      <c r="B980" s="56"/>
      <c r="D980" s="57"/>
      <c r="E980" s="56"/>
      <c r="F980" s="58"/>
    </row>
    <row r="981" spans="2:6" ht="33" customHeight="1">
      <c r="B981" s="56"/>
      <c r="D981" s="57"/>
      <c r="E981" s="56"/>
      <c r="F981" s="58"/>
    </row>
    <row r="982" spans="2:6" ht="33" customHeight="1">
      <c r="B982" s="56"/>
      <c r="D982" s="57"/>
      <c r="E982" s="56"/>
      <c r="F982" s="58"/>
    </row>
    <row r="983" spans="2:6" ht="33" customHeight="1">
      <c r="B983" s="56"/>
      <c r="D983" s="57"/>
      <c r="E983" s="56"/>
      <c r="F983" s="58"/>
    </row>
    <row r="984" spans="2:6" ht="33" customHeight="1">
      <c r="B984" s="56"/>
      <c r="D984" s="57"/>
      <c r="E984" s="56"/>
      <c r="F984" s="58"/>
    </row>
    <row r="985" spans="2:6" ht="33" customHeight="1">
      <c r="B985" s="56"/>
      <c r="D985" s="57"/>
      <c r="E985" s="56"/>
      <c r="F985" s="58"/>
    </row>
    <row r="986" spans="2:6" ht="33" customHeight="1">
      <c r="B986" s="56"/>
      <c r="D986" s="57"/>
      <c r="E986" s="56"/>
      <c r="F986" s="58"/>
    </row>
    <row r="987" spans="2:6" ht="33" customHeight="1">
      <c r="B987" s="56"/>
      <c r="D987" s="57"/>
      <c r="E987" s="56"/>
      <c r="F987" s="58"/>
    </row>
    <row r="988" spans="2:6" ht="33" customHeight="1">
      <c r="B988" s="56"/>
      <c r="D988" s="57"/>
      <c r="E988" s="56"/>
      <c r="F988" s="58"/>
    </row>
    <row r="989" spans="2:6" ht="33" customHeight="1">
      <c r="B989" s="56"/>
      <c r="D989" s="57"/>
      <c r="E989" s="56"/>
      <c r="F989" s="58"/>
    </row>
    <row r="990" spans="2:6" ht="33" customHeight="1">
      <c r="B990" s="56"/>
      <c r="D990" s="57"/>
      <c r="E990" s="56"/>
      <c r="F990" s="58"/>
    </row>
    <row r="991" spans="2:6" ht="33" customHeight="1">
      <c r="B991" s="56"/>
      <c r="D991" s="57"/>
      <c r="E991" s="56"/>
      <c r="F991" s="58"/>
    </row>
    <row r="992" spans="2:6" ht="33" customHeight="1">
      <c r="B992" s="56"/>
      <c r="D992" s="57"/>
      <c r="E992" s="56"/>
      <c r="F992" s="58"/>
    </row>
    <row r="993" spans="2:6" ht="33" customHeight="1">
      <c r="B993" s="56"/>
      <c r="D993" s="57"/>
      <c r="E993" s="56"/>
      <c r="F993" s="58"/>
    </row>
    <row r="994" spans="2:6" ht="33" customHeight="1">
      <c r="B994" s="56"/>
      <c r="D994" s="57"/>
      <c r="E994" s="56"/>
      <c r="F994" s="58"/>
    </row>
    <row r="995" spans="2:6" ht="33" customHeight="1">
      <c r="B995" s="56"/>
      <c r="D995" s="57"/>
      <c r="E995" s="56"/>
      <c r="F995" s="58"/>
    </row>
    <row r="996" spans="2:6" ht="33" customHeight="1">
      <c r="B996" s="56"/>
      <c r="D996" s="57"/>
      <c r="E996" s="56"/>
      <c r="F996" s="58"/>
    </row>
    <row r="997" spans="2:6" ht="33" customHeight="1">
      <c r="B997" s="56"/>
      <c r="D997" s="57"/>
      <c r="E997" s="56"/>
      <c r="F997" s="58"/>
    </row>
    <row r="998" spans="2:6" ht="33" customHeight="1">
      <c r="B998" s="56"/>
      <c r="D998" s="57"/>
      <c r="E998" s="56"/>
      <c r="F998" s="58"/>
    </row>
    <row r="999" spans="2:6" ht="33" customHeight="1">
      <c r="B999" s="56"/>
      <c r="D999" s="57"/>
      <c r="E999" s="56"/>
      <c r="F999" s="58"/>
    </row>
    <row r="1000" spans="2:6" ht="33" customHeight="1">
      <c r="B1000" s="56"/>
      <c r="D1000" s="57"/>
      <c r="E1000" s="56"/>
      <c r="F1000" s="58"/>
    </row>
    <row r="1001" spans="2:6" ht="33" customHeight="1">
      <c r="B1001" s="56"/>
      <c r="D1001" s="57"/>
      <c r="E1001" s="56"/>
      <c r="F1001" s="58"/>
    </row>
    <row r="1002" spans="2:6" ht="33" customHeight="1">
      <c r="B1002" s="56"/>
      <c r="D1002" s="57"/>
      <c r="E1002" s="56"/>
      <c r="F1002" s="58"/>
    </row>
    <row r="1003" spans="2:6" ht="33" customHeight="1">
      <c r="B1003" s="56"/>
      <c r="D1003" s="57"/>
      <c r="E1003" s="56"/>
      <c r="F1003" s="58"/>
    </row>
    <row r="1004" spans="2:6" ht="33" customHeight="1">
      <c r="B1004" s="56"/>
      <c r="D1004" s="57"/>
      <c r="E1004" s="56"/>
      <c r="F1004" s="58"/>
    </row>
    <row r="1005" spans="2:6" ht="33" customHeight="1">
      <c r="B1005" s="56"/>
      <c r="D1005" s="57"/>
      <c r="E1005" s="56"/>
      <c r="F1005" s="58"/>
    </row>
    <row r="1006" spans="2:6" ht="33" customHeight="1">
      <c r="B1006" s="56"/>
      <c r="D1006" s="57"/>
      <c r="E1006" s="56"/>
      <c r="F1006" s="58"/>
    </row>
    <row r="1007" spans="2:6" ht="33" customHeight="1">
      <c r="B1007" s="56"/>
      <c r="D1007" s="57"/>
      <c r="E1007" s="56"/>
      <c r="F1007" s="58"/>
    </row>
    <row r="1008" spans="2:6" ht="33" customHeight="1">
      <c r="B1008" s="56"/>
      <c r="D1008" s="57"/>
      <c r="E1008" s="56"/>
      <c r="F1008" s="58"/>
    </row>
    <row r="1009" spans="2:6" ht="33" customHeight="1">
      <c r="B1009" s="56"/>
      <c r="D1009" s="57"/>
      <c r="E1009" s="56"/>
      <c r="F1009" s="58"/>
    </row>
    <row r="1010" spans="2:6" ht="33" customHeight="1">
      <c r="B1010" s="56"/>
      <c r="D1010" s="57"/>
      <c r="E1010" s="56"/>
      <c r="F1010" s="58"/>
    </row>
    <row r="1011" spans="2:6" ht="33" customHeight="1">
      <c r="B1011" s="56"/>
      <c r="D1011" s="57"/>
      <c r="E1011" s="56"/>
      <c r="F1011" s="58"/>
    </row>
    <row r="1012" spans="2:6" ht="33" customHeight="1">
      <c r="B1012" s="56"/>
      <c r="D1012" s="57"/>
      <c r="E1012" s="56"/>
      <c r="F1012" s="58"/>
    </row>
    <row r="1013" spans="2:6" ht="33" customHeight="1">
      <c r="B1013" s="56"/>
      <c r="D1013" s="57"/>
      <c r="E1013" s="56"/>
      <c r="F1013" s="58"/>
    </row>
    <row r="1014" spans="2:6" ht="33" customHeight="1">
      <c r="B1014" s="56"/>
      <c r="D1014" s="57"/>
      <c r="E1014" s="56"/>
      <c r="F1014" s="58"/>
    </row>
    <row r="1015" spans="2:6" ht="33" customHeight="1">
      <c r="B1015" s="56"/>
      <c r="D1015" s="57"/>
      <c r="E1015" s="56"/>
      <c r="F1015" s="58"/>
    </row>
  </sheetData>
  <hyperlinks>
    <hyperlink ref="K6" r:id="rId1" xr:uid="{00000000-0004-0000-0200-000000000000}"/>
    <hyperlink ref="L6" r:id="rId2" xr:uid="{00000000-0004-0000-0200-000001000000}"/>
    <hyperlink ref="M6" r:id="rId3" xr:uid="{00000000-0004-0000-0200-000002000000}"/>
    <hyperlink ref="K7" r:id="rId4" xr:uid="{00000000-0004-0000-0200-000003000000}"/>
    <hyperlink ref="L7" r:id="rId5" xr:uid="{00000000-0004-0000-0200-000004000000}"/>
    <hyperlink ref="M7" r:id="rId6" xr:uid="{00000000-0004-0000-0200-000005000000}"/>
    <hyperlink ref="W7" location="Google_Sheet_Link_1466731037" display="textual metadata; screenshots; instructional videos" xr:uid="{00000000-0004-0000-0200-000006000000}"/>
    <hyperlink ref="K8" r:id="rId7" xr:uid="{00000000-0004-0000-0200-000007000000}"/>
    <hyperlink ref="M8" r:id="rId8" display="tbr" xr:uid="{00000000-0004-0000-0200-000008000000}"/>
    <hyperlink ref="W8" location="omniact" display="single screenshot, text-based task, and PyAutoGUI ground truth" xr:uid="{00000000-0004-0000-0200-000009000000}"/>
    <hyperlink ref="K9" r:id="rId9" display="https://arxiv.org/abs/2401.10935" xr:uid="{00000000-0004-0000-0200-00000A000000}"/>
    <hyperlink ref="L9" r:id="rId10" display="https://github.com/njucckevin/SeeClick" xr:uid="{00000000-0004-0000-0200-00000B000000}"/>
    <hyperlink ref="K10" r:id="rId11" xr:uid="{00000000-0004-0000-0200-00000C000000}"/>
    <hyperlink ref="M10" r:id="rId12" display="huggingface" xr:uid="{00000000-0004-0000-0200-00000D000000}"/>
    <hyperlink ref="K11" r:id="rId13" xr:uid="{00000000-0004-0000-0200-00000E000000}"/>
    <hyperlink ref="L11" r:id="rId14" xr:uid="{00000000-0004-0000-0200-00000F000000}"/>
    <hyperlink ref="M11" r:id="rId15" xr:uid="{00000000-0004-0000-0200-000010000000}"/>
    <hyperlink ref="K14" r:id="rId16" xr:uid="{00000000-0004-0000-0200-000011000000}"/>
    <hyperlink ref="L14" r:id="rId17" xr:uid="{00000000-0004-0000-0200-000012000000}"/>
    <hyperlink ref="M14" r:id="rId18" xr:uid="{00000000-0004-0000-0200-000013000000}"/>
    <hyperlink ref="K15" r:id="rId19" xr:uid="{00000000-0004-0000-0200-000014000000}"/>
    <hyperlink ref="L15" r:id="rId20" xr:uid="{00000000-0004-0000-0200-000015000000}"/>
    <hyperlink ref="M15" r:id="rId21" xr:uid="{00000000-0004-0000-0200-000016000000}"/>
    <hyperlink ref="K16" r:id="rId22" xr:uid="{00000000-0004-0000-0200-000017000000}"/>
    <hyperlink ref="L16" r:id="rId23" xr:uid="{00000000-0004-0000-0200-000018000000}"/>
    <hyperlink ref="M16" r:id="rId24" xr:uid="{00000000-0004-0000-0200-000019000000}"/>
    <hyperlink ref="K17" r:id="rId25" xr:uid="{00000000-0004-0000-0200-00001A000000}"/>
    <hyperlink ref="L17" r:id="rId26" xr:uid="{00000000-0004-0000-0200-00001B000000}"/>
    <hyperlink ref="M17" r:id="rId27" xr:uid="{00000000-0004-0000-0200-00001C000000}"/>
    <hyperlink ref="K18" r:id="rId28" xr:uid="{00000000-0004-0000-0200-00001D000000}"/>
    <hyperlink ref="L18" r:id="rId29" xr:uid="{00000000-0004-0000-0200-00001E000000}"/>
    <hyperlink ref="M18" r:id="rId30" xr:uid="{00000000-0004-0000-0200-00001F000000}"/>
    <hyperlink ref="K19" r:id="rId31" xr:uid="{00000000-0004-0000-0200-000020000000}"/>
    <hyperlink ref="L19" r:id="rId32" xr:uid="{00000000-0004-0000-0200-000021000000}"/>
    <hyperlink ref="M19" r:id="rId33" xr:uid="{00000000-0004-0000-0200-000022000000}"/>
    <hyperlink ref="K20" r:id="rId34" xr:uid="{00000000-0004-0000-0200-000023000000}"/>
    <hyperlink ref="L20" r:id="rId35" xr:uid="{00000000-0004-0000-0200-000024000000}"/>
    <hyperlink ref="M20" r:id="rId36" xr:uid="{00000000-0004-0000-0200-000025000000}"/>
    <hyperlink ref="K21" r:id="rId37" display="https://arxiv.org/abs/2312.15820\" xr:uid="{00000000-0004-0000-0200-000026000000}"/>
    <hyperlink ref="K22" r:id="rId38" xr:uid="{00000000-0004-0000-0200-000027000000}"/>
    <hyperlink ref="L22" r:id="rId39" xr:uid="{00000000-0004-0000-0200-000028000000}"/>
    <hyperlink ref="K24" r:id="rId40" display="https://arxiv.org/abs/2404.09992" xr:uid="{00000000-0004-0000-0200-000029000000}"/>
    <hyperlink ref="L24" r:id="rId41" display="https://github.com/shulin16/mmina" xr:uid="{00000000-0004-0000-0200-00002A000000}"/>
    <hyperlink ref="M24" r:id="rId42" xr:uid="{00000000-0004-0000-0200-00002B000000}"/>
    <hyperlink ref="K34" r:id="rId43" xr:uid="{00000000-0004-0000-0200-00002C000000}"/>
    <hyperlink ref="L34" r:id="rId44" xr:uid="{00000000-0004-0000-0200-00002D000000}"/>
    <hyperlink ref="K35" r:id="rId45" xr:uid="{00000000-0004-0000-0200-00002E000000}"/>
    <hyperlink ref="L35" r:id="rId46" xr:uid="{00000000-0004-0000-0200-00002F000000}"/>
    <hyperlink ref="M35" r:id="rId47" xr:uid="{00000000-0004-0000-0200-000030000000}"/>
    <hyperlink ref="K36" r:id="rId48" xr:uid="{00000000-0004-0000-0200-000031000000}"/>
    <hyperlink ref="L36" r:id="rId49" xr:uid="{00000000-0004-0000-0200-000032000000}"/>
    <hyperlink ref="M36" r:id="rId50" display="pypy-docs" xr:uid="{00000000-0004-0000-0200-000033000000}"/>
    <hyperlink ref="K37" r:id="rId51" xr:uid="{00000000-0004-0000-0200-000034000000}"/>
    <hyperlink ref="L37" r:id="rId52" xr:uid="{00000000-0004-0000-0200-000035000000}"/>
    <hyperlink ref="K42" r:id="rId53" xr:uid="{00000000-0004-0000-0200-000036000000}"/>
    <hyperlink ref="L42" r:id="rId54" xr:uid="{00000000-0004-0000-0200-000037000000}"/>
    <hyperlink ref="M42" r:id="rId55" xr:uid="{00000000-0004-0000-0200-000038000000}"/>
    <hyperlink ref="K44" r:id="rId56" xr:uid="{00000000-0004-0000-0200-000039000000}"/>
    <hyperlink ref="M44" r:id="rId57" xr:uid="{00000000-0004-0000-0200-00003A000000}"/>
    <hyperlink ref="K45" r:id="rId58" xr:uid="{00000000-0004-0000-0200-00003B000000}"/>
    <hyperlink ref="L45" r:id="rId59" xr:uid="{00000000-0004-0000-0200-00003C000000}"/>
    <hyperlink ref="K46" r:id="rId60" xr:uid="{00000000-0004-0000-0200-00003D000000}"/>
    <hyperlink ref="M38" r:id="rId61" xr:uid="{1F8CBC2E-4413-4460-9E2E-F801C6A8D578}"/>
    <hyperlink ref="L38" r:id="rId62" display="https://mobileagentbench.github.io/" xr:uid="{56A0FC48-694E-4EAF-8A72-46EB2A7C0D8E}"/>
    <hyperlink ref="K38" r:id="rId63" xr:uid="{945C1F5F-20B6-4C00-A359-8A7BFC45E86B}"/>
    <hyperlink ref="X18" location="WebShopAction" display="image" xr:uid="{E27091E8-714D-41EF-9416-2C655B1125AC}"/>
    <hyperlink ref="L25" r:id="rId64" display="https://github.com/iMeanAI/WebCanvas" xr:uid="{A172556C-EE7B-4BAD-AA1F-65C6766AA2F6}"/>
    <hyperlink ref="M25" r:id="rId65" xr:uid="{B2959A4E-5DD6-49C6-83DF-5C52B0841552}"/>
    <hyperlink ref="AA25" r:id="rId66" display="https://huggingface.co/datasets/iMeanAI/Mind2Web-Live" xr:uid="{9775E7D0-4D00-4778-87A1-64D40E54D719}"/>
    <hyperlink ref="K25" r:id="rId67" xr:uid="{ECD49914-A643-469B-A604-3527DA4D8E52}"/>
    <hyperlink ref="M28" location="SeeClick_data" display="data distribution" xr:uid="{E105C495-0FF0-4B8F-B032-E571A24960BB}"/>
    <hyperlink ref="K28" r:id="rId68" display="https://arxiv.org/abs/2401.10935" xr:uid="{F84C2C3A-D1B6-4DE7-B729-29685FA10CA1}"/>
    <hyperlink ref="L28" r:id="rId69" display="https://github.com/njucckevin/SeeClick" xr:uid="{DD228AEF-195B-4B7F-B834-B79FEA342363}"/>
    <hyperlink ref="M9" location="SeeClick_data" display="data distribution" xr:uid="{99B91064-2ADF-4AFC-9376-B452B52B4464}"/>
    <hyperlink ref="K30" r:id="rId70" display="https://arxiv.org/abs/2401.10935" xr:uid="{F917FBD4-F501-46EC-9ED5-F6133F42C295}"/>
    <hyperlink ref="L30" r:id="rId71" display="https://github.com/njucckevin/SeeClick" xr:uid="{E842DA82-71F4-4523-8AF8-E3906FC114D1}"/>
    <hyperlink ref="M30" location="SeeClick_data" display="data distribution" xr:uid="{9093F5C5-05FD-4403-A833-A15D328157A9}"/>
    <hyperlink ref="M12" location="video_gui" display="data distribution" xr:uid="{1FF21337-55DF-4E5C-966E-81B17C1C379D}"/>
    <hyperlink ref="M31" location="video_gui" display="data distribution" xr:uid="{D6ADC73B-4D8B-4C32-8615-CCDAC4687641}"/>
    <hyperlink ref="E49" r:id="rId72" xr:uid="{09E22734-BE8A-40EF-ABA0-5315175688C5}"/>
  </hyperlinks>
  <pageMargins left="0.7" right="0.7" top="0.75" bottom="0.75" header="0" footer="0"/>
  <pageSetup orientation="landscape"/>
  <legacyDrawing r:id="rId7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79998168889431442"/>
  </sheetPr>
  <dimension ref="A1:H11"/>
  <sheetViews>
    <sheetView showGridLines="0" zoomScaleNormal="100" workbookViewId="0"/>
  </sheetViews>
  <sheetFormatPr defaultColWidth="12.5546875" defaultRowHeight="15" customHeight="1"/>
  <cols>
    <col min="1" max="1" width="33.33203125" customWidth="1"/>
    <col min="2" max="2" width="10.5546875" customWidth="1"/>
    <col min="3" max="3" width="7.44140625" customWidth="1"/>
    <col min="4" max="4" width="10.88671875" customWidth="1"/>
    <col min="5" max="5" width="5.44140625" bestFit="1" customWidth="1"/>
    <col min="6" max="6" width="3.33203125" bestFit="1" customWidth="1"/>
    <col min="7" max="7" width="6.88671875" customWidth="1"/>
    <col min="8" max="8" width="71.88671875" style="96" customWidth="1"/>
    <col min="9" max="20" width="8.5546875" customWidth="1"/>
  </cols>
  <sheetData>
    <row r="1" spans="1:8" ht="15" customHeight="1">
      <c r="A1" s="266"/>
    </row>
    <row r="3" spans="1:8" ht="13.5" customHeight="1">
      <c r="A3" s="1"/>
      <c r="B3" s="1"/>
      <c r="C3" s="1"/>
      <c r="D3" s="1"/>
      <c r="E3" s="1"/>
      <c r="F3" s="1"/>
      <c r="G3" s="1"/>
    </row>
    <row r="4" spans="1:8" ht="32.25" customHeight="1">
      <c r="A4" s="138" t="s">
        <v>1</v>
      </c>
      <c r="B4" s="139" t="s">
        <v>0</v>
      </c>
      <c r="C4" s="140" t="s">
        <v>2</v>
      </c>
      <c r="D4" s="139" t="s">
        <v>3</v>
      </c>
      <c r="E4" s="138" t="s">
        <v>7</v>
      </c>
      <c r="F4" s="140" t="s">
        <v>8</v>
      </c>
      <c r="G4" s="141" t="s">
        <v>9</v>
      </c>
      <c r="H4" s="144" t="s">
        <v>25</v>
      </c>
    </row>
    <row r="5" spans="1:8" ht="42" customHeight="1">
      <c r="A5" s="82" t="s">
        <v>10</v>
      </c>
      <c r="B5" s="83" t="s">
        <v>26</v>
      </c>
      <c r="C5" s="59"/>
      <c r="D5" s="119">
        <v>3</v>
      </c>
      <c r="E5" s="115" t="s">
        <v>12</v>
      </c>
      <c r="F5" s="110" t="s">
        <v>13</v>
      </c>
      <c r="G5" s="116" t="s">
        <v>11</v>
      </c>
      <c r="H5" s="145"/>
    </row>
    <row r="6" spans="1:8" ht="42" customHeight="1">
      <c r="A6" s="108" t="s">
        <v>27</v>
      </c>
      <c r="B6" s="83" t="s">
        <v>28</v>
      </c>
      <c r="C6" s="59">
        <v>45170</v>
      </c>
      <c r="D6" s="65" t="s">
        <v>29</v>
      </c>
      <c r="E6" s="109" t="s">
        <v>12</v>
      </c>
      <c r="F6" s="110" t="s">
        <v>13</v>
      </c>
      <c r="G6" s="63"/>
      <c r="H6" s="145"/>
    </row>
    <row r="7" spans="1:8" ht="42" customHeight="1">
      <c r="A7" s="40" t="s">
        <v>590</v>
      </c>
      <c r="B7" s="83" t="s">
        <v>28</v>
      </c>
      <c r="C7" s="59">
        <v>45170</v>
      </c>
      <c r="D7" s="66" t="s">
        <v>29</v>
      </c>
      <c r="E7" s="109" t="s">
        <v>12</v>
      </c>
      <c r="F7" s="110" t="s">
        <v>13</v>
      </c>
      <c r="G7" s="81"/>
      <c r="H7" s="145"/>
    </row>
    <row r="8" spans="1:8" ht="42" customHeight="1">
      <c r="A8" s="108" t="s">
        <v>30</v>
      </c>
      <c r="B8" s="83" t="s">
        <v>28</v>
      </c>
      <c r="C8" s="59">
        <v>45139</v>
      </c>
      <c r="D8" s="65" t="s">
        <v>29</v>
      </c>
      <c r="E8" s="109" t="s">
        <v>12</v>
      </c>
      <c r="F8" s="110" t="s">
        <v>13</v>
      </c>
      <c r="G8" s="142"/>
      <c r="H8" s="145"/>
    </row>
    <row r="9" spans="1:8" ht="51.75" customHeight="1">
      <c r="A9" s="108" t="s">
        <v>31</v>
      </c>
      <c r="B9" s="83" t="s">
        <v>26</v>
      </c>
      <c r="C9" s="59">
        <v>374101</v>
      </c>
      <c r="D9" s="65" t="s">
        <v>11</v>
      </c>
      <c r="E9" s="115"/>
      <c r="F9" s="110"/>
      <c r="G9" s="116"/>
      <c r="H9" s="104"/>
    </row>
    <row r="10" spans="1:8" ht="15" customHeight="1">
      <c r="A10" s="40" t="s">
        <v>32</v>
      </c>
      <c r="B10" s="14" t="s">
        <v>28</v>
      </c>
      <c r="C10" s="143"/>
      <c r="D10" s="143"/>
      <c r="E10" s="146"/>
      <c r="F10" s="143"/>
      <c r="G10" s="147"/>
      <c r="H10" s="148" t="s">
        <v>33</v>
      </c>
    </row>
    <row r="11" spans="1:8" ht="15" customHeight="1">
      <c r="A11" s="731"/>
    </row>
  </sheetData>
  <hyperlinks>
    <hyperlink ref="E5" r:id="rId1" xr:uid="{00000000-0004-0000-0100-000000000000}"/>
    <hyperlink ref="F5" r:id="rId2" xr:uid="{00000000-0004-0000-0100-000001000000}"/>
    <hyperlink ref="E6" r:id="rId3" xr:uid="{00000000-0004-0000-0100-000002000000}"/>
    <hyperlink ref="F6" r:id="rId4" xr:uid="{00000000-0004-0000-0100-000003000000}"/>
    <hyperlink ref="E7" r:id="rId5" xr:uid="{00000000-0004-0000-0100-000004000000}"/>
    <hyperlink ref="F7" r:id="rId6" xr:uid="{00000000-0004-0000-0100-000005000000}"/>
    <hyperlink ref="E8" r:id="rId7" xr:uid="{00000000-0004-0000-0100-000006000000}"/>
    <hyperlink ref="F8" r:id="rId8" xr:uid="{00000000-0004-0000-0100-000007000000}"/>
  </hyperlinks>
  <pageMargins left="0.7" right="0.7" top="0.75" bottom="0.75" header="0" footer="0"/>
  <pageSetup orientation="landscape"/>
  <legacyDrawing r:id="rId9"/>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79998168889431442"/>
  </sheetPr>
  <dimension ref="A1:AG44"/>
  <sheetViews>
    <sheetView showGridLines="0" workbookViewId="0">
      <selection activeCell="B1" sqref="B1"/>
    </sheetView>
  </sheetViews>
  <sheetFormatPr defaultRowHeight="14.4"/>
  <cols>
    <col min="1" max="1" width="2.88671875" style="126" customWidth="1"/>
    <col min="2" max="2" width="29" style="196" bestFit="1" customWidth="1"/>
    <col min="3" max="3" width="9.109375" style="196" bestFit="1" customWidth="1"/>
    <col min="4" max="4" width="10.44140625" style="126" customWidth="1"/>
    <col min="5" max="5" width="8.109375" bestFit="1" customWidth="1"/>
    <col min="6" max="6" width="6.6640625" bestFit="1" customWidth="1"/>
    <col min="7" max="7" width="8" bestFit="1" customWidth="1"/>
    <col min="8" max="8" width="5" bestFit="1" customWidth="1"/>
    <col min="9" max="9" width="8.109375" bestFit="1" customWidth="1"/>
    <col min="10" max="10" width="6.6640625" bestFit="1" customWidth="1"/>
    <col min="11" max="11" width="8" bestFit="1" customWidth="1"/>
    <col min="12" max="12" width="3.88671875" bestFit="1" customWidth="1"/>
    <col min="13" max="13" width="8.109375" bestFit="1" customWidth="1"/>
    <col min="14" max="14" width="6.6640625" bestFit="1" customWidth="1"/>
    <col min="15" max="15" width="8.44140625" customWidth="1"/>
    <col min="16" max="16" width="6" customWidth="1"/>
    <col min="17" max="17" width="0.88671875" customWidth="1"/>
    <col min="18" max="18" width="8" customWidth="1"/>
    <col min="19" max="19" width="3" customWidth="1"/>
    <col min="20" max="20" width="2.5546875" customWidth="1"/>
    <col min="21" max="21" width="9.109375" style="191" customWidth="1"/>
  </cols>
  <sheetData>
    <row r="1" spans="2:21">
      <c r="B1" s="266" t="s">
        <v>592</v>
      </c>
      <c r="E1" s="126"/>
      <c r="F1" s="126"/>
      <c r="G1" s="126"/>
      <c r="H1" s="126"/>
      <c r="I1" s="126"/>
      <c r="J1" s="126"/>
      <c r="K1" s="126"/>
      <c r="L1" s="126"/>
      <c r="M1" s="126"/>
      <c r="N1" s="126"/>
      <c r="O1" s="126"/>
      <c r="P1" s="126"/>
      <c r="Q1" s="126"/>
    </row>
    <row r="2" spans="2:21">
      <c r="B2" s="356" t="s">
        <v>112</v>
      </c>
      <c r="E2" s="126"/>
      <c r="F2" s="126"/>
      <c r="G2" s="126"/>
      <c r="H2" s="126"/>
      <c r="I2" s="126"/>
      <c r="J2" s="126"/>
      <c r="K2" s="126"/>
      <c r="L2" s="126"/>
      <c r="M2" s="126"/>
      <c r="N2" s="126"/>
      <c r="O2" s="126"/>
      <c r="P2" s="126"/>
      <c r="Q2" s="126"/>
    </row>
    <row r="3" spans="2:21">
      <c r="B3" s="740" t="s">
        <v>256</v>
      </c>
      <c r="C3" s="738" t="s">
        <v>257</v>
      </c>
      <c r="D3" s="738" t="s">
        <v>258</v>
      </c>
      <c r="E3" s="744" t="s">
        <v>259</v>
      </c>
      <c r="F3" s="742"/>
      <c r="G3" s="742"/>
      <c r="H3" s="745"/>
      <c r="I3" s="744" t="s">
        <v>260</v>
      </c>
      <c r="J3" s="742"/>
      <c r="K3" s="742"/>
      <c r="L3" s="745"/>
      <c r="M3" s="744" t="s">
        <v>261</v>
      </c>
      <c r="N3" s="742"/>
      <c r="O3" s="742"/>
      <c r="P3" s="745"/>
      <c r="Q3" s="202"/>
      <c r="R3" s="736" t="s">
        <v>262</v>
      </c>
    </row>
    <row r="4" spans="2:21" ht="15.75" customHeight="1" thickBot="1">
      <c r="B4" s="737"/>
      <c r="C4" s="739"/>
      <c r="D4" s="739"/>
      <c r="E4" s="201" t="s">
        <v>263</v>
      </c>
      <c r="F4" s="202" t="s">
        <v>264</v>
      </c>
      <c r="G4" s="202" t="s">
        <v>265</v>
      </c>
      <c r="H4" s="202" t="s">
        <v>266</v>
      </c>
      <c r="I4" s="201" t="s">
        <v>263</v>
      </c>
      <c r="J4" s="202" t="s">
        <v>264</v>
      </c>
      <c r="K4" s="202" t="s">
        <v>265</v>
      </c>
      <c r="L4" s="203" t="s">
        <v>266</v>
      </c>
      <c r="M4" s="201" t="s">
        <v>263</v>
      </c>
      <c r="N4" s="202" t="s">
        <v>264</v>
      </c>
      <c r="O4" s="202" t="s">
        <v>265</v>
      </c>
      <c r="P4" s="203" t="s">
        <v>266</v>
      </c>
      <c r="Q4" s="202"/>
      <c r="R4" s="737"/>
      <c r="T4" s="359"/>
      <c r="U4" s="234" t="s">
        <v>267</v>
      </c>
    </row>
    <row r="5" spans="2:21">
      <c r="B5" s="216" t="s">
        <v>268</v>
      </c>
      <c r="C5" s="256"/>
      <c r="D5" s="382"/>
      <c r="E5" s="257"/>
      <c r="F5" s="258"/>
      <c r="G5" s="258"/>
      <c r="H5" s="258"/>
      <c r="I5" s="257"/>
      <c r="J5" s="258"/>
      <c r="K5" s="258"/>
      <c r="L5" s="259"/>
      <c r="M5" s="258"/>
      <c r="N5" s="258"/>
      <c r="O5" s="258"/>
      <c r="P5" s="259"/>
      <c r="Q5" s="258"/>
      <c r="R5" s="260"/>
      <c r="T5" s="179"/>
    </row>
    <row r="6" spans="2:21">
      <c r="B6" s="199" t="s">
        <v>269</v>
      </c>
      <c r="C6" s="387" t="s">
        <v>270</v>
      </c>
      <c r="D6" s="383" t="s">
        <v>271</v>
      </c>
      <c r="E6" s="193">
        <v>20.2</v>
      </c>
      <c r="F6" s="194">
        <v>52</v>
      </c>
      <c r="G6" s="187">
        <v>17.5</v>
      </c>
      <c r="H6" s="194">
        <v>0</v>
      </c>
      <c r="I6" s="193">
        <v>13.9</v>
      </c>
      <c r="J6" s="194">
        <v>44.7</v>
      </c>
      <c r="K6" s="187">
        <v>11</v>
      </c>
      <c r="L6" s="195">
        <v>0</v>
      </c>
      <c r="M6" s="194">
        <v>14.2</v>
      </c>
      <c r="N6" s="194">
        <v>44.7</v>
      </c>
      <c r="O6" s="187">
        <v>11.9</v>
      </c>
      <c r="P6" s="195">
        <v>0.4</v>
      </c>
      <c r="Q6" s="194"/>
      <c r="R6" s="246">
        <f t="shared" ref="R6:R19" si="0">AVERAGE(G6,K6,O6)</f>
        <v>13.466666666666667</v>
      </c>
      <c r="T6" s="156"/>
      <c r="U6" s="191" t="s">
        <v>112</v>
      </c>
    </row>
    <row r="7" spans="2:21">
      <c r="B7" s="199" t="s">
        <v>272</v>
      </c>
      <c r="C7" s="387" t="s">
        <v>270</v>
      </c>
      <c r="D7" s="383" t="s">
        <v>271</v>
      </c>
      <c r="E7" s="193">
        <v>43.6</v>
      </c>
      <c r="F7" s="194">
        <v>76.8</v>
      </c>
      <c r="G7" s="187">
        <v>41</v>
      </c>
      <c r="H7" s="194">
        <v>4</v>
      </c>
      <c r="I7" s="193">
        <v>32.1</v>
      </c>
      <c r="J7" s="194">
        <v>67.599999999999994</v>
      </c>
      <c r="K7" s="187">
        <v>29.5</v>
      </c>
      <c r="L7" s="195">
        <v>1.7</v>
      </c>
      <c r="M7" s="194">
        <v>33.9</v>
      </c>
      <c r="N7" s="194">
        <v>67.3</v>
      </c>
      <c r="O7" s="187">
        <v>31.6</v>
      </c>
      <c r="P7" s="195">
        <v>1.6</v>
      </c>
      <c r="Q7" s="194"/>
      <c r="R7" s="246">
        <f t="shared" si="0"/>
        <v>34.033333333333331</v>
      </c>
      <c r="T7" s="156"/>
      <c r="U7" s="191" t="s">
        <v>112</v>
      </c>
    </row>
    <row r="8" spans="2:21">
      <c r="B8" s="199" t="s">
        <v>273</v>
      </c>
      <c r="C8" s="387" t="s">
        <v>270</v>
      </c>
      <c r="D8" s="335" t="s">
        <v>271</v>
      </c>
      <c r="E8" s="193">
        <v>53.4</v>
      </c>
      <c r="F8" s="194">
        <v>75.7</v>
      </c>
      <c r="G8" s="187">
        <v>50.3</v>
      </c>
      <c r="H8" s="194">
        <v>7.1</v>
      </c>
      <c r="I8" s="193">
        <v>39.200000000000003</v>
      </c>
      <c r="J8" s="194">
        <v>67.099999999999994</v>
      </c>
      <c r="K8" s="187">
        <v>35.299999999999997</v>
      </c>
      <c r="L8" s="195">
        <v>1.1000000000000001</v>
      </c>
      <c r="M8" s="194">
        <v>39.700000000000003</v>
      </c>
      <c r="N8" s="194">
        <v>67.2</v>
      </c>
      <c r="O8" s="187">
        <v>37.299999999999997</v>
      </c>
      <c r="P8" s="195">
        <v>2.7</v>
      </c>
      <c r="Q8" s="194"/>
      <c r="R8" s="246">
        <f t="shared" si="0"/>
        <v>40.966666666666661</v>
      </c>
      <c r="T8" s="156"/>
      <c r="U8" s="191" t="s">
        <v>112</v>
      </c>
    </row>
    <row r="9" spans="2:21">
      <c r="B9" s="199" t="s">
        <v>274</v>
      </c>
      <c r="C9" s="387" t="s">
        <v>270</v>
      </c>
      <c r="D9" s="335" t="s">
        <v>271</v>
      </c>
      <c r="E9" s="193">
        <v>55.1</v>
      </c>
      <c r="F9" s="194">
        <v>75.7</v>
      </c>
      <c r="G9" s="187">
        <v>52</v>
      </c>
      <c r="H9" s="194">
        <v>5.2</v>
      </c>
      <c r="I9" s="193">
        <v>42</v>
      </c>
      <c r="J9" s="194">
        <v>65.2</v>
      </c>
      <c r="K9" s="187">
        <v>38.9</v>
      </c>
      <c r="L9" s="195">
        <v>5.0999999999999996</v>
      </c>
      <c r="M9" s="194">
        <v>42.1</v>
      </c>
      <c r="N9" s="194">
        <v>66.5</v>
      </c>
      <c r="O9" s="187">
        <v>39.6</v>
      </c>
      <c r="P9" s="195">
        <v>2.9</v>
      </c>
      <c r="Q9" s="194"/>
      <c r="R9" s="246">
        <f t="shared" si="0"/>
        <v>43.5</v>
      </c>
      <c r="T9" s="156"/>
      <c r="U9" s="191" t="s">
        <v>112</v>
      </c>
    </row>
    <row r="10" spans="2:21">
      <c r="B10" s="199" t="s">
        <v>275</v>
      </c>
      <c r="C10" s="387" t="s">
        <v>270</v>
      </c>
      <c r="D10" s="335" t="s">
        <v>271</v>
      </c>
      <c r="E10" s="193">
        <v>11.2</v>
      </c>
      <c r="F10" s="194" t="s">
        <v>11</v>
      </c>
      <c r="G10" s="187">
        <v>7.7</v>
      </c>
      <c r="H10" s="194">
        <v>0.4</v>
      </c>
      <c r="I10" s="193">
        <v>12.4</v>
      </c>
      <c r="J10" s="194" t="s">
        <v>11</v>
      </c>
      <c r="K10" s="187">
        <v>9</v>
      </c>
      <c r="L10" s="195">
        <v>0.6</v>
      </c>
      <c r="M10" s="194">
        <v>13.8</v>
      </c>
      <c r="N10" s="194" t="s">
        <v>11</v>
      </c>
      <c r="O10" s="187">
        <v>9.9</v>
      </c>
      <c r="P10" s="195">
        <v>0.2</v>
      </c>
      <c r="Q10" s="194"/>
      <c r="R10" s="246">
        <f t="shared" si="0"/>
        <v>8.8666666666666671</v>
      </c>
      <c r="T10" s="156"/>
      <c r="U10" s="191" t="s">
        <v>276</v>
      </c>
    </row>
    <row r="11" spans="2:21">
      <c r="B11" s="199" t="s">
        <v>277</v>
      </c>
      <c r="C11" s="387" t="s">
        <v>270</v>
      </c>
      <c r="D11" s="335" t="s">
        <v>271</v>
      </c>
      <c r="E11" s="193">
        <v>29.4</v>
      </c>
      <c r="F11" s="194" t="s">
        <v>11</v>
      </c>
      <c r="G11" s="187">
        <v>26.4</v>
      </c>
      <c r="H11" s="194">
        <v>3.2</v>
      </c>
      <c r="I11" s="193">
        <v>22.9</v>
      </c>
      <c r="J11" s="194" t="s">
        <v>11</v>
      </c>
      <c r="K11" s="187">
        <v>18.899999999999999</v>
      </c>
      <c r="L11" s="195">
        <v>0.6</v>
      </c>
      <c r="M11" s="194">
        <v>22.6</v>
      </c>
      <c r="N11" s="194" t="s">
        <v>11</v>
      </c>
      <c r="O11" s="187">
        <v>19.7</v>
      </c>
      <c r="P11" s="195">
        <v>0.3</v>
      </c>
      <c r="Q11" s="194"/>
      <c r="R11" s="246">
        <f t="shared" si="0"/>
        <v>21.666666666666668</v>
      </c>
      <c r="T11" s="156"/>
      <c r="U11" s="191" t="s">
        <v>276</v>
      </c>
    </row>
    <row r="12" spans="2:21">
      <c r="B12" s="199" t="s">
        <v>278</v>
      </c>
      <c r="C12" s="387" t="s">
        <v>270</v>
      </c>
      <c r="D12" s="335" t="s">
        <v>271</v>
      </c>
      <c r="E12" s="193" t="s">
        <v>11</v>
      </c>
      <c r="F12" s="194" t="s">
        <v>11</v>
      </c>
      <c r="G12" s="187">
        <v>52.7</v>
      </c>
      <c r="H12" s="194" t="s">
        <v>11</v>
      </c>
      <c r="I12" s="193" t="s">
        <v>11</v>
      </c>
      <c r="J12" s="194" t="s">
        <v>11</v>
      </c>
      <c r="K12" s="187">
        <v>47.1</v>
      </c>
      <c r="L12" s="195" t="s">
        <v>11</v>
      </c>
      <c r="M12" s="194" t="s">
        <v>11</v>
      </c>
      <c r="N12" s="194" t="s">
        <v>11</v>
      </c>
      <c r="O12" s="187">
        <v>50.3</v>
      </c>
      <c r="P12" s="195" t="s">
        <v>11</v>
      </c>
      <c r="Q12" s="194"/>
      <c r="R12" s="246">
        <f t="shared" si="0"/>
        <v>50.033333333333339</v>
      </c>
      <c r="T12" s="156"/>
      <c r="U12" s="191" t="s">
        <v>173</v>
      </c>
    </row>
    <row r="13" spans="2:21">
      <c r="B13" s="199" t="s">
        <v>279</v>
      </c>
      <c r="C13" s="387" t="s">
        <v>270</v>
      </c>
      <c r="D13" s="335" t="s">
        <v>271</v>
      </c>
      <c r="E13" s="193" t="s">
        <v>11</v>
      </c>
      <c r="F13" s="194" t="s">
        <v>11</v>
      </c>
      <c r="G13" s="187">
        <v>55.8</v>
      </c>
      <c r="H13" s="194" t="s">
        <v>11</v>
      </c>
      <c r="I13" s="193" t="s">
        <v>11</v>
      </c>
      <c r="J13" s="194" t="s">
        <v>11</v>
      </c>
      <c r="K13" s="187">
        <v>51.6</v>
      </c>
      <c r="L13" s="195" t="s">
        <v>11</v>
      </c>
      <c r="M13" s="194" t="s">
        <v>11</v>
      </c>
      <c r="N13" s="194" t="s">
        <v>11</v>
      </c>
      <c r="O13" s="187">
        <v>55.7</v>
      </c>
      <c r="P13" s="195" t="s">
        <v>11</v>
      </c>
      <c r="Q13" s="194"/>
      <c r="R13" s="246">
        <f t="shared" si="0"/>
        <v>54.366666666666674</v>
      </c>
      <c r="T13" s="156"/>
      <c r="U13" s="191" t="s">
        <v>173</v>
      </c>
    </row>
    <row r="14" spans="2:21">
      <c r="B14" s="576" t="s">
        <v>280</v>
      </c>
      <c r="C14" s="577" t="s">
        <v>270</v>
      </c>
      <c r="D14" s="578" t="s">
        <v>271</v>
      </c>
      <c r="E14" s="579">
        <v>60.6</v>
      </c>
      <c r="F14" s="580">
        <v>81.7</v>
      </c>
      <c r="G14" s="581">
        <v>57.8</v>
      </c>
      <c r="H14" s="580">
        <v>10.3</v>
      </c>
      <c r="I14" s="579">
        <v>47.6</v>
      </c>
      <c r="J14" s="580">
        <v>71.900000000000006</v>
      </c>
      <c r="K14" s="581">
        <v>42.9</v>
      </c>
      <c r="L14" s="582">
        <v>5.6</v>
      </c>
      <c r="M14" s="580">
        <v>50.2</v>
      </c>
      <c r="N14" s="580">
        <v>74.900000000000006</v>
      </c>
      <c r="O14" s="581">
        <v>48.3</v>
      </c>
      <c r="P14" s="582">
        <v>5.0999999999999996</v>
      </c>
      <c r="Q14" s="580"/>
      <c r="R14" s="583">
        <f t="shared" si="0"/>
        <v>49.666666666666664</v>
      </c>
      <c r="T14" s="156"/>
      <c r="U14" s="191" t="s">
        <v>280</v>
      </c>
    </row>
    <row r="15" spans="2:21">
      <c r="B15" s="199" t="s">
        <v>281</v>
      </c>
      <c r="C15" s="387" t="s">
        <v>270</v>
      </c>
      <c r="D15" s="335" t="s">
        <v>271</v>
      </c>
      <c r="E15" s="193">
        <v>55.3</v>
      </c>
      <c r="F15" s="194">
        <v>78.900000000000006</v>
      </c>
      <c r="G15" s="187">
        <v>51.9</v>
      </c>
      <c r="H15" s="194">
        <v>7.5</v>
      </c>
      <c r="I15" s="193">
        <v>43.6</v>
      </c>
      <c r="J15" s="194">
        <v>70.3</v>
      </c>
      <c r="K15" s="187">
        <v>39.299999999999997</v>
      </c>
      <c r="L15" s="195">
        <v>5.0999999999999996</v>
      </c>
      <c r="M15" s="194">
        <v>42.8</v>
      </c>
      <c r="N15" s="194">
        <v>70.599999999999994</v>
      </c>
      <c r="O15" s="187">
        <v>40.200000000000003</v>
      </c>
      <c r="P15" s="195">
        <v>2.9</v>
      </c>
      <c r="Q15" s="194"/>
      <c r="R15" s="246">
        <f t="shared" si="0"/>
        <v>43.79999999999999</v>
      </c>
      <c r="T15" s="156"/>
      <c r="U15" s="191" t="s">
        <v>178</v>
      </c>
    </row>
    <row r="16" spans="2:21">
      <c r="B16" s="199" t="s">
        <v>282</v>
      </c>
      <c r="C16" s="387" t="s">
        <v>270</v>
      </c>
      <c r="D16" s="335" t="s">
        <v>271</v>
      </c>
      <c r="E16" s="193">
        <v>57.2</v>
      </c>
      <c r="F16" s="194">
        <v>80.3</v>
      </c>
      <c r="G16" s="187">
        <v>53.7</v>
      </c>
      <c r="H16" s="194">
        <v>8.5</v>
      </c>
      <c r="I16" s="193">
        <v>45.3</v>
      </c>
      <c r="J16" s="194">
        <v>70.900000000000006</v>
      </c>
      <c r="K16" s="187">
        <v>41.6</v>
      </c>
      <c r="L16" s="195">
        <v>5.2</v>
      </c>
      <c r="M16" s="194">
        <v>43.9</v>
      </c>
      <c r="N16" s="194">
        <v>72.2</v>
      </c>
      <c r="O16" s="187">
        <v>41.4</v>
      </c>
      <c r="P16" s="195">
        <v>3.2</v>
      </c>
      <c r="Q16" s="194"/>
      <c r="R16" s="246">
        <f t="shared" si="0"/>
        <v>45.56666666666667</v>
      </c>
      <c r="T16" s="156"/>
      <c r="U16" s="191" t="s">
        <v>178</v>
      </c>
    </row>
    <row r="17" spans="2:33">
      <c r="B17" s="255" t="s">
        <v>173</v>
      </c>
      <c r="C17" s="387" t="s">
        <v>270</v>
      </c>
      <c r="D17" s="335" t="s">
        <v>283</v>
      </c>
      <c r="E17" s="193" t="s">
        <v>11</v>
      </c>
      <c r="F17" s="194" t="s">
        <v>11</v>
      </c>
      <c r="G17" s="187">
        <v>62.3</v>
      </c>
      <c r="H17" s="194" t="s">
        <v>11</v>
      </c>
      <c r="I17" s="193" t="s">
        <v>11</v>
      </c>
      <c r="J17" s="194" t="s">
        <v>11</v>
      </c>
      <c r="K17" s="187">
        <v>54</v>
      </c>
      <c r="L17" s="195"/>
      <c r="M17" s="194" t="s">
        <v>11</v>
      </c>
      <c r="N17" s="194" t="s">
        <v>11</v>
      </c>
      <c r="O17" s="187">
        <v>59.4</v>
      </c>
      <c r="P17" s="195"/>
      <c r="Q17" s="194"/>
      <c r="R17" s="246">
        <f t="shared" si="0"/>
        <v>58.566666666666663</v>
      </c>
      <c r="T17" s="168"/>
      <c r="U17" s="191" t="s">
        <v>173</v>
      </c>
    </row>
    <row r="18" spans="2:33">
      <c r="B18" s="255" t="s">
        <v>274</v>
      </c>
      <c r="C18" s="387" t="s">
        <v>284</v>
      </c>
      <c r="D18" s="335" t="s">
        <v>271</v>
      </c>
      <c r="E18" s="193">
        <v>57.1</v>
      </c>
      <c r="F18" s="194">
        <v>75.7</v>
      </c>
      <c r="G18" s="187">
        <v>53.54</v>
      </c>
      <c r="H18" s="194"/>
      <c r="I18" s="193">
        <v>43.8</v>
      </c>
      <c r="J18" s="194">
        <v>67.7</v>
      </c>
      <c r="K18" s="187">
        <v>41.1</v>
      </c>
      <c r="L18" s="195"/>
      <c r="M18" s="194">
        <v>41.4</v>
      </c>
      <c r="N18" s="194">
        <v>65.900000000000006</v>
      </c>
      <c r="O18" s="187">
        <v>38.9</v>
      </c>
      <c r="P18" s="195"/>
      <c r="Q18" s="194"/>
      <c r="R18" s="246">
        <f t="shared" si="0"/>
        <v>44.513333333333328</v>
      </c>
      <c r="T18" s="168"/>
      <c r="U18" s="191" t="s">
        <v>285</v>
      </c>
    </row>
    <row r="19" spans="2:33" ht="17.25" customHeight="1" thickBot="1">
      <c r="B19" s="548" t="s">
        <v>513</v>
      </c>
      <c r="C19" s="387" t="s">
        <v>284</v>
      </c>
      <c r="D19" s="335" t="s">
        <v>287</v>
      </c>
      <c r="E19" s="193">
        <v>50.1</v>
      </c>
      <c r="F19" s="194">
        <v>77</v>
      </c>
      <c r="G19" s="187">
        <v>47</v>
      </c>
      <c r="H19" s="194"/>
      <c r="I19" s="193">
        <v>39.4</v>
      </c>
      <c r="J19" s="194">
        <v>69.3</v>
      </c>
      <c r="K19" s="187">
        <v>37</v>
      </c>
      <c r="L19" s="195"/>
      <c r="M19" s="194">
        <v>41.2</v>
      </c>
      <c r="N19" s="194">
        <v>69.3</v>
      </c>
      <c r="O19" s="187">
        <v>38.9</v>
      </c>
      <c r="P19" s="195"/>
      <c r="Q19" s="194"/>
      <c r="R19" s="254">
        <f t="shared" si="0"/>
        <v>40.966666666666669</v>
      </c>
      <c r="T19" s="168"/>
      <c r="U19" s="191" t="s">
        <v>285</v>
      </c>
    </row>
    <row r="20" spans="2:33" s="133" customFormat="1">
      <c r="B20" s="216" t="s">
        <v>288</v>
      </c>
      <c r="C20" s="385"/>
      <c r="D20" s="386"/>
      <c r="E20" s="262"/>
      <c r="F20" s="250"/>
      <c r="G20" s="219"/>
      <c r="H20" s="250"/>
      <c r="I20" s="262"/>
      <c r="J20" s="250"/>
      <c r="K20" s="219"/>
      <c r="L20" s="263"/>
      <c r="M20" s="250"/>
      <c r="N20" s="250"/>
      <c r="O20" s="219"/>
      <c r="P20" s="263"/>
      <c r="Q20" s="194"/>
      <c r="R20" s="247"/>
      <c r="T20" s="168"/>
      <c r="U20" s="191"/>
    </row>
    <row r="21" spans="2:33">
      <c r="B21" s="199" t="s">
        <v>289</v>
      </c>
      <c r="C21" s="387" t="s">
        <v>270</v>
      </c>
      <c r="D21" s="335" t="s">
        <v>271</v>
      </c>
      <c r="E21" s="193">
        <v>20.3</v>
      </c>
      <c r="F21" s="194">
        <v>56.6</v>
      </c>
      <c r="G21" s="187">
        <v>17.399999999999999</v>
      </c>
      <c r="H21" s="194">
        <v>0.8</v>
      </c>
      <c r="I21" s="193">
        <v>19.3</v>
      </c>
      <c r="J21" s="194">
        <v>48.8</v>
      </c>
      <c r="K21" s="187">
        <v>16.2</v>
      </c>
      <c r="L21" s="195">
        <v>0.6</v>
      </c>
      <c r="M21" s="194">
        <v>21.6</v>
      </c>
      <c r="N21" s="194">
        <v>52.8</v>
      </c>
      <c r="O21" s="187">
        <v>18.600000000000001</v>
      </c>
      <c r="P21" s="195">
        <v>1</v>
      </c>
      <c r="Q21" s="194"/>
      <c r="R21" s="246">
        <f t="shared" ref="R21:R29" si="1">AVERAGE(G21,K21,O21)</f>
        <v>17.399999999999999</v>
      </c>
      <c r="T21" s="168"/>
      <c r="U21" s="191" t="s">
        <v>112</v>
      </c>
    </row>
    <row r="22" spans="2:33" s="133" customFormat="1">
      <c r="B22" s="199" t="s">
        <v>290</v>
      </c>
      <c r="C22" s="387" t="s">
        <v>270</v>
      </c>
      <c r="D22" s="335" t="s">
        <v>271</v>
      </c>
      <c r="E22" s="193">
        <v>34</v>
      </c>
      <c r="F22" s="194" t="s">
        <v>11</v>
      </c>
      <c r="G22" s="187">
        <v>30.6</v>
      </c>
      <c r="H22" s="194">
        <v>2.4</v>
      </c>
      <c r="I22" s="193">
        <v>29.1</v>
      </c>
      <c r="J22" s="194" t="s">
        <v>11</v>
      </c>
      <c r="K22" s="187">
        <v>24.2</v>
      </c>
      <c r="L22" s="195">
        <v>0.6</v>
      </c>
      <c r="M22" s="194">
        <v>29.6</v>
      </c>
      <c r="N22" s="194" t="s">
        <v>11</v>
      </c>
      <c r="O22" s="187">
        <v>26.4</v>
      </c>
      <c r="P22" s="195">
        <v>1.5</v>
      </c>
      <c r="Q22" s="194"/>
      <c r="R22" s="246">
        <f t="shared" si="1"/>
        <v>27.066666666666663</v>
      </c>
      <c r="T22" s="168"/>
      <c r="U22" s="191" t="s">
        <v>276</v>
      </c>
    </row>
    <row r="23" spans="2:33" ht="16.5" customHeight="1">
      <c r="B23" s="549" t="s">
        <v>505</v>
      </c>
      <c r="C23" s="387" t="s">
        <v>270</v>
      </c>
      <c r="D23" s="335" t="s">
        <v>271</v>
      </c>
      <c r="E23" s="193">
        <v>41.6</v>
      </c>
      <c r="F23" s="194">
        <v>60.6</v>
      </c>
      <c r="G23" s="187">
        <v>36.200000000000003</v>
      </c>
      <c r="H23" s="194">
        <v>2</v>
      </c>
      <c r="I23" s="193">
        <v>35.799999999999997</v>
      </c>
      <c r="J23" s="194">
        <v>51.1</v>
      </c>
      <c r="K23" s="187">
        <v>30.1</v>
      </c>
      <c r="L23" s="195">
        <v>2</v>
      </c>
      <c r="M23" s="194">
        <v>37.1</v>
      </c>
      <c r="N23" s="194">
        <v>46.5</v>
      </c>
      <c r="O23" s="187">
        <v>26.4</v>
      </c>
      <c r="P23" s="195">
        <v>2</v>
      </c>
      <c r="Q23" s="194"/>
      <c r="R23" s="246">
        <f t="shared" si="1"/>
        <v>30.900000000000006</v>
      </c>
      <c r="T23" s="168"/>
      <c r="U23" s="191" t="s">
        <v>112</v>
      </c>
    </row>
    <row r="24" spans="2:33" ht="16.5" customHeight="1">
      <c r="B24" s="548" t="s">
        <v>506</v>
      </c>
      <c r="C24" s="387" t="s">
        <v>284</v>
      </c>
      <c r="D24" s="335" t="s">
        <v>271</v>
      </c>
      <c r="E24" s="193">
        <v>19.399999999999999</v>
      </c>
      <c r="F24" s="194">
        <v>59.2</v>
      </c>
      <c r="G24" s="187">
        <v>16.8</v>
      </c>
      <c r="H24" s="194"/>
      <c r="I24" s="193">
        <v>14.9</v>
      </c>
      <c r="J24" s="194">
        <v>56.5</v>
      </c>
      <c r="K24" s="187">
        <v>14.1</v>
      </c>
      <c r="L24" s="195"/>
      <c r="M24" s="194">
        <v>25.2</v>
      </c>
      <c r="N24" s="194">
        <v>57.9</v>
      </c>
      <c r="O24" s="187">
        <v>24.1</v>
      </c>
      <c r="P24" s="195"/>
      <c r="Q24" s="194"/>
      <c r="R24" s="246">
        <f t="shared" si="1"/>
        <v>18.333333333333332</v>
      </c>
      <c r="T24" s="168"/>
      <c r="U24" s="191" t="s">
        <v>285</v>
      </c>
    </row>
    <row r="25" spans="2:33" ht="16.5" customHeight="1">
      <c r="B25" s="548" t="s">
        <v>507</v>
      </c>
      <c r="C25" s="387" t="s">
        <v>284</v>
      </c>
      <c r="D25" s="335" t="s">
        <v>271</v>
      </c>
      <c r="E25" s="193">
        <v>40.799999999999997</v>
      </c>
      <c r="F25" s="194">
        <v>63.1</v>
      </c>
      <c r="G25" s="187">
        <v>32.299999999999997</v>
      </c>
      <c r="H25" s="194"/>
      <c r="I25" s="193">
        <v>30.2</v>
      </c>
      <c r="J25" s="194">
        <v>61</v>
      </c>
      <c r="K25" s="187">
        <v>27</v>
      </c>
      <c r="L25" s="195"/>
      <c r="M25" s="194">
        <v>35.4</v>
      </c>
      <c r="N25" s="194">
        <v>61.9</v>
      </c>
      <c r="O25" s="187">
        <v>29.7</v>
      </c>
      <c r="P25" s="195"/>
      <c r="Q25" s="194"/>
      <c r="R25" s="246">
        <f t="shared" si="1"/>
        <v>29.666666666666668</v>
      </c>
      <c r="T25" s="168"/>
      <c r="U25" s="191" t="s">
        <v>285</v>
      </c>
    </row>
    <row r="26" spans="2:33">
      <c r="B26" s="255" t="s">
        <v>173</v>
      </c>
      <c r="C26" s="387" t="s">
        <v>284</v>
      </c>
      <c r="D26" s="335" t="s">
        <v>283</v>
      </c>
      <c r="E26" s="193">
        <v>22.4</v>
      </c>
      <c r="F26" s="194">
        <v>53</v>
      </c>
      <c r="G26" s="187">
        <v>17.600000000000001</v>
      </c>
      <c r="H26" s="412"/>
      <c r="I26" s="193">
        <v>18.399999999999999</v>
      </c>
      <c r="J26" s="194">
        <v>42.2</v>
      </c>
      <c r="K26" s="187">
        <v>13.4</v>
      </c>
      <c r="L26" s="413"/>
      <c r="M26" s="194">
        <v>20.6</v>
      </c>
      <c r="N26" s="194">
        <v>42</v>
      </c>
      <c r="O26" s="187">
        <v>15.5</v>
      </c>
      <c r="P26" s="195"/>
      <c r="Q26" s="194"/>
      <c r="R26" s="246">
        <f t="shared" si="1"/>
        <v>15.5</v>
      </c>
      <c r="T26" s="168"/>
      <c r="U26" s="191" t="s">
        <v>285</v>
      </c>
    </row>
    <row r="27" spans="2:33" ht="16.5" customHeight="1">
      <c r="B27" s="548" t="s">
        <v>508</v>
      </c>
      <c r="C27" s="387" t="s">
        <v>284</v>
      </c>
      <c r="D27" s="335" t="s">
        <v>287</v>
      </c>
      <c r="E27" s="193">
        <v>9.6999999999999993</v>
      </c>
      <c r="F27" s="194">
        <v>65.599999999999994</v>
      </c>
      <c r="G27" s="187">
        <v>8.1</v>
      </c>
      <c r="H27" s="412"/>
      <c r="I27" s="193">
        <v>9.1</v>
      </c>
      <c r="J27" s="194">
        <v>60.8</v>
      </c>
      <c r="K27" s="187">
        <v>7.5</v>
      </c>
      <c r="L27" s="413"/>
      <c r="M27" s="194">
        <v>10.9</v>
      </c>
      <c r="N27" s="194">
        <v>63.9</v>
      </c>
      <c r="O27" s="187">
        <v>8.5</v>
      </c>
      <c r="P27" s="195"/>
      <c r="Q27" s="194"/>
      <c r="R27" s="246">
        <f t="shared" si="1"/>
        <v>8.0333333333333332</v>
      </c>
      <c r="T27" s="168"/>
      <c r="U27" s="191" t="s">
        <v>285</v>
      </c>
    </row>
    <row r="28" spans="2:33" ht="16.5" customHeight="1">
      <c r="B28" s="548" t="s">
        <v>509</v>
      </c>
      <c r="C28" s="387" t="s">
        <v>284</v>
      </c>
      <c r="D28" s="335" t="s">
        <v>287</v>
      </c>
      <c r="E28" s="193">
        <v>21.5</v>
      </c>
      <c r="F28" s="194">
        <v>67.7</v>
      </c>
      <c r="G28" s="187">
        <v>19.600000000000001</v>
      </c>
      <c r="H28" s="194"/>
      <c r="I28" s="193">
        <v>17.100000000000001</v>
      </c>
      <c r="J28" s="194">
        <v>61.3</v>
      </c>
      <c r="K28" s="187">
        <v>15.4</v>
      </c>
      <c r="L28" s="195"/>
      <c r="M28" s="194">
        <v>20.7</v>
      </c>
      <c r="N28" s="194">
        <v>64.3</v>
      </c>
      <c r="O28" s="187">
        <v>18</v>
      </c>
      <c r="P28" s="414"/>
      <c r="Q28" s="415"/>
      <c r="R28" s="246">
        <f t="shared" si="1"/>
        <v>17.666666666666668</v>
      </c>
      <c r="T28" s="168"/>
      <c r="U28" s="191" t="s">
        <v>285</v>
      </c>
    </row>
    <row r="29" spans="2:33" ht="16.5" customHeight="1">
      <c r="B29" s="550" t="s">
        <v>510</v>
      </c>
      <c r="C29" s="416" t="s">
        <v>284</v>
      </c>
      <c r="D29" s="417" t="s">
        <v>287</v>
      </c>
      <c r="E29" s="418">
        <v>46.4</v>
      </c>
      <c r="F29" s="419">
        <v>73.400000000000006</v>
      </c>
      <c r="G29" s="197">
        <v>40.200000000000003</v>
      </c>
      <c r="H29" s="419"/>
      <c r="I29" s="418">
        <v>38</v>
      </c>
      <c r="J29" s="419">
        <v>67.8</v>
      </c>
      <c r="K29" s="197">
        <v>32.4</v>
      </c>
      <c r="L29" s="420"/>
      <c r="M29" s="419">
        <v>42.4</v>
      </c>
      <c r="N29" s="419">
        <v>69.3</v>
      </c>
      <c r="O29" s="197">
        <v>36.799999999999997</v>
      </c>
      <c r="P29" s="421"/>
      <c r="Q29" s="422"/>
      <c r="R29" s="248">
        <f t="shared" si="1"/>
        <v>36.466666666666661</v>
      </c>
      <c r="T29" s="168"/>
      <c r="U29" s="191" t="s">
        <v>285</v>
      </c>
      <c r="W29" s="221">
        <f>E29-E25</f>
        <v>5.6000000000000014</v>
      </c>
      <c r="X29" s="221">
        <f>F29-F25</f>
        <v>10.300000000000004</v>
      </c>
      <c r="Y29" s="221">
        <f>G29-G25</f>
        <v>7.9000000000000057</v>
      </c>
      <c r="AA29" s="221">
        <f>I29-I25</f>
        <v>7.8000000000000007</v>
      </c>
      <c r="AB29" s="221">
        <f>J29-J25</f>
        <v>6.7999999999999972</v>
      </c>
      <c r="AC29" s="221">
        <f>K29-K25</f>
        <v>5.3999999999999986</v>
      </c>
      <c r="AD29" s="221"/>
      <c r="AE29" s="221">
        <f>M29-M25</f>
        <v>7</v>
      </c>
      <c r="AF29" s="221">
        <f>N29-N25</f>
        <v>7.3999999999999986</v>
      </c>
      <c r="AG29" s="221">
        <f>O29-O25</f>
        <v>7.0999999999999979</v>
      </c>
    </row>
    <row r="30" spans="2:33" ht="3.75" customHeight="1">
      <c r="C30" s="125"/>
      <c r="D30" s="334"/>
    </row>
    <row r="31" spans="2:33" ht="16.5" customHeight="1">
      <c r="B31" s="551" t="s">
        <v>511</v>
      </c>
      <c r="C31" s="423" t="s">
        <v>284</v>
      </c>
      <c r="D31" s="424"/>
      <c r="E31" s="425">
        <v>66.400000000000006</v>
      </c>
      <c r="F31" s="426">
        <v>79.2</v>
      </c>
      <c r="G31" s="427">
        <v>61.9</v>
      </c>
      <c r="H31" s="426"/>
      <c r="I31" s="425">
        <v>69.5</v>
      </c>
      <c r="J31" s="426">
        <v>78.900000000000006</v>
      </c>
      <c r="K31" s="427">
        <v>65</v>
      </c>
      <c r="L31" s="428"/>
      <c r="M31" s="426">
        <v>72.8</v>
      </c>
      <c r="N31" s="426">
        <v>73.599999999999994</v>
      </c>
      <c r="O31" s="427">
        <v>62.1</v>
      </c>
      <c r="P31" s="429"/>
      <c r="Q31" s="430"/>
      <c r="R31" s="431">
        <f>AVERAGE(G31,K31,O31)</f>
        <v>63</v>
      </c>
      <c r="T31" s="168"/>
      <c r="U31" s="191" t="s">
        <v>285</v>
      </c>
    </row>
    <row r="32" spans="2:33" ht="9" customHeight="1">
      <c r="R32" s="221"/>
    </row>
    <row r="33" spans="1:17">
      <c r="A33" s="240" t="s">
        <v>291</v>
      </c>
    </row>
    <row r="34" spans="1:17">
      <c r="B34" s="236" t="s">
        <v>512</v>
      </c>
      <c r="C34" s="236"/>
      <c r="D34" s="368"/>
      <c r="E34" s="175"/>
      <c r="F34" s="175"/>
      <c r="G34" s="175"/>
      <c r="H34" s="175"/>
      <c r="I34" s="175"/>
      <c r="J34" s="175"/>
      <c r="K34" s="175"/>
      <c r="L34" s="175"/>
      <c r="M34" s="175"/>
      <c r="N34" s="175"/>
      <c r="O34" s="175"/>
      <c r="P34" s="175"/>
      <c r="Q34" s="133"/>
    </row>
    <row r="35" spans="1:17" ht="15" customHeight="1">
      <c r="B35" s="741" t="s">
        <v>292</v>
      </c>
      <c r="C35" s="742"/>
      <c r="D35" s="742"/>
      <c r="E35" s="742"/>
      <c r="F35" s="742"/>
      <c r="G35" s="742"/>
      <c r="H35" s="742"/>
      <c r="I35" s="742"/>
      <c r="J35" s="742"/>
      <c r="K35" s="742"/>
      <c r="L35" s="742"/>
      <c r="M35" s="742"/>
      <c r="N35" s="742"/>
      <c r="O35" s="411" t="s">
        <v>293</v>
      </c>
      <c r="P35" s="237"/>
      <c r="Q35" s="235"/>
    </row>
    <row r="36" spans="1:17" ht="33.75" customHeight="1">
      <c r="B36" s="743"/>
      <c r="C36" s="743"/>
      <c r="D36" s="743"/>
      <c r="E36" s="743"/>
      <c r="F36" s="743"/>
      <c r="G36" s="743"/>
      <c r="H36" s="743"/>
      <c r="I36" s="743"/>
      <c r="J36" s="743"/>
      <c r="K36" s="743"/>
      <c r="L36" s="743"/>
      <c r="M36" s="743"/>
      <c r="N36" s="743"/>
      <c r="O36" s="238"/>
      <c r="P36" s="238"/>
      <c r="Q36" s="235"/>
    </row>
    <row r="37" spans="1:17" ht="41.25" customHeight="1">
      <c r="B37" s="734" t="s">
        <v>294</v>
      </c>
      <c r="C37" s="735"/>
      <c r="D37" s="735"/>
      <c r="E37" s="735"/>
      <c r="F37" s="735"/>
      <c r="G37" s="735"/>
      <c r="H37" s="735"/>
      <c r="I37" s="735"/>
      <c r="J37" s="735"/>
      <c r="K37" s="735"/>
      <c r="L37" s="735"/>
      <c r="M37" s="735"/>
      <c r="N37" s="735"/>
      <c r="O37" s="735"/>
      <c r="P37" s="735"/>
      <c r="Q37" s="249"/>
    </row>
    <row r="39" spans="1:17">
      <c r="A39" s="356"/>
    </row>
    <row r="40" spans="1:17">
      <c r="B40" s="178"/>
      <c r="C40" s="189"/>
      <c r="D40" s="384"/>
    </row>
    <row r="41" spans="1:17">
      <c r="B41" s="178"/>
      <c r="C41" s="189"/>
      <c r="D41" s="384"/>
    </row>
    <row r="42" spans="1:17">
      <c r="C42" s="189"/>
      <c r="D42" s="384"/>
      <c r="I42" s="178"/>
    </row>
    <row r="43" spans="1:17">
      <c r="B43" s="178"/>
      <c r="C43" s="189"/>
      <c r="D43" s="384"/>
    </row>
    <row r="44" spans="1:17">
      <c r="B44" s="190"/>
      <c r="C44" s="189"/>
      <c r="D44" s="384"/>
    </row>
  </sheetData>
  <mergeCells count="9">
    <mergeCell ref="B37:P37"/>
    <mergeCell ref="R3:R4"/>
    <mergeCell ref="C3:C4"/>
    <mergeCell ref="D3:D4"/>
    <mergeCell ref="B3:B4"/>
    <mergeCell ref="B35:N36"/>
    <mergeCell ref="E3:H3"/>
    <mergeCell ref="M3:P3"/>
    <mergeCell ref="I3:L3"/>
  </mergeCells>
  <conditionalFormatting sqref="G6:G29">
    <cfRule type="colorScale" priority="34">
      <colorScale>
        <cfvo type="min"/>
        <cfvo type="max"/>
        <color rgb="FFFCFCFF"/>
        <color rgb="FF63BE7B"/>
      </colorScale>
    </cfRule>
  </conditionalFormatting>
  <conditionalFormatting sqref="K6:K29">
    <cfRule type="colorScale" priority="36">
      <colorScale>
        <cfvo type="min"/>
        <cfvo type="max"/>
        <color rgb="FFFCFCFF"/>
        <color rgb="FF63BE7B"/>
      </colorScale>
    </cfRule>
  </conditionalFormatting>
  <conditionalFormatting sqref="O6:O29">
    <cfRule type="colorScale" priority="38">
      <colorScale>
        <cfvo type="min"/>
        <cfvo type="max"/>
        <color rgb="FFFCFCFF"/>
        <color rgb="FF63BE7B"/>
      </colorScale>
    </cfRule>
  </conditionalFormatting>
  <conditionalFormatting sqref="R6:R29">
    <cfRule type="colorScale" priority="40">
      <colorScale>
        <cfvo type="min"/>
        <cfvo type="max"/>
        <color rgb="FFFCFCFF"/>
        <color rgb="FF63BE7B"/>
      </colorScale>
    </cfRule>
  </conditionalFormatting>
  <hyperlinks>
    <hyperlink ref="O35" location="gpt4grounded" display="Example interaction" xr:uid="{00000000-0004-0000-0400-000000000000}"/>
  </hyperlink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50"/>
  <sheetViews>
    <sheetView workbookViewId="0"/>
  </sheetViews>
  <sheetFormatPr defaultRowHeight="14.4"/>
  <cols>
    <col min="1" max="1" width="8.109375" customWidth="1"/>
    <col min="2" max="2" width="7.33203125" style="126" bestFit="1" customWidth="1"/>
    <col min="3" max="3" width="29" style="196" bestFit="1" customWidth="1"/>
    <col min="7" max="7" width="4.6640625" bestFit="1" customWidth="1"/>
    <col min="11" max="11" width="3.5546875" bestFit="1" customWidth="1"/>
    <col min="15" max="15" width="3.5546875" bestFit="1" customWidth="1"/>
    <col min="16" max="16" width="1.33203125" customWidth="1"/>
    <col min="17" max="17" width="9" customWidth="1"/>
  </cols>
  <sheetData>
    <row r="1" spans="1:17">
      <c r="D1" s="126"/>
      <c r="E1" s="126"/>
      <c r="F1" s="126"/>
      <c r="G1" s="126"/>
      <c r="H1" s="126"/>
      <c r="I1" s="126"/>
      <c r="J1" s="126"/>
      <c r="K1" s="126"/>
      <c r="L1" s="126"/>
      <c r="M1" s="126"/>
      <c r="N1" s="126"/>
      <c r="O1" s="126"/>
      <c r="P1" s="126"/>
    </row>
    <row r="2" spans="1:17">
      <c r="D2" s="126"/>
      <c r="E2" s="126"/>
      <c r="F2" s="126"/>
      <c r="G2" s="192"/>
      <c r="H2" s="126"/>
      <c r="I2" s="126"/>
      <c r="J2" s="126"/>
      <c r="K2" s="126"/>
      <c r="L2" s="126"/>
      <c r="M2" s="126"/>
      <c r="N2" s="126"/>
      <c r="O2" s="126"/>
      <c r="P2" s="126"/>
    </row>
    <row r="3" spans="1:17">
      <c r="A3" s="164" t="s">
        <v>295</v>
      </c>
      <c r="D3" s="126"/>
      <c r="E3" s="126"/>
      <c r="F3" s="126"/>
      <c r="G3" s="126"/>
      <c r="H3" s="126"/>
      <c r="I3" s="126"/>
      <c r="J3" s="126"/>
      <c r="K3" s="126"/>
      <c r="L3" s="126"/>
      <c r="M3" s="126"/>
      <c r="N3" s="126"/>
      <c r="O3" s="126"/>
      <c r="P3" s="126"/>
    </row>
    <row r="4" spans="1:17">
      <c r="C4" s="746" t="s">
        <v>256</v>
      </c>
      <c r="D4" s="744" t="s">
        <v>259</v>
      </c>
      <c r="E4" s="742"/>
      <c r="F4" s="742"/>
      <c r="G4" s="745"/>
      <c r="H4" s="744" t="s">
        <v>260</v>
      </c>
      <c r="I4" s="742"/>
      <c r="J4" s="742"/>
      <c r="K4" s="745"/>
      <c r="L4" s="744" t="s">
        <v>261</v>
      </c>
      <c r="M4" s="742"/>
      <c r="N4" s="742"/>
      <c r="O4" s="745"/>
      <c r="P4" s="202"/>
      <c r="Q4" s="736" t="s">
        <v>262</v>
      </c>
    </row>
    <row r="5" spans="1:17">
      <c r="B5" s="179" t="s">
        <v>267</v>
      </c>
      <c r="C5" s="747"/>
      <c r="D5" s="201" t="s">
        <v>263</v>
      </c>
      <c r="E5" s="202" t="s">
        <v>264</v>
      </c>
      <c r="F5" s="202" t="s">
        <v>265</v>
      </c>
      <c r="G5" s="202" t="s">
        <v>266</v>
      </c>
      <c r="H5" s="201" t="s">
        <v>263</v>
      </c>
      <c r="I5" s="202" t="s">
        <v>264</v>
      </c>
      <c r="J5" s="202" t="s">
        <v>265</v>
      </c>
      <c r="K5" s="203" t="s">
        <v>266</v>
      </c>
      <c r="L5" s="201" t="s">
        <v>263</v>
      </c>
      <c r="M5" s="202" t="s">
        <v>264</v>
      </c>
      <c r="N5" s="202" t="s">
        <v>265</v>
      </c>
      <c r="O5" s="203" t="s">
        <v>266</v>
      </c>
      <c r="P5" s="202"/>
      <c r="Q5" s="737"/>
    </row>
    <row r="6" spans="1:17">
      <c r="B6" s="179"/>
      <c r="C6" s="212" t="s">
        <v>268</v>
      </c>
      <c r="D6" s="213"/>
      <c r="E6" s="214"/>
      <c r="F6" s="214"/>
      <c r="G6" s="214"/>
      <c r="H6" s="213"/>
      <c r="I6" s="214"/>
      <c r="J6" s="214"/>
      <c r="K6" s="215"/>
      <c r="L6" s="214"/>
      <c r="M6" s="214"/>
      <c r="N6" s="214"/>
      <c r="O6" s="215"/>
      <c r="P6" s="244"/>
      <c r="Q6" s="210"/>
    </row>
    <row r="7" spans="1:17">
      <c r="B7" s="156">
        <v>1</v>
      </c>
      <c r="C7" s="199" t="s">
        <v>269</v>
      </c>
      <c r="D7" s="181">
        <v>20.2</v>
      </c>
      <c r="E7" s="180">
        <v>52</v>
      </c>
      <c r="F7" s="187">
        <v>17.5</v>
      </c>
      <c r="G7" s="180">
        <v>0</v>
      </c>
      <c r="H7" s="181">
        <v>13.9</v>
      </c>
      <c r="I7" s="180">
        <v>44.7</v>
      </c>
      <c r="J7" s="187">
        <v>11</v>
      </c>
      <c r="K7" s="188">
        <v>0</v>
      </c>
      <c r="L7" s="180">
        <v>14.2</v>
      </c>
      <c r="M7" s="180">
        <v>44.7</v>
      </c>
      <c r="N7" s="187">
        <v>11.9</v>
      </c>
      <c r="O7" s="188">
        <v>0.4</v>
      </c>
      <c r="P7" s="180"/>
      <c r="Q7" s="246">
        <f t="shared" ref="Q7:Q17" si="0">AVERAGE(F7,J7,N7)</f>
        <v>13.466666666666667</v>
      </c>
    </row>
    <row r="8" spans="1:17">
      <c r="B8" s="156">
        <v>1</v>
      </c>
      <c r="C8" s="199" t="s">
        <v>272</v>
      </c>
      <c r="D8" s="181">
        <v>43.6</v>
      </c>
      <c r="E8" s="180">
        <v>76.8</v>
      </c>
      <c r="F8" s="187">
        <v>41</v>
      </c>
      <c r="G8" s="180">
        <v>4</v>
      </c>
      <c r="H8" s="181">
        <v>32.1</v>
      </c>
      <c r="I8" s="180">
        <v>67.599999999999994</v>
      </c>
      <c r="J8" s="187">
        <v>29.5</v>
      </c>
      <c r="K8" s="188">
        <v>1.7</v>
      </c>
      <c r="L8" s="180">
        <v>33.9</v>
      </c>
      <c r="M8" s="180">
        <v>67.3</v>
      </c>
      <c r="N8" s="187">
        <v>31.6</v>
      </c>
      <c r="O8" s="188">
        <v>1.6</v>
      </c>
      <c r="P8" s="180"/>
      <c r="Q8" s="246">
        <f t="shared" si="0"/>
        <v>34.033333333333331</v>
      </c>
    </row>
    <row r="9" spans="1:17">
      <c r="B9" s="156">
        <v>1</v>
      </c>
      <c r="C9" s="199" t="s">
        <v>273</v>
      </c>
      <c r="D9" s="181">
        <v>53.4</v>
      </c>
      <c r="E9" s="180">
        <v>75.7</v>
      </c>
      <c r="F9" s="187">
        <v>50.3</v>
      </c>
      <c r="G9" s="180">
        <v>7.1</v>
      </c>
      <c r="H9" s="181">
        <v>39.200000000000003</v>
      </c>
      <c r="I9" s="180">
        <v>67.099999999999994</v>
      </c>
      <c r="J9" s="187">
        <v>35.299999999999997</v>
      </c>
      <c r="K9" s="188">
        <v>1.1000000000000001</v>
      </c>
      <c r="L9" s="180">
        <v>39.700000000000003</v>
      </c>
      <c r="M9" s="180">
        <v>67.2</v>
      </c>
      <c r="N9" s="187">
        <v>37.299999999999997</v>
      </c>
      <c r="O9" s="188">
        <v>2.7</v>
      </c>
      <c r="P9" s="180"/>
      <c r="Q9" s="246">
        <f t="shared" si="0"/>
        <v>40.966666666666661</v>
      </c>
    </row>
    <row r="10" spans="1:17">
      <c r="B10" s="156">
        <v>1</v>
      </c>
      <c r="C10" s="199" t="s">
        <v>274</v>
      </c>
      <c r="D10" s="181">
        <v>55.1</v>
      </c>
      <c r="E10" s="180">
        <v>75.7</v>
      </c>
      <c r="F10" s="187">
        <v>52</v>
      </c>
      <c r="G10" s="180">
        <v>5.2</v>
      </c>
      <c r="H10" s="181">
        <v>42</v>
      </c>
      <c r="I10" s="180">
        <v>65.2</v>
      </c>
      <c r="J10" s="187">
        <v>38.9</v>
      </c>
      <c r="K10" s="188">
        <v>5.0999999999999996</v>
      </c>
      <c r="L10" s="180">
        <v>42.1</v>
      </c>
      <c r="M10" s="180">
        <v>66.5</v>
      </c>
      <c r="N10" s="187">
        <v>39.6</v>
      </c>
      <c r="O10" s="188">
        <v>2.9</v>
      </c>
      <c r="P10" s="180"/>
      <c r="Q10" s="246">
        <f t="shared" si="0"/>
        <v>43.5</v>
      </c>
    </row>
    <row r="11" spans="1:17">
      <c r="B11" s="156">
        <v>4</v>
      </c>
      <c r="C11" s="199" t="s">
        <v>275</v>
      </c>
      <c r="D11" s="181">
        <v>11.2</v>
      </c>
      <c r="E11" s="194" t="s">
        <v>11</v>
      </c>
      <c r="F11" s="187">
        <v>7.7</v>
      </c>
      <c r="G11" s="180">
        <v>0.4</v>
      </c>
      <c r="H11" s="181">
        <v>12.4</v>
      </c>
      <c r="I11" s="194" t="s">
        <v>11</v>
      </c>
      <c r="J11" s="187">
        <v>9</v>
      </c>
      <c r="K11" s="188">
        <v>0.6</v>
      </c>
      <c r="L11" s="180">
        <v>13.8</v>
      </c>
      <c r="M11" s="194" t="s">
        <v>11</v>
      </c>
      <c r="N11" s="187">
        <v>9.9</v>
      </c>
      <c r="O11" s="188">
        <v>0.2</v>
      </c>
      <c r="P11" s="180"/>
      <c r="Q11" s="246">
        <f t="shared" si="0"/>
        <v>8.8666666666666671</v>
      </c>
    </row>
    <row r="12" spans="1:17">
      <c r="B12" s="156">
        <v>4</v>
      </c>
      <c r="C12" s="199" t="s">
        <v>277</v>
      </c>
      <c r="D12" s="181">
        <v>29.4</v>
      </c>
      <c r="E12" s="194" t="s">
        <v>11</v>
      </c>
      <c r="F12" s="187">
        <v>26.4</v>
      </c>
      <c r="G12" s="180">
        <v>3.2</v>
      </c>
      <c r="H12" s="181">
        <v>22.9</v>
      </c>
      <c r="I12" s="194" t="s">
        <v>11</v>
      </c>
      <c r="J12" s="187">
        <v>18.899999999999999</v>
      </c>
      <c r="K12" s="188">
        <v>0.6</v>
      </c>
      <c r="L12" s="180">
        <v>22.6</v>
      </c>
      <c r="M12" s="194" t="s">
        <v>11</v>
      </c>
      <c r="N12" s="187">
        <v>19.7</v>
      </c>
      <c r="O12" s="188">
        <v>0.3</v>
      </c>
      <c r="P12" s="180"/>
      <c r="Q12" s="246">
        <f t="shared" si="0"/>
        <v>21.666666666666668</v>
      </c>
    </row>
    <row r="13" spans="1:17">
      <c r="B13" s="156">
        <v>2</v>
      </c>
      <c r="C13" s="199" t="s">
        <v>278</v>
      </c>
      <c r="D13" s="193" t="s">
        <v>11</v>
      </c>
      <c r="E13" s="194" t="s">
        <v>11</v>
      </c>
      <c r="F13" s="187">
        <v>52.7</v>
      </c>
      <c r="G13" s="194" t="s">
        <v>11</v>
      </c>
      <c r="H13" s="193" t="s">
        <v>11</v>
      </c>
      <c r="I13" s="194" t="s">
        <v>11</v>
      </c>
      <c r="J13" s="187">
        <v>47.1</v>
      </c>
      <c r="K13" s="195" t="s">
        <v>11</v>
      </c>
      <c r="L13" s="194" t="s">
        <v>11</v>
      </c>
      <c r="M13" s="194" t="s">
        <v>11</v>
      </c>
      <c r="N13" s="187">
        <v>50.3</v>
      </c>
      <c r="O13" s="195" t="s">
        <v>11</v>
      </c>
      <c r="P13" s="194"/>
      <c r="Q13" s="246">
        <f t="shared" si="0"/>
        <v>50.033333333333339</v>
      </c>
    </row>
    <row r="14" spans="1:17">
      <c r="B14" s="156">
        <v>2</v>
      </c>
      <c r="C14" s="199" t="s">
        <v>279</v>
      </c>
      <c r="D14" s="193" t="s">
        <v>11</v>
      </c>
      <c r="E14" s="194" t="s">
        <v>11</v>
      </c>
      <c r="F14" s="187">
        <v>55.8</v>
      </c>
      <c r="G14" s="194" t="s">
        <v>11</v>
      </c>
      <c r="H14" s="193" t="s">
        <v>11</v>
      </c>
      <c r="I14" s="194" t="s">
        <v>11</v>
      </c>
      <c r="J14" s="187">
        <v>51.6</v>
      </c>
      <c r="K14" s="195" t="s">
        <v>11</v>
      </c>
      <c r="L14" s="194" t="s">
        <v>11</v>
      </c>
      <c r="M14" s="194" t="s">
        <v>11</v>
      </c>
      <c r="N14" s="187">
        <v>55.7</v>
      </c>
      <c r="O14" s="195" t="s">
        <v>11</v>
      </c>
      <c r="P14" s="194"/>
      <c r="Q14" s="246">
        <f t="shared" si="0"/>
        <v>54.366666666666674</v>
      </c>
    </row>
    <row r="15" spans="1:17">
      <c r="B15" s="156">
        <v>3</v>
      </c>
      <c r="C15" s="199" t="s">
        <v>280</v>
      </c>
      <c r="D15" s="181">
        <v>60.6</v>
      </c>
      <c r="E15" s="180">
        <v>81.7</v>
      </c>
      <c r="F15" s="187">
        <v>57.8</v>
      </c>
      <c r="G15" s="180">
        <v>10.3</v>
      </c>
      <c r="H15" s="181">
        <v>47.6</v>
      </c>
      <c r="I15" s="180">
        <v>71.900000000000006</v>
      </c>
      <c r="J15" s="187">
        <v>42.9</v>
      </c>
      <c r="K15" s="188">
        <v>5.6</v>
      </c>
      <c r="L15" s="180">
        <v>50.2</v>
      </c>
      <c r="M15" s="180">
        <v>74.900000000000006</v>
      </c>
      <c r="N15" s="187">
        <v>48.3</v>
      </c>
      <c r="O15" s="188">
        <v>5.0999999999999996</v>
      </c>
      <c r="P15" s="180"/>
      <c r="Q15" s="246">
        <f t="shared" si="0"/>
        <v>49.666666666666664</v>
      </c>
    </row>
    <row r="16" spans="1:17">
      <c r="B16" s="156">
        <v>6</v>
      </c>
      <c r="C16" s="199" t="s">
        <v>281</v>
      </c>
      <c r="D16" s="181">
        <v>55.3</v>
      </c>
      <c r="E16" s="180">
        <v>78.900000000000006</v>
      </c>
      <c r="F16" s="187">
        <v>51.9</v>
      </c>
      <c r="G16" s="180">
        <v>7.5</v>
      </c>
      <c r="H16" s="181">
        <v>43.6</v>
      </c>
      <c r="I16" s="180">
        <v>70.3</v>
      </c>
      <c r="J16" s="187">
        <v>39.299999999999997</v>
      </c>
      <c r="K16" s="188">
        <v>5.0999999999999996</v>
      </c>
      <c r="L16" s="180">
        <v>42.8</v>
      </c>
      <c r="M16" s="180">
        <v>70.599999999999994</v>
      </c>
      <c r="N16" s="187">
        <v>40.200000000000003</v>
      </c>
      <c r="O16" s="188">
        <v>2.9</v>
      </c>
      <c r="P16" s="180"/>
      <c r="Q16" s="246">
        <f t="shared" si="0"/>
        <v>43.79999999999999</v>
      </c>
    </row>
    <row r="17" spans="1:17" ht="15.75" customHeight="1" thickBot="1">
      <c r="B17" s="156">
        <v>6</v>
      </c>
      <c r="C17" s="199" t="s">
        <v>282</v>
      </c>
      <c r="D17" s="181">
        <v>57.2</v>
      </c>
      <c r="E17" s="180">
        <v>80.3</v>
      </c>
      <c r="F17" s="187">
        <v>53.7</v>
      </c>
      <c r="G17" s="180">
        <v>8.5</v>
      </c>
      <c r="H17" s="181">
        <v>45.3</v>
      </c>
      <c r="I17" s="180">
        <v>70.900000000000006</v>
      </c>
      <c r="J17" s="187">
        <v>41.6</v>
      </c>
      <c r="K17" s="188">
        <v>5.2</v>
      </c>
      <c r="L17" s="180">
        <v>43.9</v>
      </c>
      <c r="M17" s="180">
        <v>72.2</v>
      </c>
      <c r="N17" s="187">
        <v>41.4</v>
      </c>
      <c r="O17" s="188">
        <v>3.2</v>
      </c>
      <c r="P17" s="180"/>
      <c r="Q17" s="246">
        <f t="shared" si="0"/>
        <v>45.56666666666667</v>
      </c>
    </row>
    <row r="18" spans="1:17" s="133" customFormat="1">
      <c r="B18" s="168"/>
      <c r="C18" s="216" t="s">
        <v>288</v>
      </c>
      <c r="D18" s="217"/>
      <c r="E18" s="218"/>
      <c r="F18" s="219"/>
      <c r="G18" s="218"/>
      <c r="H18" s="217"/>
      <c r="I18" s="218"/>
      <c r="J18" s="219"/>
      <c r="K18" s="220"/>
      <c r="L18" s="218"/>
      <c r="M18" s="218"/>
      <c r="N18" s="219"/>
      <c r="O18" s="220"/>
      <c r="P18" s="180"/>
      <c r="Q18" s="247"/>
    </row>
    <row r="19" spans="1:17">
      <c r="B19" s="168">
        <v>1</v>
      </c>
      <c r="C19" s="199" t="s">
        <v>289</v>
      </c>
      <c r="D19" s="181">
        <v>20.3</v>
      </c>
      <c r="E19" s="180">
        <v>56.6</v>
      </c>
      <c r="F19" s="187">
        <v>17.399999999999999</v>
      </c>
      <c r="G19" s="180">
        <v>0.8</v>
      </c>
      <c r="H19" s="181">
        <v>19.3</v>
      </c>
      <c r="I19" s="180">
        <v>48.8</v>
      </c>
      <c r="J19" s="187">
        <v>16.2</v>
      </c>
      <c r="K19" s="188">
        <v>0.6</v>
      </c>
      <c r="L19" s="180">
        <v>21.6</v>
      </c>
      <c r="M19" s="180">
        <v>52.8</v>
      </c>
      <c r="N19" s="187">
        <v>18.600000000000001</v>
      </c>
      <c r="O19" s="188">
        <v>1</v>
      </c>
      <c r="P19" s="180"/>
      <c r="Q19" s="246">
        <f>AVERAGE(F19,J19,N19)</f>
        <v>17.399999999999999</v>
      </c>
    </row>
    <row r="20" spans="1:17" s="133" customFormat="1">
      <c r="B20" s="168">
        <v>4</v>
      </c>
      <c r="C20" s="199" t="s">
        <v>290</v>
      </c>
      <c r="D20" s="181">
        <v>34</v>
      </c>
      <c r="E20" s="194" t="s">
        <v>11</v>
      </c>
      <c r="F20" s="187">
        <v>30.6</v>
      </c>
      <c r="G20" s="180">
        <v>2.4</v>
      </c>
      <c r="H20" s="181">
        <v>29.1</v>
      </c>
      <c r="I20" s="194" t="s">
        <v>11</v>
      </c>
      <c r="J20" s="187">
        <v>24.2</v>
      </c>
      <c r="K20" s="188">
        <v>0.6</v>
      </c>
      <c r="L20" s="180">
        <v>29.6</v>
      </c>
      <c r="M20" s="194" t="s">
        <v>11</v>
      </c>
      <c r="N20" s="187">
        <v>26.4</v>
      </c>
      <c r="O20" s="188">
        <v>1.5</v>
      </c>
      <c r="P20" s="180"/>
      <c r="Q20" s="246">
        <f>AVERAGE(F20,J20,N20)</f>
        <v>27.066666666666663</v>
      </c>
    </row>
    <row r="21" spans="1:17">
      <c r="B21" s="168">
        <v>1</v>
      </c>
      <c r="C21" s="200" t="s">
        <v>296</v>
      </c>
      <c r="D21" s="185">
        <v>41.6</v>
      </c>
      <c r="E21" s="186">
        <v>60.6</v>
      </c>
      <c r="F21" s="197">
        <v>36.200000000000003</v>
      </c>
      <c r="G21" s="186">
        <v>2</v>
      </c>
      <c r="H21" s="185">
        <v>35.799999999999997</v>
      </c>
      <c r="I21" s="186">
        <v>51.1</v>
      </c>
      <c r="J21" s="197">
        <v>30.1</v>
      </c>
      <c r="K21" s="198">
        <v>2</v>
      </c>
      <c r="L21" s="186">
        <v>37.1</v>
      </c>
      <c r="M21" s="186">
        <v>46.5</v>
      </c>
      <c r="N21" s="197">
        <v>26.4</v>
      </c>
      <c r="O21" s="198">
        <v>2</v>
      </c>
      <c r="P21" s="180"/>
      <c r="Q21" s="248">
        <f>AVERAGE(F21,J21,N21)</f>
        <v>30.900000000000006</v>
      </c>
    </row>
    <row r="22" spans="1:17">
      <c r="J22" s="164"/>
      <c r="Q22" s="126"/>
    </row>
    <row r="23" spans="1:17">
      <c r="A23" s="164" t="s">
        <v>297</v>
      </c>
      <c r="J23" s="164"/>
      <c r="Q23" s="126"/>
    </row>
    <row r="24" spans="1:17" ht="15" customHeight="1">
      <c r="C24" s="746" t="s">
        <v>256</v>
      </c>
      <c r="D24" s="206" t="s">
        <v>259</v>
      </c>
      <c r="E24" s="207"/>
      <c r="F24" s="207"/>
      <c r="G24" s="208"/>
      <c r="H24" s="206" t="s">
        <v>260</v>
      </c>
      <c r="I24" s="207"/>
      <c r="J24" s="207"/>
      <c r="K24" s="208"/>
      <c r="L24" s="206" t="s">
        <v>261</v>
      </c>
      <c r="M24" s="207"/>
      <c r="N24" s="207"/>
      <c r="O24" s="208"/>
      <c r="P24" s="202"/>
      <c r="Q24" s="736" t="s">
        <v>262</v>
      </c>
    </row>
    <row r="25" spans="1:17">
      <c r="B25" s="179" t="s">
        <v>267</v>
      </c>
      <c r="C25" s="747"/>
      <c r="D25" s="201" t="s">
        <v>263</v>
      </c>
      <c r="E25" s="202" t="s">
        <v>264</v>
      </c>
      <c r="F25" s="202" t="s">
        <v>265</v>
      </c>
      <c r="G25" s="202" t="s">
        <v>266</v>
      </c>
      <c r="H25" s="201" t="s">
        <v>263</v>
      </c>
      <c r="I25" s="202" t="s">
        <v>264</v>
      </c>
      <c r="J25" s="202" t="s">
        <v>265</v>
      </c>
      <c r="K25" s="203" t="s">
        <v>266</v>
      </c>
      <c r="L25" s="202" t="s">
        <v>263</v>
      </c>
      <c r="M25" s="202" t="s">
        <v>264</v>
      </c>
      <c r="N25" s="202" t="s">
        <v>265</v>
      </c>
      <c r="O25" s="203" t="s">
        <v>266</v>
      </c>
      <c r="P25" s="202"/>
      <c r="Q25" s="737"/>
    </row>
    <row r="26" spans="1:17">
      <c r="B26" s="168">
        <v>5</v>
      </c>
      <c r="C26" s="212" t="s">
        <v>268</v>
      </c>
      <c r="D26" s="213"/>
      <c r="E26" s="214"/>
      <c r="F26" s="214"/>
      <c r="G26" s="214"/>
      <c r="H26" s="213"/>
      <c r="I26" s="214"/>
      <c r="J26" s="214"/>
      <c r="K26" s="215"/>
      <c r="L26" s="214"/>
      <c r="M26" s="214"/>
      <c r="N26" s="214"/>
      <c r="O26" s="215"/>
      <c r="P26" s="244"/>
      <c r="Q26" s="209"/>
    </row>
    <row r="27" spans="1:17">
      <c r="B27" s="168">
        <v>5</v>
      </c>
      <c r="C27" s="199" t="s">
        <v>298</v>
      </c>
      <c r="D27" s="222">
        <v>57.1</v>
      </c>
      <c r="E27" s="223">
        <v>75.7</v>
      </c>
      <c r="F27" s="245">
        <v>53.54</v>
      </c>
      <c r="G27" s="223"/>
      <c r="H27" s="222">
        <v>43.8</v>
      </c>
      <c r="I27" s="223">
        <v>67.7</v>
      </c>
      <c r="J27" s="243">
        <v>41.1</v>
      </c>
      <c r="K27" s="225"/>
      <c r="L27" s="223">
        <v>41.4</v>
      </c>
      <c r="M27" s="224">
        <v>65.900000000000006</v>
      </c>
      <c r="N27" s="245">
        <v>38.9</v>
      </c>
      <c r="O27" s="188"/>
      <c r="P27" s="180"/>
      <c r="Q27" s="246">
        <f>AVERAGE(F27,J27,N27)</f>
        <v>44.513333333333328</v>
      </c>
    </row>
    <row r="28" spans="1:17" ht="16.5" customHeight="1">
      <c r="B28" s="168">
        <v>5</v>
      </c>
      <c r="C28" s="199" t="s">
        <v>286</v>
      </c>
      <c r="D28" s="222">
        <v>50.1</v>
      </c>
      <c r="E28" s="223">
        <v>77</v>
      </c>
      <c r="F28" s="245">
        <v>47</v>
      </c>
      <c r="G28" s="223"/>
      <c r="H28" s="222">
        <v>39.4</v>
      </c>
      <c r="I28" s="223">
        <v>69.3</v>
      </c>
      <c r="J28" s="243">
        <v>37</v>
      </c>
      <c r="K28" s="225"/>
      <c r="L28" s="223">
        <v>41.2</v>
      </c>
      <c r="M28" s="224">
        <v>69.3</v>
      </c>
      <c r="N28" s="245">
        <v>38.9</v>
      </c>
      <c r="O28" s="188"/>
      <c r="P28" s="180"/>
      <c r="Q28" s="246">
        <f>AVERAGE(F28,J28,N28)</f>
        <v>40.966666666666669</v>
      </c>
    </row>
    <row r="29" spans="1:17" ht="15.75" customHeight="1" thickBot="1">
      <c r="B29" s="168">
        <v>2</v>
      </c>
      <c r="C29" s="199" t="s">
        <v>299</v>
      </c>
      <c r="D29" s="222" t="s">
        <v>11</v>
      </c>
      <c r="E29" s="223" t="s">
        <v>11</v>
      </c>
      <c r="F29" s="245">
        <v>62.3</v>
      </c>
      <c r="G29" s="223" t="s">
        <v>11</v>
      </c>
      <c r="H29" s="222" t="s">
        <v>11</v>
      </c>
      <c r="I29" s="223" t="s">
        <v>11</v>
      </c>
      <c r="J29" s="243">
        <v>54</v>
      </c>
      <c r="K29" s="225"/>
      <c r="L29" s="223" t="s">
        <v>11</v>
      </c>
      <c r="M29" s="224" t="s">
        <v>11</v>
      </c>
      <c r="N29" s="251">
        <v>59.4</v>
      </c>
      <c r="O29" s="252"/>
      <c r="P29" s="253"/>
      <c r="Q29" s="254">
        <f>AVERAGE(F29,J29,N29)</f>
        <v>58.566666666666663</v>
      </c>
    </row>
    <row r="30" spans="1:17">
      <c r="B30" s="168">
        <v>5</v>
      </c>
      <c r="C30" s="216" t="s">
        <v>288</v>
      </c>
      <c r="D30" s="226"/>
      <c r="E30" s="227"/>
      <c r="F30" s="219"/>
      <c r="G30" s="227"/>
      <c r="H30" s="226"/>
      <c r="I30" s="227"/>
      <c r="J30" s="241"/>
      <c r="K30" s="228"/>
      <c r="L30" s="227"/>
      <c r="M30" s="227"/>
      <c r="N30" s="187"/>
      <c r="O30" s="188"/>
      <c r="P30" s="180"/>
      <c r="Q30" s="246"/>
    </row>
    <row r="31" spans="1:17">
      <c r="B31" s="168">
        <v>5</v>
      </c>
      <c r="C31" s="199" t="s">
        <v>300</v>
      </c>
      <c r="D31" s="222">
        <v>19.399999999999999</v>
      </c>
      <c r="E31" s="223">
        <v>59.2</v>
      </c>
      <c r="F31" s="245">
        <v>16.8</v>
      </c>
      <c r="G31" s="223"/>
      <c r="H31" s="222">
        <v>14.9</v>
      </c>
      <c r="I31" s="223">
        <v>56.5</v>
      </c>
      <c r="J31" s="243">
        <v>14.1</v>
      </c>
      <c r="K31" s="225"/>
      <c r="L31" s="223">
        <v>25.2</v>
      </c>
      <c r="M31" s="224">
        <v>57.9</v>
      </c>
      <c r="N31" s="245">
        <v>24.1</v>
      </c>
      <c r="O31" s="188"/>
      <c r="P31" s="180"/>
      <c r="Q31" s="246">
        <f t="shared" ref="Q31:Q37" si="1">AVERAGE(F31,J31,N31)</f>
        <v>18.333333333333332</v>
      </c>
    </row>
    <row r="32" spans="1:17">
      <c r="B32" s="168">
        <v>5</v>
      </c>
      <c r="C32" s="199" t="s">
        <v>301</v>
      </c>
      <c r="D32" s="222">
        <v>40.799999999999997</v>
      </c>
      <c r="E32" s="223">
        <v>63.1</v>
      </c>
      <c r="F32" s="245">
        <v>32.299999999999997</v>
      </c>
      <c r="G32" s="223"/>
      <c r="H32" s="222">
        <v>30.2</v>
      </c>
      <c r="I32" s="223">
        <v>61</v>
      </c>
      <c r="J32" s="243">
        <v>27</v>
      </c>
      <c r="K32" s="225"/>
      <c r="L32" s="223">
        <v>35.4</v>
      </c>
      <c r="M32" s="224">
        <v>61.9</v>
      </c>
      <c r="N32" s="245">
        <v>29.7</v>
      </c>
      <c r="O32" s="188"/>
      <c r="P32" s="180"/>
      <c r="Q32" s="246">
        <f t="shared" si="1"/>
        <v>29.666666666666668</v>
      </c>
    </row>
    <row r="33" spans="2:17">
      <c r="B33" s="168">
        <v>5</v>
      </c>
      <c r="C33" s="199" t="s">
        <v>299</v>
      </c>
      <c r="D33" s="222">
        <v>22.4</v>
      </c>
      <c r="E33" s="223">
        <v>53</v>
      </c>
      <c r="F33" s="245">
        <v>17.600000000000001</v>
      </c>
      <c r="G33" s="229"/>
      <c r="H33" s="222">
        <v>18.399999999999999</v>
      </c>
      <c r="I33" s="223">
        <v>42.2</v>
      </c>
      <c r="J33" s="243">
        <v>13.4</v>
      </c>
      <c r="K33" s="230"/>
      <c r="L33" s="223">
        <v>20.6</v>
      </c>
      <c r="M33" s="223">
        <v>42</v>
      </c>
      <c r="N33" s="187">
        <v>15.5</v>
      </c>
      <c r="O33" s="195"/>
      <c r="P33" s="194"/>
      <c r="Q33" s="246">
        <f t="shared" si="1"/>
        <v>15.5</v>
      </c>
    </row>
    <row r="34" spans="2:17" ht="16.5" customHeight="1">
      <c r="B34" s="168">
        <v>5</v>
      </c>
      <c r="C34" s="199" t="s">
        <v>302</v>
      </c>
      <c r="D34" s="222">
        <v>9.6999999999999993</v>
      </c>
      <c r="E34" s="223">
        <v>65.599999999999994</v>
      </c>
      <c r="F34" s="245">
        <v>8.1</v>
      </c>
      <c r="G34" s="229"/>
      <c r="H34" s="222">
        <v>9.1</v>
      </c>
      <c r="I34" s="223">
        <v>60.8</v>
      </c>
      <c r="J34" s="243">
        <v>7.5</v>
      </c>
      <c r="K34" s="230"/>
      <c r="L34" s="223">
        <v>10.9</v>
      </c>
      <c r="M34" s="223">
        <v>63.9</v>
      </c>
      <c r="N34" s="187">
        <v>8.5</v>
      </c>
      <c r="O34" s="195"/>
      <c r="P34" s="194"/>
      <c r="Q34" s="246">
        <f t="shared" si="1"/>
        <v>8.0333333333333332</v>
      </c>
    </row>
    <row r="35" spans="2:17" ht="16.5" customHeight="1">
      <c r="B35" s="168">
        <v>5</v>
      </c>
      <c r="C35" s="199" t="s">
        <v>303</v>
      </c>
      <c r="D35" s="222">
        <v>21.5</v>
      </c>
      <c r="E35" s="223">
        <v>67.7</v>
      </c>
      <c r="F35" s="245">
        <v>19.600000000000001</v>
      </c>
      <c r="G35" s="223"/>
      <c r="H35" s="222">
        <v>17.100000000000001</v>
      </c>
      <c r="I35" s="223">
        <v>61.3</v>
      </c>
      <c r="J35" s="243">
        <v>15.4</v>
      </c>
      <c r="K35" s="225"/>
      <c r="L35" s="223">
        <v>20.7</v>
      </c>
      <c r="M35" s="224">
        <v>64.3</v>
      </c>
      <c r="N35" s="245">
        <v>18</v>
      </c>
      <c r="O35" s="183"/>
      <c r="P35" s="182"/>
      <c r="Q35" s="246">
        <f t="shared" si="1"/>
        <v>17.666666666666668</v>
      </c>
    </row>
    <row r="36" spans="2:17" ht="16.5" customHeight="1">
      <c r="B36" s="168">
        <v>5</v>
      </c>
      <c r="C36" s="199" t="s">
        <v>304</v>
      </c>
      <c r="D36" s="222">
        <v>46.4</v>
      </c>
      <c r="E36" s="223">
        <v>73.400000000000006</v>
      </c>
      <c r="F36" s="245">
        <v>40.200000000000003</v>
      </c>
      <c r="G36" s="223"/>
      <c r="H36" s="222">
        <v>38</v>
      </c>
      <c r="I36" s="223">
        <v>67.8</v>
      </c>
      <c r="J36" s="243">
        <v>32.4</v>
      </c>
      <c r="K36" s="225"/>
      <c r="L36" s="223">
        <v>42.4</v>
      </c>
      <c r="M36" s="224">
        <v>69.3</v>
      </c>
      <c r="N36" s="245">
        <v>36.799999999999997</v>
      </c>
      <c r="O36" s="183"/>
      <c r="P36" s="182"/>
      <c r="Q36" s="246">
        <f t="shared" si="1"/>
        <v>36.466666666666661</v>
      </c>
    </row>
    <row r="37" spans="2:17" ht="16.5" customHeight="1">
      <c r="B37" s="168">
        <v>5</v>
      </c>
      <c r="C37" s="200" t="s">
        <v>305</v>
      </c>
      <c r="D37" s="231">
        <v>66.400000000000006</v>
      </c>
      <c r="E37" s="232">
        <v>79.2</v>
      </c>
      <c r="F37" s="197">
        <v>61.9</v>
      </c>
      <c r="G37" s="232"/>
      <c r="H37" s="231">
        <v>69.5</v>
      </c>
      <c r="I37" s="232">
        <v>78.900000000000006</v>
      </c>
      <c r="J37" s="242">
        <v>65</v>
      </c>
      <c r="K37" s="233"/>
      <c r="L37" s="232">
        <v>72.8</v>
      </c>
      <c r="M37" s="232">
        <v>73.599999999999994</v>
      </c>
      <c r="N37" s="197">
        <v>62.1</v>
      </c>
      <c r="O37" s="184"/>
      <c r="P37" s="182"/>
      <c r="Q37" s="248">
        <f t="shared" si="1"/>
        <v>63</v>
      </c>
    </row>
    <row r="38" spans="2:17" ht="9" customHeight="1">
      <c r="Q38" s="221"/>
    </row>
    <row r="39" spans="2:17">
      <c r="B39" s="240" t="s">
        <v>291</v>
      </c>
    </row>
    <row r="40" spans="2:17">
      <c r="C40" s="236" t="s">
        <v>306</v>
      </c>
      <c r="D40" s="175"/>
      <c r="E40" s="175"/>
      <c r="F40" s="175"/>
      <c r="G40" s="175"/>
      <c r="H40" s="175"/>
      <c r="I40" s="175"/>
      <c r="J40" s="175"/>
      <c r="K40" s="175"/>
      <c r="L40" s="175"/>
      <c r="M40" s="175"/>
      <c r="N40" s="175"/>
      <c r="O40" s="175"/>
      <c r="P40" s="133"/>
    </row>
    <row r="41" spans="2:17" ht="15" customHeight="1">
      <c r="C41" s="741" t="s">
        <v>307</v>
      </c>
      <c r="D41" s="742"/>
      <c r="E41" s="742"/>
      <c r="F41" s="742"/>
      <c r="G41" s="742"/>
      <c r="H41" s="742"/>
      <c r="I41" s="742"/>
      <c r="J41" s="742"/>
      <c r="K41" s="742"/>
      <c r="L41" s="742"/>
      <c r="M41" s="742"/>
      <c r="N41" s="239" t="s">
        <v>293</v>
      </c>
      <c r="O41" s="237"/>
      <c r="P41" s="235"/>
    </row>
    <row r="42" spans="2:17" ht="33.75" customHeight="1">
      <c r="C42" s="743"/>
      <c r="D42" s="743"/>
      <c r="E42" s="743"/>
      <c r="F42" s="743"/>
      <c r="G42" s="743"/>
      <c r="H42" s="743"/>
      <c r="I42" s="743"/>
      <c r="J42" s="743"/>
      <c r="K42" s="743"/>
      <c r="L42" s="743"/>
      <c r="M42" s="743"/>
      <c r="N42" s="238"/>
      <c r="O42" s="238"/>
      <c r="P42" s="235"/>
    </row>
    <row r="43" spans="2:17" ht="41.25" customHeight="1">
      <c r="C43" s="748" t="s">
        <v>294</v>
      </c>
      <c r="D43" s="735"/>
      <c r="E43" s="735"/>
      <c r="F43" s="735"/>
      <c r="G43" s="735"/>
      <c r="H43" s="735"/>
      <c r="I43" s="735"/>
      <c r="J43" s="735"/>
      <c r="K43" s="735"/>
      <c r="L43" s="735"/>
      <c r="M43" s="735"/>
      <c r="N43" s="735"/>
      <c r="O43" s="735"/>
      <c r="P43" s="249"/>
    </row>
    <row r="46" spans="2:17">
      <c r="D46" s="204"/>
    </row>
    <row r="47" spans="2:17">
      <c r="D47" s="204"/>
    </row>
    <row r="48" spans="2:17">
      <c r="C48" s="211"/>
      <c r="D48" s="204"/>
      <c r="H48" s="178"/>
    </row>
    <row r="49" spans="3:4">
      <c r="C49" s="178"/>
      <c r="D49" s="205"/>
    </row>
    <row r="50" spans="3:4">
      <c r="D50" s="204"/>
    </row>
  </sheetData>
  <mergeCells count="9">
    <mergeCell ref="Q4:Q5"/>
    <mergeCell ref="C24:C25"/>
    <mergeCell ref="Q24:Q25"/>
    <mergeCell ref="C41:M42"/>
    <mergeCell ref="C43:O43"/>
    <mergeCell ref="C4:C5"/>
    <mergeCell ref="D4:G4"/>
    <mergeCell ref="H4:K4"/>
    <mergeCell ref="L4:O4"/>
  </mergeCells>
  <conditionalFormatting sqref="F7:F37">
    <cfRule type="colorScale" priority="4">
      <colorScale>
        <cfvo type="min"/>
        <cfvo type="max"/>
        <color rgb="FFFCFCFF"/>
        <color rgb="FF63BE7B"/>
      </colorScale>
    </cfRule>
  </conditionalFormatting>
  <conditionalFormatting sqref="J7:J37">
    <cfRule type="colorScale" priority="3">
      <colorScale>
        <cfvo type="min"/>
        <cfvo type="max"/>
        <color rgb="FFFCFCFF"/>
        <color rgb="FF63BE7B"/>
      </colorScale>
    </cfRule>
  </conditionalFormatting>
  <conditionalFormatting sqref="N7:N37">
    <cfRule type="colorScale" priority="2">
      <colorScale>
        <cfvo type="min"/>
        <cfvo type="max"/>
        <color rgb="FFFCFCFF"/>
        <color rgb="FF63BE7B"/>
      </colorScale>
    </cfRule>
  </conditionalFormatting>
  <conditionalFormatting sqref="Q7:Q37">
    <cfRule type="colorScale" priority="1">
      <colorScale>
        <cfvo type="min"/>
        <cfvo type="max"/>
        <color rgb="FFFCFCFF"/>
        <color rgb="FF63BE7B"/>
      </colorScale>
    </cfRule>
  </conditionalFormatting>
  <hyperlinks>
    <hyperlink ref="N41" location="gpt4grounded" display="Example prompt" xr:uid="{00000000-0004-0000-0500-000000000000}"/>
  </hyperlink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tint="0.79998168889431442"/>
  </sheetPr>
  <dimension ref="B1:Y47"/>
  <sheetViews>
    <sheetView workbookViewId="0">
      <selection activeCell="B6" sqref="B6:B20"/>
    </sheetView>
  </sheetViews>
  <sheetFormatPr defaultRowHeight="14.4"/>
  <cols>
    <col min="2" max="2" width="19.44140625" bestFit="1" customWidth="1"/>
    <col min="3" max="5" width="10.6640625" customWidth="1"/>
    <col min="6" max="6" width="10.6640625" hidden="1" customWidth="1"/>
    <col min="7" max="9" width="10.6640625" customWidth="1"/>
    <col min="10" max="10" width="10.6640625" hidden="1" customWidth="1"/>
    <col min="14" max="14" width="26.33203125" customWidth="1"/>
  </cols>
  <sheetData>
    <row r="1" spans="2:16" ht="7.5" customHeight="1"/>
    <row r="2" spans="2:16">
      <c r="C2" s="755" t="s">
        <v>308</v>
      </c>
      <c r="D2" s="735"/>
      <c r="E2" s="735"/>
      <c r="F2" s="753"/>
      <c r="G2" s="756" t="s">
        <v>309</v>
      </c>
      <c r="H2" s="735"/>
      <c r="I2" s="735"/>
      <c r="J2" s="753"/>
      <c r="L2" s="164" t="s">
        <v>310</v>
      </c>
    </row>
    <row r="3" spans="2:16" ht="33.75" customHeight="1" thickBot="1">
      <c r="B3" s="445" t="s">
        <v>256</v>
      </c>
      <c r="C3" s="442" t="s">
        <v>311</v>
      </c>
      <c r="D3" s="443" t="s">
        <v>312</v>
      </c>
      <c r="E3" s="443" t="s">
        <v>313</v>
      </c>
      <c r="F3" s="444" t="s">
        <v>314</v>
      </c>
      <c r="G3" s="442" t="s">
        <v>315</v>
      </c>
      <c r="H3" s="443" t="s">
        <v>312</v>
      </c>
      <c r="I3" s="443" t="s">
        <v>313</v>
      </c>
      <c r="J3" s="444" t="s">
        <v>314</v>
      </c>
      <c r="M3" s="442" t="s">
        <v>315</v>
      </c>
      <c r="N3" s="443" t="s">
        <v>312</v>
      </c>
      <c r="O3" s="443" t="s">
        <v>313</v>
      </c>
      <c r="P3" s="444" t="s">
        <v>314</v>
      </c>
    </row>
    <row r="4" spans="2:16" ht="15.75" customHeight="1" thickBot="1">
      <c r="B4" s="435" t="s">
        <v>268</v>
      </c>
      <c r="C4" s="437"/>
      <c r="D4" s="446"/>
      <c r="E4" s="446"/>
      <c r="F4" s="436"/>
      <c r="G4" s="437"/>
      <c r="H4" s="433"/>
      <c r="I4" s="433"/>
      <c r="J4" s="436"/>
      <c r="L4" s="464" t="s">
        <v>316</v>
      </c>
      <c r="M4" s="471">
        <f>G17</f>
        <v>27.86</v>
      </c>
      <c r="N4" s="472">
        <f>H17</f>
        <v>25.79</v>
      </c>
      <c r="O4" s="472">
        <f>I17</f>
        <v>29.67</v>
      </c>
      <c r="P4" s="473">
        <f>J17</f>
        <v>83.07</v>
      </c>
    </row>
    <row r="5" spans="2:16">
      <c r="B5" s="440" t="s">
        <v>317</v>
      </c>
      <c r="C5" s="181">
        <v>16.88</v>
      </c>
      <c r="D5" s="447">
        <v>18.010000000000002</v>
      </c>
      <c r="E5" s="447">
        <v>8.4600000000000009</v>
      </c>
      <c r="F5" s="188">
        <v>76.540000000000006</v>
      </c>
      <c r="G5" s="181">
        <v>13.48</v>
      </c>
      <c r="H5" s="180">
        <v>13.24</v>
      </c>
      <c r="I5" s="180">
        <v>7.83</v>
      </c>
      <c r="J5" s="188">
        <v>74.709999999999994</v>
      </c>
      <c r="L5" s="467" t="s">
        <v>318</v>
      </c>
      <c r="M5" s="468">
        <v>27</v>
      </c>
      <c r="N5" s="469">
        <v>24.2</v>
      </c>
      <c r="O5" s="469">
        <v>28.7</v>
      </c>
      <c r="P5" s="470">
        <v>82.7</v>
      </c>
    </row>
    <row r="6" spans="2:16">
      <c r="B6" s="440" t="s">
        <v>319</v>
      </c>
      <c r="C6" s="181">
        <v>19.61</v>
      </c>
      <c r="D6" s="447">
        <v>20.12</v>
      </c>
      <c r="E6" s="447">
        <v>14.04</v>
      </c>
      <c r="F6" s="188">
        <v>78.06</v>
      </c>
      <c r="G6" s="181">
        <v>16.03</v>
      </c>
      <c r="H6" s="180">
        <v>14.75</v>
      </c>
      <c r="I6" s="180">
        <v>13.68</v>
      </c>
      <c r="J6" s="188">
        <v>76.31</v>
      </c>
      <c r="L6" s="465" t="s">
        <v>320</v>
      </c>
      <c r="M6" s="458">
        <v>24.3</v>
      </c>
      <c r="N6" s="459">
        <v>20.7</v>
      </c>
      <c r="O6" s="459">
        <v>26.1</v>
      </c>
      <c r="P6" s="460">
        <v>81</v>
      </c>
    </row>
    <row r="7" spans="2:16">
      <c r="B7" s="440" t="s">
        <v>321</v>
      </c>
      <c r="C7" s="181">
        <v>25.71</v>
      </c>
      <c r="D7" s="447">
        <v>22.5</v>
      </c>
      <c r="E7" s="447">
        <v>24.5</v>
      </c>
      <c r="F7" s="188">
        <v>80.989999999999995</v>
      </c>
      <c r="G7" s="181">
        <v>21.9</v>
      </c>
      <c r="H7" s="180">
        <v>17.7</v>
      </c>
      <c r="I7" s="180">
        <v>23.43</v>
      </c>
      <c r="J7" s="188">
        <v>80.11</v>
      </c>
      <c r="L7" s="465" t="s">
        <v>322</v>
      </c>
      <c r="M7" s="458">
        <v>25.9</v>
      </c>
      <c r="N7" s="459">
        <v>22</v>
      </c>
      <c r="O7" s="459">
        <v>27.7</v>
      </c>
      <c r="P7" s="460">
        <v>78.599999999999994</v>
      </c>
    </row>
    <row r="8" spans="2:16">
      <c r="B8" s="440" t="s">
        <v>323</v>
      </c>
      <c r="C8" s="181">
        <v>20.93</v>
      </c>
      <c r="D8" s="447">
        <v>23.68</v>
      </c>
      <c r="E8" s="447">
        <v>9.51</v>
      </c>
      <c r="F8" s="188">
        <v>80.28</v>
      </c>
      <c r="G8" s="181">
        <v>16.18</v>
      </c>
      <c r="H8" s="180">
        <v>16.62</v>
      </c>
      <c r="I8" s="180">
        <v>9.27</v>
      </c>
      <c r="J8" s="188">
        <v>79.81</v>
      </c>
      <c r="L8" s="466" t="s">
        <v>324</v>
      </c>
      <c r="M8" s="461">
        <v>25</v>
      </c>
      <c r="N8" s="462">
        <v>26.1</v>
      </c>
      <c r="O8" s="462">
        <v>23.9</v>
      </c>
      <c r="P8" s="463">
        <v>85.3</v>
      </c>
    </row>
    <row r="9" spans="2:16">
      <c r="B9" s="440" t="s">
        <v>325</v>
      </c>
      <c r="C9" s="181">
        <v>23.71</v>
      </c>
      <c r="D9" s="447">
        <v>25.35</v>
      </c>
      <c r="E9" s="447">
        <v>16.170000000000002</v>
      </c>
      <c r="F9" s="188">
        <v>81.91</v>
      </c>
      <c r="G9" s="181">
        <v>18.559999999999999</v>
      </c>
      <c r="H9" s="180">
        <v>17.36</v>
      </c>
      <c r="I9" s="180">
        <v>14.47</v>
      </c>
      <c r="J9" s="188">
        <v>80.44</v>
      </c>
    </row>
    <row r="10" spans="2:16">
      <c r="B10" s="440" t="s">
        <v>326</v>
      </c>
      <c r="C10" s="181">
        <v>31.12</v>
      </c>
      <c r="D10" s="447">
        <v>29.56</v>
      </c>
      <c r="E10" s="447">
        <v>29.06</v>
      </c>
      <c r="F10" s="188">
        <v>83.48</v>
      </c>
      <c r="G10" s="181">
        <v>25.25</v>
      </c>
      <c r="H10" s="180">
        <v>22.74</v>
      </c>
      <c r="I10" s="180">
        <v>20.83</v>
      </c>
      <c r="J10" s="188">
        <v>81.61</v>
      </c>
    </row>
    <row r="11" spans="2:16">
      <c r="B11" s="440" t="s">
        <v>327</v>
      </c>
      <c r="C11" s="181">
        <v>12.3</v>
      </c>
      <c r="D11" s="447">
        <v>4.8600000000000003</v>
      </c>
      <c r="E11" s="447">
        <v>17.29</v>
      </c>
      <c r="F11" s="188">
        <v>80.5</v>
      </c>
      <c r="G11" s="181">
        <v>12.47</v>
      </c>
      <c r="H11" s="180">
        <v>5.93</v>
      </c>
      <c r="I11" s="180">
        <v>16.579999999999998</v>
      </c>
      <c r="J11" s="188">
        <v>79.87</v>
      </c>
    </row>
    <row r="12" spans="2:16">
      <c r="B12" s="440" t="s">
        <v>328</v>
      </c>
      <c r="C12" s="181">
        <v>23.91</v>
      </c>
      <c r="D12" s="447">
        <v>13.15</v>
      </c>
      <c r="E12" s="447">
        <v>32.590000000000003</v>
      </c>
      <c r="F12" s="188">
        <v>83.42</v>
      </c>
      <c r="G12" s="181">
        <v>18.440000000000001</v>
      </c>
      <c r="H12" s="180">
        <v>9.36</v>
      </c>
      <c r="I12" s="180">
        <v>26.59</v>
      </c>
      <c r="J12" s="188">
        <v>82.12</v>
      </c>
    </row>
    <row r="13" spans="2:16">
      <c r="B13" s="440" t="s">
        <v>329</v>
      </c>
      <c r="C13" s="181">
        <v>30.92</v>
      </c>
      <c r="D13" s="447">
        <v>25.73</v>
      </c>
      <c r="E13" s="447">
        <v>33.659999999999997</v>
      </c>
      <c r="F13" s="188">
        <v>84.51</v>
      </c>
      <c r="G13" s="181">
        <v>22.29</v>
      </c>
      <c r="H13" s="180">
        <v>17.850000000000001</v>
      </c>
      <c r="I13" s="180">
        <v>25.67</v>
      </c>
      <c r="J13" s="188">
        <v>84.15</v>
      </c>
    </row>
    <row r="14" spans="2:16">
      <c r="B14" s="440" t="s">
        <v>330</v>
      </c>
      <c r="C14" s="181">
        <v>33.99</v>
      </c>
      <c r="D14" s="447">
        <v>32.409999999999997</v>
      </c>
      <c r="E14" s="447">
        <v>34.68</v>
      </c>
      <c r="F14" s="188">
        <v>87.81</v>
      </c>
      <c r="G14" s="181">
        <v>25.94</v>
      </c>
      <c r="H14" s="180">
        <v>21.71</v>
      </c>
      <c r="I14" s="180">
        <v>24.57</v>
      </c>
      <c r="J14" s="188">
        <v>84.22</v>
      </c>
    </row>
    <row r="15" spans="2:16">
      <c r="B15" s="440" t="s">
        <v>331</v>
      </c>
      <c r="C15" s="181">
        <v>37.43</v>
      </c>
      <c r="D15" s="447">
        <v>35.54</v>
      </c>
      <c r="E15" s="447">
        <v>37.659999999999997</v>
      </c>
      <c r="F15" s="188">
        <v>87.7</v>
      </c>
      <c r="G15" s="181">
        <v>27.61</v>
      </c>
      <c r="H15" s="180">
        <v>23.89</v>
      </c>
      <c r="I15" s="180">
        <v>29.27</v>
      </c>
      <c r="J15" s="188">
        <v>84.74</v>
      </c>
    </row>
    <row r="16" spans="2:16">
      <c r="B16" s="440" t="s">
        <v>332</v>
      </c>
      <c r="C16" s="181">
        <v>38.119999999999997</v>
      </c>
      <c r="D16" s="447">
        <v>36.71</v>
      </c>
      <c r="E16" s="447">
        <v>35.81</v>
      </c>
      <c r="F16" s="188">
        <v>88.06</v>
      </c>
      <c r="G16" s="181">
        <v>27.51</v>
      </c>
      <c r="H16" s="180">
        <v>25.46</v>
      </c>
      <c r="I16" s="180">
        <v>28.91</v>
      </c>
      <c r="J16" s="188">
        <v>83.48</v>
      </c>
    </row>
    <row r="17" spans="2:25">
      <c r="B17" s="440" t="s">
        <v>333</v>
      </c>
      <c r="C17" s="181">
        <v>37.090000000000003</v>
      </c>
      <c r="D17" s="447">
        <v>35.92</v>
      </c>
      <c r="E17" s="447">
        <v>37.43</v>
      </c>
      <c r="F17" s="188">
        <v>87.7</v>
      </c>
      <c r="G17" s="181">
        <v>27.86</v>
      </c>
      <c r="H17" s="180">
        <v>25.79</v>
      </c>
      <c r="I17" s="180">
        <v>29.67</v>
      </c>
      <c r="J17" s="188">
        <v>83.07</v>
      </c>
    </row>
    <row r="18" spans="2:25" ht="15.75" customHeight="1" thickBot="1">
      <c r="B18" s="441" t="s">
        <v>334</v>
      </c>
      <c r="C18" s="434">
        <v>30.89</v>
      </c>
      <c r="D18" s="448">
        <v>30.22</v>
      </c>
      <c r="E18" s="448">
        <v>29.62</v>
      </c>
      <c r="F18" s="252">
        <v>82.34</v>
      </c>
      <c r="G18" s="434">
        <v>23.35</v>
      </c>
      <c r="H18" s="253">
        <v>21.19</v>
      </c>
      <c r="I18" s="253">
        <v>23.84</v>
      </c>
      <c r="J18" s="252">
        <v>78.52</v>
      </c>
    </row>
    <row r="19" spans="2:25" s="133" customFormat="1">
      <c r="B19" s="216" t="s">
        <v>288</v>
      </c>
      <c r="C19" s="217"/>
      <c r="D19" s="449"/>
      <c r="E19" s="449"/>
      <c r="F19" s="220"/>
      <c r="G19" s="217"/>
      <c r="H19" s="218"/>
      <c r="I19" s="218"/>
      <c r="J19" s="220"/>
    </row>
    <row r="20" spans="2:25">
      <c r="B20" s="438" t="s">
        <v>332</v>
      </c>
      <c r="C20" s="181">
        <v>5.32</v>
      </c>
      <c r="D20" s="447">
        <v>4.01</v>
      </c>
      <c r="E20" s="447">
        <v>3.06</v>
      </c>
      <c r="F20" s="188">
        <v>33.799999999999997</v>
      </c>
      <c r="G20" s="181">
        <v>4.33</v>
      </c>
      <c r="H20" s="180">
        <v>3.17</v>
      </c>
      <c r="I20" s="180">
        <v>2.33</v>
      </c>
      <c r="J20" s="188">
        <v>33.92</v>
      </c>
    </row>
    <row r="21" spans="2:25">
      <c r="B21" s="438" t="s">
        <v>333</v>
      </c>
      <c r="C21" s="181">
        <v>5.61</v>
      </c>
      <c r="D21" s="447">
        <v>5.29</v>
      </c>
      <c r="E21" s="447">
        <v>1.97</v>
      </c>
      <c r="F21" s="188">
        <v>42.85</v>
      </c>
      <c r="G21" s="181">
        <v>5.28</v>
      </c>
      <c r="H21" s="180">
        <v>4.93</v>
      </c>
      <c r="I21" s="180">
        <v>1.44</v>
      </c>
      <c r="J21" s="188">
        <v>43.51</v>
      </c>
      <c r="M21" s="432"/>
      <c r="N21" s="221"/>
      <c r="O21" s="221"/>
      <c r="P21" s="221"/>
      <c r="Q21" s="221"/>
      <c r="R21" s="221"/>
      <c r="S21" s="221"/>
      <c r="T21" s="221"/>
      <c r="U21" s="221"/>
    </row>
    <row r="22" spans="2:25">
      <c r="B22" s="438" t="s">
        <v>335</v>
      </c>
      <c r="C22" s="181">
        <v>10.35</v>
      </c>
      <c r="D22" s="447">
        <v>10.68</v>
      </c>
      <c r="E22" s="447">
        <v>3.98</v>
      </c>
      <c r="F22" s="188">
        <v>42.42</v>
      </c>
      <c r="G22" s="181">
        <v>8.89</v>
      </c>
      <c r="H22" s="180">
        <v>9.0500000000000007</v>
      </c>
      <c r="I22" s="180">
        <v>3.56</v>
      </c>
      <c r="J22" s="188">
        <v>42.7</v>
      </c>
      <c r="M22" s="432"/>
      <c r="N22" s="221"/>
      <c r="O22" s="221"/>
      <c r="P22" s="221"/>
      <c r="Q22" s="221"/>
      <c r="R22" s="221"/>
      <c r="S22" s="221"/>
      <c r="T22" s="221"/>
      <c r="U22" s="221"/>
    </row>
    <row r="23" spans="2:25">
      <c r="B23" s="438" t="s">
        <v>336</v>
      </c>
      <c r="C23" s="181">
        <v>12.24</v>
      </c>
      <c r="D23" s="447">
        <v>12.55</v>
      </c>
      <c r="E23" s="447">
        <v>7.85</v>
      </c>
      <c r="F23" s="188">
        <v>42.69</v>
      </c>
      <c r="G23" s="181">
        <v>11.05</v>
      </c>
      <c r="H23" s="180">
        <v>11.21</v>
      </c>
      <c r="I23" s="180">
        <v>6.97</v>
      </c>
      <c r="J23" s="188">
        <v>41.87</v>
      </c>
    </row>
    <row r="24" spans="2:25">
      <c r="B24" s="439" t="s">
        <v>337</v>
      </c>
      <c r="C24" s="185">
        <v>12.99</v>
      </c>
      <c r="D24" s="450">
        <v>13.68</v>
      </c>
      <c r="E24" s="450">
        <v>7.28</v>
      </c>
      <c r="F24" s="198">
        <v>42.47</v>
      </c>
      <c r="G24" s="185">
        <v>10.98</v>
      </c>
      <c r="H24" s="186">
        <v>11.49</v>
      </c>
      <c r="I24" s="186">
        <v>6.43</v>
      </c>
      <c r="J24" s="198">
        <v>42.38</v>
      </c>
    </row>
    <row r="25" spans="2:25" ht="4.5" customHeight="1"/>
    <row r="26" spans="2:25" s="133" customFormat="1" ht="15" customHeight="1">
      <c r="B26" s="749" t="s">
        <v>338</v>
      </c>
      <c r="C26" s="757"/>
      <c r="D26" s="757"/>
      <c r="E26" s="757"/>
      <c r="F26" s="757"/>
      <c r="G26" s="757"/>
      <c r="H26" s="757"/>
      <c r="I26" s="757"/>
      <c r="J26" s="757"/>
    </row>
    <row r="27" spans="2:25" s="133" customFormat="1">
      <c r="B27" s="757"/>
      <c r="C27" s="757"/>
      <c r="D27" s="757"/>
      <c r="E27" s="757"/>
      <c r="F27" s="757"/>
      <c r="G27" s="757"/>
      <c r="H27" s="757"/>
      <c r="I27" s="757"/>
      <c r="J27" s="757"/>
    </row>
    <row r="28" spans="2:25" ht="15" customHeight="1">
      <c r="B28" s="758" t="s">
        <v>339</v>
      </c>
      <c r="C28" s="750"/>
      <c r="D28" s="750"/>
      <c r="E28" s="750"/>
      <c r="F28" s="750"/>
      <c r="G28" s="750"/>
      <c r="H28" s="750"/>
      <c r="I28" s="750"/>
      <c r="J28" s="750"/>
      <c r="O28" s="133"/>
      <c r="P28" s="751" t="s">
        <v>308</v>
      </c>
      <c r="Q28" s="735"/>
      <c r="R28" s="735"/>
      <c r="S28" s="752" t="s">
        <v>309</v>
      </c>
      <c r="T28" s="735"/>
      <c r="U28" s="753"/>
      <c r="V28" s="106"/>
      <c r="W28" s="754" t="s">
        <v>340</v>
      </c>
      <c r="X28" s="735"/>
      <c r="Y28" s="753"/>
    </row>
    <row r="29" spans="2:25" ht="45.75" customHeight="1" thickBot="1">
      <c r="B29" s="750"/>
      <c r="C29" s="750"/>
      <c r="D29" s="750"/>
      <c r="E29" s="750"/>
      <c r="F29" s="750"/>
      <c r="G29" s="750"/>
      <c r="H29" s="750"/>
      <c r="I29" s="750"/>
      <c r="J29" s="750"/>
      <c r="N29" s="445" t="s">
        <v>256</v>
      </c>
      <c r="O29" s="445" t="s">
        <v>258</v>
      </c>
      <c r="P29" s="442" t="s">
        <v>311</v>
      </c>
      <c r="Q29" s="443" t="s">
        <v>312</v>
      </c>
      <c r="R29" s="443" t="s">
        <v>313</v>
      </c>
      <c r="S29" s="442" t="s">
        <v>315</v>
      </c>
      <c r="T29" s="443" t="s">
        <v>312</v>
      </c>
      <c r="U29" s="444" t="s">
        <v>313</v>
      </c>
      <c r="W29" s="442" t="str">
        <f>S29</f>
        <v>Overall Micro Avg</v>
      </c>
      <c r="X29" s="443" t="str">
        <f>T29</f>
        <v>EG IoU</v>
      </c>
      <c r="Y29" s="444" t="str">
        <f>U29</f>
        <v>TG F1</v>
      </c>
    </row>
    <row r="30" spans="2:25" ht="30" customHeight="1">
      <c r="B30" s="749" t="s">
        <v>341</v>
      </c>
      <c r="C30" s="750"/>
      <c r="D30" s="750"/>
      <c r="E30" s="750"/>
      <c r="F30" s="750"/>
      <c r="G30" s="750"/>
      <c r="H30" s="750"/>
      <c r="I30" s="750"/>
      <c r="J30" s="750"/>
      <c r="N30" s="435" t="s">
        <v>268</v>
      </c>
      <c r="O30" s="435"/>
      <c r="P30" s="452"/>
      <c r="Q30" s="453"/>
      <c r="R30" s="453"/>
      <c r="S30" s="452"/>
      <c r="T30" s="454"/>
      <c r="U30" s="455"/>
      <c r="W30" s="437"/>
      <c r="X30" s="433"/>
      <c r="Y30" s="436"/>
    </row>
    <row r="31" spans="2:25">
      <c r="B31" s="432" t="s">
        <v>342</v>
      </c>
      <c r="N31" s="440" t="s">
        <v>343</v>
      </c>
      <c r="O31" s="440" t="s">
        <v>271</v>
      </c>
      <c r="P31" s="181">
        <v>25.71</v>
      </c>
      <c r="Q31" s="447">
        <v>22.5</v>
      </c>
      <c r="R31" s="447">
        <v>24.5</v>
      </c>
      <c r="S31" s="181">
        <v>21.9</v>
      </c>
      <c r="T31" s="180">
        <v>17.7</v>
      </c>
      <c r="U31" s="188">
        <v>23.43</v>
      </c>
      <c r="W31" s="181">
        <f t="shared" ref="W31:Y34" si="0">P31-S31</f>
        <v>3.8100000000000023</v>
      </c>
      <c r="X31" s="180">
        <f t="shared" si="0"/>
        <v>4.8000000000000007</v>
      </c>
      <c r="Y31" s="188">
        <f t="shared" si="0"/>
        <v>1.0700000000000003</v>
      </c>
    </row>
    <row r="32" spans="2:25">
      <c r="N32" s="440" t="s">
        <v>326</v>
      </c>
      <c r="O32" s="440" t="s">
        <v>271</v>
      </c>
      <c r="P32" s="181">
        <v>31.12</v>
      </c>
      <c r="Q32" s="447">
        <v>29.56</v>
      </c>
      <c r="R32" s="447">
        <v>29.06</v>
      </c>
      <c r="S32" s="181">
        <v>25.25</v>
      </c>
      <c r="T32" s="180">
        <v>22.74</v>
      </c>
      <c r="U32" s="188">
        <v>20.83</v>
      </c>
      <c r="W32" s="181">
        <f t="shared" si="0"/>
        <v>5.870000000000001</v>
      </c>
      <c r="X32" s="180">
        <f t="shared" si="0"/>
        <v>6.82</v>
      </c>
      <c r="Y32" s="188">
        <f t="shared" si="0"/>
        <v>8.23</v>
      </c>
    </row>
    <row r="33" spans="14:25">
      <c r="N33" s="440" t="s">
        <v>328</v>
      </c>
      <c r="O33" s="440" t="s">
        <v>283</v>
      </c>
      <c r="P33" s="181">
        <v>23.91</v>
      </c>
      <c r="Q33" s="447">
        <v>13.15</v>
      </c>
      <c r="R33" s="447">
        <v>32.590000000000003</v>
      </c>
      <c r="S33" s="181">
        <v>18.440000000000001</v>
      </c>
      <c r="T33" s="180">
        <v>9.36</v>
      </c>
      <c r="U33" s="188">
        <v>26.59</v>
      </c>
      <c r="W33" s="181">
        <f t="shared" si="0"/>
        <v>5.4699999999999989</v>
      </c>
      <c r="X33" s="180">
        <f t="shared" si="0"/>
        <v>3.7900000000000009</v>
      </c>
      <c r="Y33" s="188">
        <f t="shared" si="0"/>
        <v>6.0000000000000036</v>
      </c>
    </row>
    <row r="34" spans="14:25">
      <c r="N34" s="440" t="s">
        <v>329</v>
      </c>
      <c r="O34" s="440" t="s">
        <v>287</v>
      </c>
      <c r="P34" s="181">
        <v>30.92</v>
      </c>
      <c r="Q34" s="447">
        <v>25.73</v>
      </c>
      <c r="R34" s="447">
        <v>33.659999999999997</v>
      </c>
      <c r="S34" s="181">
        <v>22.29</v>
      </c>
      <c r="T34" s="180">
        <v>17.850000000000001</v>
      </c>
      <c r="U34" s="188">
        <v>25.67</v>
      </c>
      <c r="W34" s="181">
        <f t="shared" si="0"/>
        <v>8.6300000000000026</v>
      </c>
      <c r="X34" s="180">
        <f t="shared" si="0"/>
        <v>7.879999999999999</v>
      </c>
      <c r="Y34" s="188">
        <f t="shared" si="0"/>
        <v>7.9899999999999949</v>
      </c>
    </row>
    <row r="35" spans="14:25" s="133" customFormat="1">
      <c r="N35" s="440" t="str">
        <f>B16</f>
        <v>Llama-2-7B</v>
      </c>
      <c r="O35" s="440" t="s">
        <v>271</v>
      </c>
      <c r="P35" s="181">
        <f>C16</f>
        <v>38.119999999999997</v>
      </c>
      <c r="Q35" s="447">
        <f>D16</f>
        <v>36.71</v>
      </c>
      <c r="R35" s="447">
        <f>E16</f>
        <v>35.81</v>
      </c>
      <c r="S35" s="181">
        <f>G16</f>
        <v>27.51</v>
      </c>
      <c r="T35" s="180">
        <f>H16</f>
        <v>25.46</v>
      </c>
      <c r="U35" s="188">
        <f>I16</f>
        <v>28.91</v>
      </c>
      <c r="W35" s="181"/>
      <c r="X35" s="180"/>
      <c r="Y35" s="188"/>
    </row>
    <row r="36" spans="14:25">
      <c r="N36" s="440" t="s">
        <v>333</v>
      </c>
      <c r="O36" s="440" t="s">
        <v>271</v>
      </c>
      <c r="P36" s="181">
        <v>37.090000000000003</v>
      </c>
      <c r="Q36" s="447">
        <v>35.92</v>
      </c>
      <c r="R36" s="447">
        <v>37.43</v>
      </c>
      <c r="S36" s="181">
        <v>27.86</v>
      </c>
      <c r="T36" s="180">
        <v>25.79</v>
      </c>
      <c r="U36" s="188">
        <v>29.67</v>
      </c>
      <c r="W36" s="181">
        <f t="shared" ref="W36:Y37" si="1">P36-S36</f>
        <v>9.230000000000004</v>
      </c>
      <c r="X36" s="180">
        <f t="shared" si="1"/>
        <v>10.130000000000003</v>
      </c>
      <c r="Y36" s="188">
        <f t="shared" si="1"/>
        <v>7.759999999999998</v>
      </c>
    </row>
    <row r="37" spans="14:25" ht="15.75" customHeight="1" thickBot="1">
      <c r="N37" s="441" t="s">
        <v>334</v>
      </c>
      <c r="O37" s="440" t="s">
        <v>271</v>
      </c>
      <c r="P37" s="434">
        <v>30.89</v>
      </c>
      <c r="Q37" s="448">
        <v>30.22</v>
      </c>
      <c r="R37" s="448">
        <v>29.62</v>
      </c>
      <c r="S37" s="434">
        <v>23.35</v>
      </c>
      <c r="T37" s="253">
        <v>21.19</v>
      </c>
      <c r="U37" s="252">
        <v>23.84</v>
      </c>
      <c r="W37" s="434">
        <f t="shared" si="1"/>
        <v>7.5399999999999991</v>
      </c>
      <c r="X37" s="253">
        <f t="shared" si="1"/>
        <v>9.0299999999999976</v>
      </c>
      <c r="Y37" s="252">
        <f t="shared" si="1"/>
        <v>5.7800000000000011</v>
      </c>
    </row>
    <row r="38" spans="14:25">
      <c r="N38" s="216" t="s">
        <v>288</v>
      </c>
      <c r="O38" s="216"/>
      <c r="P38" s="217"/>
      <c r="Q38" s="449"/>
      <c r="R38" s="449"/>
      <c r="S38" s="217"/>
      <c r="T38" s="218"/>
      <c r="U38" s="220"/>
      <c r="V38" s="133"/>
      <c r="W38" s="217"/>
      <c r="X38" s="218"/>
      <c r="Y38" s="220"/>
    </row>
    <row r="39" spans="14:25">
      <c r="N39" s="438" t="s">
        <v>332</v>
      </c>
      <c r="O39" s="440" t="s">
        <v>271</v>
      </c>
      <c r="P39" s="181">
        <v>5.32</v>
      </c>
      <c r="Q39" s="447">
        <v>4.01</v>
      </c>
      <c r="R39" s="447">
        <v>3.06</v>
      </c>
      <c r="S39" s="181">
        <v>4.33</v>
      </c>
      <c r="T39" s="180">
        <v>3.17</v>
      </c>
      <c r="U39" s="188">
        <v>2.33</v>
      </c>
      <c r="W39" s="181">
        <f t="shared" ref="W39:Y43" si="2">P39-S39</f>
        <v>0.99000000000000021</v>
      </c>
      <c r="X39" s="180">
        <f t="shared" si="2"/>
        <v>0.83999999999999986</v>
      </c>
      <c r="Y39" s="188">
        <f t="shared" si="2"/>
        <v>0.73</v>
      </c>
    </row>
    <row r="40" spans="14:25">
      <c r="N40" s="438" t="s">
        <v>333</v>
      </c>
      <c r="O40" s="440" t="s">
        <v>271</v>
      </c>
      <c r="P40" s="181">
        <v>5.61</v>
      </c>
      <c r="Q40" s="447">
        <v>5.29</v>
      </c>
      <c r="R40" s="447">
        <v>1.97</v>
      </c>
      <c r="S40" s="181">
        <v>5.28</v>
      </c>
      <c r="T40" s="180">
        <v>4.93</v>
      </c>
      <c r="U40" s="188">
        <v>1.44</v>
      </c>
      <c r="W40" s="181">
        <f t="shared" si="2"/>
        <v>0.33000000000000007</v>
      </c>
      <c r="X40" s="180">
        <f t="shared" si="2"/>
        <v>0.36000000000000032</v>
      </c>
      <c r="Y40" s="188">
        <f t="shared" si="2"/>
        <v>0.53</v>
      </c>
    </row>
    <row r="41" spans="14:25">
      <c r="N41" s="438" t="s">
        <v>335</v>
      </c>
      <c r="O41" s="440" t="s">
        <v>271</v>
      </c>
      <c r="P41" s="181">
        <v>10.35</v>
      </c>
      <c r="Q41" s="447">
        <v>10.68</v>
      </c>
      <c r="R41" s="447">
        <v>3.98</v>
      </c>
      <c r="S41" s="181">
        <v>8.89</v>
      </c>
      <c r="T41" s="180">
        <v>9.0500000000000007</v>
      </c>
      <c r="U41" s="188">
        <v>3.56</v>
      </c>
      <c r="W41" s="181">
        <f t="shared" si="2"/>
        <v>1.4599999999999991</v>
      </c>
      <c r="X41" s="180">
        <f t="shared" si="2"/>
        <v>1.629999999999999</v>
      </c>
      <c r="Y41" s="188">
        <f t="shared" si="2"/>
        <v>0.41999999999999993</v>
      </c>
    </row>
    <row r="42" spans="14:25">
      <c r="N42" s="438" t="s">
        <v>336</v>
      </c>
      <c r="O42" s="440" t="s">
        <v>271</v>
      </c>
      <c r="P42" s="181">
        <v>12.24</v>
      </c>
      <c r="Q42" s="447">
        <v>12.55</v>
      </c>
      <c r="R42" s="447">
        <v>7.85</v>
      </c>
      <c r="S42" s="181">
        <v>11.05</v>
      </c>
      <c r="T42" s="180">
        <v>11.21</v>
      </c>
      <c r="U42" s="188">
        <v>6.97</v>
      </c>
      <c r="W42" s="181">
        <f t="shared" si="2"/>
        <v>1.1899999999999995</v>
      </c>
      <c r="X42" s="180">
        <f t="shared" si="2"/>
        <v>1.3399999999999999</v>
      </c>
      <c r="Y42" s="188">
        <f t="shared" si="2"/>
        <v>0.87999999999999989</v>
      </c>
    </row>
    <row r="43" spans="14:25">
      <c r="N43" s="439" t="s">
        <v>337</v>
      </c>
      <c r="O43" s="451" t="s">
        <v>287</v>
      </c>
      <c r="P43" s="185">
        <v>12.99</v>
      </c>
      <c r="Q43" s="450">
        <v>13.68</v>
      </c>
      <c r="R43" s="450">
        <v>7.28</v>
      </c>
      <c r="S43" s="185">
        <v>10.98</v>
      </c>
      <c r="T43" s="186">
        <v>11.49</v>
      </c>
      <c r="U43" s="198">
        <v>6.43</v>
      </c>
      <c r="W43" s="185">
        <f t="shared" si="2"/>
        <v>2.0099999999999998</v>
      </c>
      <c r="X43" s="186">
        <f t="shared" si="2"/>
        <v>2.1899999999999995</v>
      </c>
      <c r="Y43" s="198">
        <f t="shared" si="2"/>
        <v>0.85000000000000053</v>
      </c>
    </row>
    <row r="44" spans="14:25" ht="5.25" customHeight="1">
      <c r="O44" s="133"/>
      <c r="P44" s="126"/>
      <c r="Q44" s="126"/>
      <c r="R44" s="126"/>
      <c r="S44" s="126"/>
      <c r="T44" s="126"/>
      <c r="U44" s="126"/>
    </row>
    <row r="45" spans="14:25">
      <c r="N45" s="456" t="s">
        <v>344</v>
      </c>
      <c r="O45" s="395"/>
      <c r="P45" s="405"/>
      <c r="Q45" s="405"/>
      <c r="R45" s="405"/>
      <c r="S45" s="457"/>
      <c r="T45" s="405"/>
      <c r="U45" s="406"/>
    </row>
    <row r="46" spans="14:25">
      <c r="N46" s="440" t="s">
        <v>345</v>
      </c>
      <c r="O46" s="133"/>
      <c r="P46" s="459">
        <f t="shared" ref="P46:U46" si="3">P37-P41</f>
        <v>20.54</v>
      </c>
      <c r="Q46" s="459">
        <f t="shared" si="3"/>
        <v>19.54</v>
      </c>
      <c r="R46" s="459">
        <f t="shared" si="3"/>
        <v>25.64</v>
      </c>
      <c r="S46" s="458">
        <f t="shared" si="3"/>
        <v>14.46</v>
      </c>
      <c r="T46" s="459">
        <f t="shared" si="3"/>
        <v>12.14</v>
      </c>
      <c r="U46" s="460">
        <f t="shared" si="3"/>
        <v>20.28</v>
      </c>
    </row>
    <row r="47" spans="14:25">
      <c r="N47" s="451" t="s">
        <v>346</v>
      </c>
      <c r="O47" s="396"/>
      <c r="P47" s="462">
        <f t="shared" ref="P47:U47" si="4">P36-P40</f>
        <v>31.480000000000004</v>
      </c>
      <c r="Q47" s="462">
        <f t="shared" si="4"/>
        <v>30.630000000000003</v>
      </c>
      <c r="R47" s="462">
        <f t="shared" si="4"/>
        <v>35.46</v>
      </c>
      <c r="S47" s="461">
        <f t="shared" si="4"/>
        <v>22.58</v>
      </c>
      <c r="T47" s="462">
        <f t="shared" si="4"/>
        <v>20.86</v>
      </c>
      <c r="U47" s="463">
        <f t="shared" si="4"/>
        <v>28.23</v>
      </c>
    </row>
  </sheetData>
  <mergeCells count="8">
    <mergeCell ref="B30:J30"/>
    <mergeCell ref="P28:R28"/>
    <mergeCell ref="S28:U28"/>
    <mergeCell ref="W28:Y28"/>
    <mergeCell ref="C2:F2"/>
    <mergeCell ref="G2:J2"/>
    <mergeCell ref="B26:J27"/>
    <mergeCell ref="B28:J29"/>
  </mergeCells>
  <conditionalFormatting sqref="C5:C24">
    <cfRule type="colorScale" priority="15">
      <colorScale>
        <cfvo type="min"/>
        <cfvo type="max"/>
        <color rgb="FFFCFCFF"/>
        <color rgb="FF63BE7B"/>
      </colorScale>
    </cfRule>
  </conditionalFormatting>
  <conditionalFormatting sqref="D5:D24">
    <cfRule type="colorScale" priority="13">
      <colorScale>
        <cfvo type="min"/>
        <cfvo type="max"/>
        <color rgb="FFFCFCFF"/>
        <color rgb="FF63BE7B"/>
      </colorScale>
    </cfRule>
  </conditionalFormatting>
  <conditionalFormatting sqref="E5:E24">
    <cfRule type="colorScale" priority="12">
      <colorScale>
        <cfvo type="min"/>
        <cfvo type="max"/>
        <color rgb="FFFCFCFF"/>
        <color rgb="FF63BE7B"/>
      </colorScale>
    </cfRule>
  </conditionalFormatting>
  <conditionalFormatting sqref="F5:F24">
    <cfRule type="colorScale" priority="14">
      <colorScale>
        <cfvo type="min"/>
        <cfvo type="max"/>
        <color rgb="FFFCFCFF"/>
        <color rgb="FF63BE7B"/>
      </colorScale>
    </cfRule>
  </conditionalFormatting>
  <conditionalFormatting sqref="G5:G24">
    <cfRule type="colorScale" priority="11">
      <colorScale>
        <cfvo type="min"/>
        <cfvo type="max"/>
        <color rgb="FFFCFCFF"/>
        <color rgb="FF63BE7B"/>
      </colorScale>
    </cfRule>
  </conditionalFormatting>
  <conditionalFormatting sqref="H5:H24">
    <cfRule type="colorScale" priority="9">
      <colorScale>
        <cfvo type="min"/>
        <cfvo type="max"/>
        <color rgb="FFFCFCFF"/>
        <color rgb="FF63BE7B"/>
      </colorScale>
    </cfRule>
  </conditionalFormatting>
  <conditionalFormatting sqref="I5:I24">
    <cfRule type="colorScale" priority="8">
      <colorScale>
        <cfvo type="min"/>
        <cfvo type="max"/>
        <color rgb="FFFCFCFF"/>
        <color rgb="FF63BE7B"/>
      </colorScale>
    </cfRule>
  </conditionalFormatting>
  <conditionalFormatting sqref="J5:J24">
    <cfRule type="colorScale" priority="10">
      <colorScale>
        <cfvo type="min"/>
        <cfvo type="max"/>
        <color rgb="FFFCFCFF"/>
        <color rgb="FF63BE7B"/>
      </colorScale>
    </cfRule>
  </conditionalFormatting>
  <conditionalFormatting sqref="M5:M8">
    <cfRule type="colorScale" priority="4">
      <colorScale>
        <cfvo type="min"/>
        <cfvo type="max"/>
        <color rgb="FFF8696B"/>
        <color rgb="FFFCFCFF"/>
      </colorScale>
    </cfRule>
  </conditionalFormatting>
  <conditionalFormatting sqref="N5:N8">
    <cfRule type="colorScale" priority="3">
      <colorScale>
        <cfvo type="min"/>
        <cfvo type="max"/>
        <color rgb="FFF8696B"/>
        <color rgb="FFFCFCFF"/>
      </colorScale>
    </cfRule>
  </conditionalFormatting>
  <conditionalFormatting sqref="O5:O8">
    <cfRule type="colorScale" priority="2">
      <colorScale>
        <cfvo type="min"/>
        <cfvo type="max"/>
        <color rgb="FFF8696B"/>
        <color rgb="FFFCFCFF"/>
      </colorScale>
    </cfRule>
  </conditionalFormatting>
  <conditionalFormatting sqref="P5:P8">
    <cfRule type="colorScale" priority="1">
      <colorScale>
        <cfvo type="min"/>
        <cfvo type="max"/>
        <color rgb="FFF8696B"/>
        <color rgb="FFFCFCFF"/>
      </colorScale>
    </cfRule>
  </conditionalFormatting>
  <conditionalFormatting sqref="W31:W43">
    <cfRule type="colorScale" priority="7">
      <colorScale>
        <cfvo type="min"/>
        <cfvo type="max"/>
        <color rgb="FFFCFCFF"/>
        <color rgb="FFF8696B"/>
      </colorScale>
    </cfRule>
  </conditionalFormatting>
  <conditionalFormatting sqref="X31:X43">
    <cfRule type="colorScale" priority="6">
      <colorScale>
        <cfvo type="min"/>
        <cfvo type="max"/>
        <color rgb="FFFCFCFF"/>
        <color rgb="FFF8696B"/>
      </colorScale>
    </cfRule>
  </conditionalFormatting>
  <conditionalFormatting sqref="Y31:Y43">
    <cfRule type="colorScale" priority="5">
      <colorScale>
        <cfvo type="min"/>
        <cfvo type="max"/>
        <color rgb="FFFCFCFF"/>
        <color rgb="FFF8696B"/>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E813D-DF86-4FB3-BC83-C3AE256F9AFF}">
  <sheetPr>
    <tabColor theme="8" tint="0.79998168889431442"/>
  </sheetPr>
  <dimension ref="C3"/>
  <sheetViews>
    <sheetView workbookViewId="0">
      <selection activeCell="C3" sqref="C3"/>
    </sheetView>
  </sheetViews>
  <sheetFormatPr defaultRowHeight="14.4"/>
  <sheetData>
    <row r="3" spans="3:3">
      <c r="C3" s="411" t="s">
        <v>347</v>
      </c>
    </row>
  </sheetData>
  <hyperlinks>
    <hyperlink ref="C3" r:id="rId1" xr:uid="{1EA99336-BBE5-4958-8966-105151CEE327}"/>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tint="0.79998168889431442"/>
  </sheetPr>
  <dimension ref="B2:O28"/>
  <sheetViews>
    <sheetView workbookViewId="0">
      <selection activeCell="B6" sqref="B6:B20"/>
    </sheetView>
  </sheetViews>
  <sheetFormatPr defaultColWidth="36.109375" defaultRowHeight="14.4"/>
  <cols>
    <col min="1" max="1" width="17.33203125" customWidth="1"/>
    <col min="2" max="2" width="17.6640625" style="196" bestFit="1" customWidth="1"/>
    <col min="3" max="3" width="14.88671875" style="537" bestFit="1" customWidth="1"/>
    <col min="4" max="4" width="6.33203125" style="126" bestFit="1" customWidth="1"/>
    <col min="5" max="5" width="15" customWidth="1"/>
    <col min="6" max="6" width="15.5546875" style="182" bestFit="1" customWidth="1"/>
    <col min="7" max="7" width="16.33203125" style="182" bestFit="1" customWidth="1"/>
    <col min="8" max="8" width="19.109375" style="182" bestFit="1" customWidth="1"/>
    <col min="9" max="9" width="6.33203125" style="126" bestFit="1" customWidth="1"/>
    <col min="10" max="10" width="3.6640625" customWidth="1"/>
    <col min="11" max="11" width="9.109375" customWidth="1"/>
    <col min="12" max="12" width="18.109375" customWidth="1"/>
    <col min="13" max="13" width="5.88671875" customWidth="1"/>
    <col min="14" max="14" width="4.109375" style="126" bestFit="1" customWidth="1"/>
    <col min="15" max="15" width="8.44140625" bestFit="1" customWidth="1"/>
  </cols>
  <sheetData>
    <row r="2" spans="2:15">
      <c r="F2" s="643" t="s">
        <v>561</v>
      </c>
    </row>
    <row r="3" spans="2:15">
      <c r="B3" s="164" t="s">
        <v>107</v>
      </c>
      <c r="D3" s="479" t="s">
        <v>347</v>
      </c>
      <c r="F3" s="536" t="s">
        <v>98</v>
      </c>
      <c r="G3" s="479" t="s">
        <v>347</v>
      </c>
      <c r="I3" s="182"/>
    </row>
    <row r="4" spans="2:15">
      <c r="C4" s="536" t="s">
        <v>349</v>
      </c>
      <c r="D4" s="179" t="s">
        <v>348</v>
      </c>
      <c r="F4" s="475" t="s">
        <v>349</v>
      </c>
      <c r="G4" s="475" t="s">
        <v>350</v>
      </c>
      <c r="H4" s="244" t="s">
        <v>351</v>
      </c>
      <c r="I4" s="244" t="s">
        <v>348</v>
      </c>
    </row>
    <row r="5" spans="2:15">
      <c r="B5" s="584" t="s">
        <v>389</v>
      </c>
      <c r="C5" s="584"/>
      <c r="D5" s="585">
        <v>78.239999999999995</v>
      </c>
      <c r="E5" s="586"/>
      <c r="F5" s="759" t="s">
        <v>389</v>
      </c>
      <c r="G5" s="760"/>
      <c r="H5" s="587" t="s">
        <v>390</v>
      </c>
      <c r="I5" s="585">
        <v>88.7</v>
      </c>
      <c r="K5" s="586" t="s">
        <v>556</v>
      </c>
      <c r="L5" s="634" t="s">
        <v>560</v>
      </c>
      <c r="M5" s="155"/>
      <c r="N5" s="640" t="s">
        <v>557</v>
      </c>
      <c r="O5" s="155"/>
    </row>
    <row r="6" spans="2:15">
      <c r="B6" s="476" t="s">
        <v>352</v>
      </c>
      <c r="C6" s="476" t="s">
        <v>520</v>
      </c>
      <c r="D6" s="478">
        <v>35.799999999999997</v>
      </c>
      <c r="E6" s="155"/>
      <c r="F6" s="627" t="s">
        <v>353</v>
      </c>
      <c r="G6" s="628" t="s">
        <v>11</v>
      </c>
      <c r="H6" s="629" t="s">
        <v>354</v>
      </c>
      <c r="I6" s="630">
        <v>19.78</v>
      </c>
      <c r="K6" s="635" t="s">
        <v>337</v>
      </c>
      <c r="L6" s="636" t="s">
        <v>354</v>
      </c>
      <c r="M6" s="637">
        <v>16.37</v>
      </c>
      <c r="N6" s="641"/>
      <c r="O6" s="638"/>
    </row>
    <row r="7" spans="2:15">
      <c r="B7" s="476" t="s">
        <v>355</v>
      </c>
      <c r="C7" s="476" t="s">
        <v>520</v>
      </c>
      <c r="D7" s="478">
        <v>25.4</v>
      </c>
      <c r="E7" s="155"/>
      <c r="F7" s="631" t="s">
        <v>363</v>
      </c>
      <c r="G7" s="632" t="s">
        <v>11</v>
      </c>
      <c r="H7" s="480" t="s">
        <v>354</v>
      </c>
      <c r="I7" s="633">
        <v>0.33</v>
      </c>
      <c r="K7" s="631" t="s">
        <v>337</v>
      </c>
      <c r="L7" s="480" t="s">
        <v>364</v>
      </c>
      <c r="M7" s="633">
        <v>15.05</v>
      </c>
      <c r="N7" s="642">
        <f>M6-M7</f>
        <v>1.3200000000000003</v>
      </c>
      <c r="O7" s="155" t="s">
        <v>558</v>
      </c>
    </row>
    <row r="8" spans="2:15">
      <c r="B8" s="476" t="s">
        <v>356</v>
      </c>
      <c r="C8" s="476" t="s">
        <v>520</v>
      </c>
      <c r="D8" s="478">
        <v>20.2</v>
      </c>
      <c r="E8" s="155"/>
      <c r="F8" s="631" t="s">
        <v>363</v>
      </c>
      <c r="G8" s="632" t="s">
        <v>11</v>
      </c>
      <c r="H8" s="480" t="s">
        <v>364</v>
      </c>
      <c r="I8" s="633">
        <v>0.33</v>
      </c>
      <c r="K8" s="631" t="s">
        <v>296</v>
      </c>
      <c r="L8" s="480" t="s">
        <v>370</v>
      </c>
      <c r="M8" s="633">
        <v>12.75</v>
      </c>
      <c r="N8" s="642">
        <f>M7-M8</f>
        <v>2.3000000000000007</v>
      </c>
      <c r="O8" s="155" t="s">
        <v>559</v>
      </c>
    </row>
    <row r="9" spans="2:15">
      <c r="B9" s="476" t="s">
        <v>206</v>
      </c>
      <c r="C9" s="476"/>
      <c r="D9" s="478">
        <v>18.2</v>
      </c>
      <c r="E9" s="155"/>
      <c r="F9" s="631" t="s">
        <v>358</v>
      </c>
      <c r="G9" s="632" t="s">
        <v>11</v>
      </c>
      <c r="H9" s="480" t="s">
        <v>354</v>
      </c>
      <c r="I9" s="633">
        <v>6.59</v>
      </c>
      <c r="K9" s="155"/>
      <c r="L9" s="155"/>
      <c r="M9" s="155"/>
      <c r="N9" s="639"/>
      <c r="O9" s="155"/>
    </row>
    <row r="10" spans="2:15">
      <c r="B10" s="476" t="s">
        <v>359</v>
      </c>
      <c r="C10" s="476" t="str">
        <f>B10</f>
        <v>gpt-4-0613</v>
      </c>
      <c r="D10" s="478">
        <v>14.9</v>
      </c>
      <c r="E10" s="155"/>
      <c r="F10" s="631" t="s">
        <v>360</v>
      </c>
      <c r="G10" s="632" t="s">
        <v>11</v>
      </c>
      <c r="H10" s="480" t="s">
        <v>354</v>
      </c>
      <c r="I10" s="633">
        <v>5.71</v>
      </c>
      <c r="K10" s="155"/>
      <c r="L10" s="155"/>
      <c r="M10" s="155"/>
      <c r="N10" s="639"/>
      <c r="O10" s="155"/>
    </row>
    <row r="11" spans="2:15">
      <c r="B11" s="476" t="s">
        <v>361</v>
      </c>
      <c r="C11" s="476" t="s">
        <v>521</v>
      </c>
      <c r="D11" s="478">
        <v>13.1</v>
      </c>
      <c r="E11" s="155"/>
      <c r="F11" s="631" t="s">
        <v>360</v>
      </c>
      <c r="G11" s="632" t="s">
        <v>11</v>
      </c>
      <c r="H11" s="480" t="s">
        <v>364</v>
      </c>
      <c r="I11" s="633">
        <v>6.04</v>
      </c>
      <c r="K11" s="631" t="s">
        <v>360</v>
      </c>
      <c r="L11" s="480" t="s">
        <v>354</v>
      </c>
      <c r="M11" s="633">
        <v>5.71</v>
      </c>
      <c r="N11" s="639"/>
      <c r="O11" s="155"/>
    </row>
    <row r="12" spans="2:15">
      <c r="B12" s="476" t="s">
        <v>359</v>
      </c>
      <c r="C12" s="476" t="str">
        <f>B12</f>
        <v>gpt-4-0613</v>
      </c>
      <c r="D12" s="478">
        <v>11.7</v>
      </c>
      <c r="E12" s="155"/>
      <c r="F12" s="631" t="s">
        <v>374</v>
      </c>
      <c r="G12" s="480" t="s">
        <v>369</v>
      </c>
      <c r="H12" s="480" t="s">
        <v>370</v>
      </c>
      <c r="I12" s="633">
        <v>3.85</v>
      </c>
      <c r="K12" s="631" t="s">
        <v>360</v>
      </c>
      <c r="L12" s="480" t="s">
        <v>364</v>
      </c>
      <c r="M12" s="633">
        <v>6.04</v>
      </c>
      <c r="N12" s="642">
        <f>M11-M12</f>
        <v>-0.33000000000000007</v>
      </c>
      <c r="O12" s="155" t="s">
        <v>558</v>
      </c>
    </row>
    <row r="13" spans="2:15">
      <c r="B13" s="588" t="s">
        <v>522</v>
      </c>
      <c r="C13" s="590" t="str">
        <f>C15</f>
        <v>Qwen-1.5-chat-72b</v>
      </c>
      <c r="D13" s="589">
        <v>9.36</v>
      </c>
      <c r="E13" s="155"/>
      <c r="F13" s="631" t="s">
        <v>374</v>
      </c>
      <c r="G13" s="480" t="s">
        <v>11</v>
      </c>
      <c r="H13" s="480" t="s">
        <v>383</v>
      </c>
      <c r="I13" s="633">
        <v>2.2000000000000002</v>
      </c>
      <c r="K13" s="631" t="s">
        <v>360</v>
      </c>
      <c r="L13" s="480" t="s">
        <v>370</v>
      </c>
      <c r="M13" s="633">
        <v>3.9</v>
      </c>
      <c r="N13" s="642">
        <f>M12-M13</f>
        <v>2.14</v>
      </c>
      <c r="O13" s="161" t="s">
        <v>559</v>
      </c>
    </row>
    <row r="14" spans="2:15">
      <c r="B14" s="476" t="s">
        <v>365</v>
      </c>
      <c r="C14" s="476"/>
      <c r="D14" s="478">
        <v>8.8699999999999992</v>
      </c>
      <c r="E14" s="155"/>
      <c r="F14" s="631" t="s">
        <v>357</v>
      </c>
      <c r="G14" s="632" t="s">
        <v>11</v>
      </c>
      <c r="H14" s="480" t="s">
        <v>354</v>
      </c>
      <c r="I14" s="633">
        <v>11.98</v>
      </c>
    </row>
    <row r="15" spans="2:15">
      <c r="B15" s="588" t="s">
        <v>366</v>
      </c>
      <c r="C15" s="588" t="str">
        <f>B15</f>
        <v>Qwen-1.5-chat-72b</v>
      </c>
      <c r="D15" s="589">
        <v>7.14</v>
      </c>
      <c r="E15" s="155"/>
      <c r="F15" s="631" t="s">
        <v>289</v>
      </c>
      <c r="G15" s="480" t="s">
        <v>369</v>
      </c>
      <c r="H15" s="480" t="s">
        <v>370</v>
      </c>
      <c r="I15" s="633">
        <v>2.97</v>
      </c>
      <c r="K15" s="643"/>
    </row>
    <row r="16" spans="2:15">
      <c r="B16" s="476" t="s">
        <v>367</v>
      </c>
      <c r="C16" s="476"/>
      <c r="D16" s="478">
        <v>7.12</v>
      </c>
      <c r="E16" s="155"/>
      <c r="F16" s="631" t="s">
        <v>289</v>
      </c>
      <c r="G16" s="480" t="s">
        <v>377</v>
      </c>
      <c r="H16" s="480" t="s">
        <v>370</v>
      </c>
      <c r="I16" s="633">
        <v>2.75</v>
      </c>
    </row>
    <row r="17" spans="2:9">
      <c r="B17" s="476" t="s">
        <v>368</v>
      </c>
      <c r="C17" s="476"/>
      <c r="D17" s="478">
        <v>7.02</v>
      </c>
      <c r="E17" s="155"/>
      <c r="F17" s="631" t="s">
        <v>289</v>
      </c>
      <c r="G17" s="480" t="s">
        <v>11</v>
      </c>
      <c r="H17" s="480" t="s">
        <v>383</v>
      </c>
      <c r="I17" s="633">
        <v>2.2000000000000002</v>
      </c>
    </row>
    <row r="18" spans="2:9">
      <c r="B18" s="476" t="s">
        <v>371</v>
      </c>
      <c r="C18" s="476"/>
      <c r="D18" s="478">
        <v>5.3</v>
      </c>
      <c r="E18" s="155"/>
      <c r="F18" s="631" t="s">
        <v>296</v>
      </c>
      <c r="G18" s="480" t="s">
        <v>369</v>
      </c>
      <c r="H18" s="480" t="s">
        <v>370</v>
      </c>
      <c r="I18" s="633">
        <v>12.75</v>
      </c>
    </row>
    <row r="19" spans="2:9">
      <c r="B19" s="476" t="s">
        <v>373</v>
      </c>
      <c r="C19" s="477" t="s">
        <v>498</v>
      </c>
      <c r="D19" s="478">
        <v>4.68</v>
      </c>
      <c r="E19" s="155"/>
      <c r="F19" s="631" t="s">
        <v>296</v>
      </c>
      <c r="G19" s="480" t="s">
        <v>11</v>
      </c>
      <c r="H19" s="480" t="s">
        <v>383</v>
      </c>
      <c r="I19" s="633">
        <v>7.25</v>
      </c>
    </row>
    <row r="20" spans="2:9">
      <c r="B20" s="476" t="s">
        <v>375</v>
      </c>
      <c r="C20" s="476"/>
      <c r="D20" s="478">
        <v>4.0599999999999996</v>
      </c>
      <c r="E20" s="155"/>
      <c r="F20" s="631" t="s">
        <v>337</v>
      </c>
      <c r="G20" s="632" t="s">
        <v>11</v>
      </c>
      <c r="H20" s="480" t="s">
        <v>354</v>
      </c>
      <c r="I20" s="633">
        <v>16.37</v>
      </c>
    </row>
    <row r="21" spans="2:9">
      <c r="B21" s="476" t="s">
        <v>376</v>
      </c>
      <c r="C21" s="476"/>
      <c r="D21" s="478">
        <v>3.81</v>
      </c>
      <c r="E21" s="155"/>
      <c r="F21" s="631" t="s">
        <v>337</v>
      </c>
      <c r="G21" s="632" t="s">
        <v>11</v>
      </c>
      <c r="H21" s="480" t="s">
        <v>364</v>
      </c>
      <c r="I21" s="633">
        <v>15.05</v>
      </c>
    </row>
    <row r="22" spans="2:9">
      <c r="B22" s="476" t="s">
        <v>378</v>
      </c>
      <c r="C22" s="476"/>
      <c r="D22" s="478">
        <v>3.32</v>
      </c>
      <c r="E22" s="155"/>
      <c r="F22" s="631" t="s">
        <v>362</v>
      </c>
      <c r="G22" s="632" t="s">
        <v>11</v>
      </c>
      <c r="H22" s="480" t="s">
        <v>354</v>
      </c>
      <c r="I22" s="633">
        <v>0.99</v>
      </c>
    </row>
    <row r="23" spans="2:9">
      <c r="B23" s="476" t="s">
        <v>380</v>
      </c>
      <c r="C23" s="476"/>
      <c r="D23" s="478">
        <v>2.2999999999999998</v>
      </c>
      <c r="E23" s="155"/>
      <c r="F23" s="631" t="s">
        <v>362</v>
      </c>
      <c r="G23" s="632" t="s">
        <v>11</v>
      </c>
      <c r="H23" s="480" t="s">
        <v>364</v>
      </c>
      <c r="I23" s="633">
        <v>0.77</v>
      </c>
    </row>
    <row r="24" spans="2:9">
      <c r="B24" s="476" t="s">
        <v>382</v>
      </c>
      <c r="C24" s="476"/>
      <c r="D24" s="478">
        <v>1.6</v>
      </c>
      <c r="E24" s="155"/>
      <c r="F24" s="631" t="s">
        <v>381</v>
      </c>
      <c r="G24" s="480" t="s">
        <v>369</v>
      </c>
      <c r="H24" s="480" t="s">
        <v>370</v>
      </c>
      <c r="I24" s="633">
        <v>0.66</v>
      </c>
    </row>
    <row r="25" spans="2:9">
      <c r="B25" s="476" t="s">
        <v>384</v>
      </c>
      <c r="C25" s="476"/>
      <c r="D25" s="478">
        <v>1.39</v>
      </c>
      <c r="E25" s="155"/>
      <c r="F25" s="631" t="s">
        <v>381</v>
      </c>
      <c r="G25" s="480" t="s">
        <v>11</v>
      </c>
      <c r="H25" s="480" t="s">
        <v>383</v>
      </c>
      <c r="I25" s="633">
        <v>1.1000000000000001</v>
      </c>
    </row>
    <row r="26" spans="2:9">
      <c r="B26" s="476" t="s">
        <v>385</v>
      </c>
      <c r="C26" s="477" t="s">
        <v>498</v>
      </c>
      <c r="D26" s="478">
        <v>0.74</v>
      </c>
      <c r="E26" s="155"/>
      <c r="F26" s="631" t="s">
        <v>372</v>
      </c>
      <c r="G26" s="480" t="s">
        <v>369</v>
      </c>
      <c r="H26" s="480" t="s">
        <v>370</v>
      </c>
      <c r="I26" s="633">
        <v>9.7799999999999994</v>
      </c>
    </row>
    <row r="27" spans="2:9">
      <c r="B27" s="476" t="s">
        <v>386</v>
      </c>
      <c r="C27" s="476"/>
      <c r="D27" s="478">
        <v>0.25</v>
      </c>
      <c r="E27" s="155"/>
      <c r="F27" s="631" t="s">
        <v>379</v>
      </c>
      <c r="G27" s="480" t="s">
        <v>369</v>
      </c>
      <c r="H27" s="480" t="s">
        <v>370</v>
      </c>
      <c r="I27" s="633">
        <v>1.87</v>
      </c>
    </row>
    <row r="28" spans="2:9">
      <c r="B28" s="476" t="s">
        <v>388</v>
      </c>
      <c r="C28" s="476"/>
      <c r="D28" s="478">
        <v>0</v>
      </c>
      <c r="E28" s="155"/>
      <c r="F28" s="631" t="s">
        <v>387</v>
      </c>
      <c r="G28" s="480" t="s">
        <v>11</v>
      </c>
      <c r="H28" s="480" t="s">
        <v>383</v>
      </c>
      <c r="I28" s="633">
        <v>1.76</v>
      </c>
    </row>
  </sheetData>
  <sortState xmlns:xlrd2="http://schemas.microsoft.com/office/spreadsheetml/2017/richdata2" ref="F7:I28">
    <sortCondition ref="F6:F28"/>
  </sortState>
  <mergeCells count="1">
    <mergeCell ref="F5:G5"/>
  </mergeCells>
  <hyperlinks>
    <hyperlink ref="D3" r:id="rId1" location="gid=0" display="WebArena" xr:uid="{00000000-0004-0000-0700-000000000000}"/>
    <hyperlink ref="G3" r:id="rId2" location="gid=2044883967" display="V-WebArena" xr:uid="{00000000-0004-0000-0700-00000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tint="-0.249977111117893"/>
  </sheetPr>
  <dimension ref="A1:BS1000"/>
  <sheetViews>
    <sheetView topLeftCell="BL1" workbookViewId="0">
      <selection activeCell="BS3" sqref="BS3"/>
    </sheetView>
  </sheetViews>
  <sheetFormatPr defaultColWidth="12.5546875" defaultRowHeight="15" customHeight="1"/>
  <cols>
    <col min="1" max="26" width="8.5546875" customWidth="1"/>
  </cols>
  <sheetData>
    <row r="1" spans="1:71" ht="14.25" customHeight="1"/>
    <row r="2" spans="1:71" ht="14.25" customHeight="1"/>
    <row r="3" spans="1:71" ht="14.25" customHeight="1">
      <c r="A3" s="506" t="s">
        <v>391</v>
      </c>
      <c r="K3" s="164" t="s">
        <v>392</v>
      </c>
      <c r="AD3" s="164" t="s">
        <v>112</v>
      </c>
      <c r="AV3" s="164" t="s">
        <v>393</v>
      </c>
      <c r="BE3" s="164" t="s">
        <v>122</v>
      </c>
      <c r="BL3" s="164" t="s">
        <v>575</v>
      </c>
      <c r="BS3" s="164" t="s">
        <v>563</v>
      </c>
    </row>
    <row r="4" spans="1:71" ht="14.25" customHeight="1"/>
    <row r="5" spans="1:71" ht="14.25" customHeight="1"/>
    <row r="6" spans="1:71" ht="14.25" customHeight="1">
      <c r="BM6" s="164" t="s">
        <v>576</v>
      </c>
    </row>
    <row r="7" spans="1:71" ht="14.25" customHeight="1"/>
    <row r="8" spans="1:71" ht="14.25" customHeight="1">
      <c r="BE8" s="164" t="s">
        <v>479</v>
      </c>
    </row>
    <row r="9" spans="1:71" ht="14.25" customHeight="1"/>
    <row r="10" spans="1:71" ht="14.25" customHeight="1"/>
    <row r="11" spans="1:71" ht="14.25" customHeight="1"/>
    <row r="12" spans="1:71" ht="14.25" customHeight="1"/>
    <row r="13" spans="1:71" ht="14.25" customHeight="1"/>
    <row r="14" spans="1:71" ht="14.25" customHeight="1"/>
    <row r="15" spans="1:71" ht="14.25" customHeight="1"/>
    <row r="16" spans="1:71" ht="14.25" customHeight="1"/>
    <row r="17" spans="65:65" ht="14.25" customHeight="1"/>
    <row r="18" spans="65:65" ht="14.25" customHeight="1"/>
    <row r="19" spans="65:65" ht="14.25" customHeight="1"/>
    <row r="20" spans="65:65" ht="14.25" customHeight="1"/>
    <row r="21" spans="65:65" ht="14.25" customHeight="1"/>
    <row r="22" spans="65:65" ht="14.25" customHeight="1"/>
    <row r="23" spans="65:65" ht="14.25" customHeight="1"/>
    <row r="24" spans="65:65" ht="14.25" customHeight="1"/>
    <row r="25" spans="65:65" ht="14.25" customHeight="1"/>
    <row r="26" spans="65:65" ht="14.25" customHeight="1"/>
    <row r="27" spans="65:65" ht="14.25" customHeight="1"/>
    <row r="28" spans="65:65" ht="14.25" customHeight="1">
      <c r="BM28" s="164" t="s">
        <v>577</v>
      </c>
    </row>
    <row r="29" spans="65:65" ht="14.25" customHeight="1"/>
    <row r="30" spans="65:65" ht="14.25" customHeight="1"/>
    <row r="31" spans="65:65" ht="14.25" customHeight="1"/>
    <row r="32" spans="65:65" ht="14.25" customHeight="1"/>
    <row r="33" spans="12:12" ht="14.25" customHeight="1"/>
    <row r="34" spans="12:12" ht="14.25" customHeight="1"/>
    <row r="35" spans="12:12" ht="14.25" customHeight="1"/>
    <row r="36" spans="12:12" ht="14.25" customHeight="1"/>
    <row r="37" spans="12:12" ht="14.25" customHeight="1"/>
    <row r="38" spans="12:12" ht="14.25" customHeight="1"/>
    <row r="39" spans="12:12" ht="14.25" customHeight="1"/>
    <row r="40" spans="12:12" ht="14.25" customHeight="1"/>
    <row r="41" spans="12:12" ht="14.25" customHeight="1"/>
    <row r="42" spans="12:12" ht="24" customHeight="1">
      <c r="L42" s="69" t="s">
        <v>394</v>
      </c>
    </row>
    <row r="43" spans="12:12" ht="14.25" customHeight="1"/>
    <row r="44" spans="12:12" ht="14.25" customHeight="1"/>
    <row r="45" spans="12:12" ht="14.25" customHeight="1"/>
    <row r="46" spans="12:12" ht="14.25" customHeight="1"/>
    <row r="47" spans="12:12" ht="14.25" customHeight="1"/>
    <row r="48" spans="12:12"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249977111117893"/>
  </sheetPr>
  <dimension ref="D2:XFD226"/>
  <sheetViews>
    <sheetView workbookViewId="0"/>
  </sheetViews>
  <sheetFormatPr defaultRowHeight="14.4"/>
  <sheetData>
    <row r="2" spans="4:4 16384:16384">
      <c r="D2" s="164" t="s">
        <v>393</v>
      </c>
    </row>
    <row r="5" spans="4:4 16384:16384">
      <c r="XFD5" s="163" t="s">
        <v>395</v>
      </c>
    </row>
    <row r="40" spans="4:4">
      <c r="D40" s="164" t="s">
        <v>178</v>
      </c>
    </row>
    <row r="77" spans="4:12" ht="15.75" customHeight="1">
      <c r="D77" s="165" t="s">
        <v>396</v>
      </c>
    </row>
    <row r="78" spans="4:12" ht="15.75" customHeight="1">
      <c r="D78" s="165"/>
    </row>
    <row r="79" spans="4:12" ht="15.75" customHeight="1">
      <c r="L79" s="165" t="s">
        <v>397</v>
      </c>
    </row>
    <row r="131" spans="4:4">
      <c r="D131" s="164" t="s">
        <v>398</v>
      </c>
    </row>
    <row r="133" spans="4:4">
      <c r="D133" s="178" t="s">
        <v>399</v>
      </c>
    </row>
    <row r="199" spans="4:4">
      <c r="D199" s="164" t="s">
        <v>352</v>
      </c>
    </row>
    <row r="223" spans="4:4">
      <c r="D223" s="164" t="s">
        <v>491</v>
      </c>
    </row>
    <row r="224" spans="4:4">
      <c r="D224" s="533" t="s">
        <v>492</v>
      </c>
    </row>
    <row r="225" spans="4:4">
      <c r="D225" s="533" t="s">
        <v>493</v>
      </c>
    </row>
    <row r="226" spans="4:4">
      <c r="D226" s="534" t="s">
        <v>494</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249977111117893"/>
  </sheetPr>
  <dimension ref="A1:J25"/>
  <sheetViews>
    <sheetView workbookViewId="0"/>
  </sheetViews>
  <sheetFormatPr defaultRowHeight="14.4"/>
  <cols>
    <col min="1" max="1" width="3.109375" bestFit="1" customWidth="1"/>
    <col min="3" max="3" width="9" style="133" customWidth="1"/>
    <col min="4" max="4" width="25.6640625" bestFit="1" customWidth="1"/>
    <col min="5" max="5" width="9.44140625" style="133" bestFit="1" customWidth="1"/>
    <col min="6" max="7" width="9.109375" style="126" customWidth="1"/>
    <col min="8" max="9" width="0" style="126" hidden="1"/>
    <col min="10" max="10" width="9.109375" style="126" customWidth="1"/>
  </cols>
  <sheetData>
    <row r="1" spans="1:10" s="133" customFormat="1">
      <c r="F1" s="182"/>
      <c r="G1" s="182"/>
      <c r="H1" s="182"/>
      <c r="I1" s="182"/>
      <c r="J1" s="182"/>
    </row>
    <row r="2" spans="1:10">
      <c r="A2" t="s">
        <v>400</v>
      </c>
      <c r="C2" s="401" t="s">
        <v>0</v>
      </c>
      <c r="D2" s="402" t="s">
        <v>401</v>
      </c>
      <c r="E2" s="402" t="s">
        <v>402</v>
      </c>
      <c r="F2" s="402" t="s">
        <v>403</v>
      </c>
      <c r="G2" s="402" t="s">
        <v>404</v>
      </c>
      <c r="H2" s="403" t="s">
        <v>405</v>
      </c>
      <c r="I2" s="403" t="s">
        <v>406</v>
      </c>
      <c r="J2" s="404" t="s">
        <v>407</v>
      </c>
    </row>
    <row r="3" spans="1:10">
      <c r="A3">
        <v>0</v>
      </c>
      <c r="C3" s="483" t="s">
        <v>472</v>
      </c>
      <c r="D3" s="133" t="s">
        <v>53</v>
      </c>
      <c r="E3" s="408">
        <f>INDEX('Benchmarks&amp;Data'!C:C,MATCH(A3,'Benchmarks&amp;Data'!AD:AD,0))</f>
        <v>45383</v>
      </c>
      <c r="F3" s="182">
        <f>IF(INDEX(data!C:C,MATCH($A3,data!$A:$A,0))="","",INDEX(data!C:C,MATCH($A3,data!$A:$A,0)))</f>
        <v>1013</v>
      </c>
      <c r="G3" s="182">
        <f>INDEX(data!D:D,MATCH($A3,data!$A:$A,0))</f>
        <v>123</v>
      </c>
      <c r="H3" s="182">
        <f>INDEX(data!E:E,MATCH($A3,data!$A:$A,0))</f>
        <v>6</v>
      </c>
      <c r="I3" s="182">
        <f>INDEX(data!F:F,MATCH($A3,data!$A:$A,0))</f>
        <v>23</v>
      </c>
      <c r="J3" s="183">
        <f>INDEX(data!J:J,MATCH($A3,data!$A:$A,0))</f>
        <v>1</v>
      </c>
    </row>
    <row r="4" spans="1:10">
      <c r="A4">
        <v>1</v>
      </c>
      <c r="C4" s="398"/>
      <c r="D4" s="133" t="s">
        <v>63</v>
      </c>
      <c r="E4" s="408">
        <f>INDEX('Benchmarks&amp;Data'!C:C,MATCH(A4,'Benchmarks&amp;Data'!AD:AD,0))</f>
        <v>45261</v>
      </c>
      <c r="F4" s="182">
        <f>IF(INDEX(data!C:C,MATCH($A4,data!$A:$A,0))="","",INDEX(data!C:C,MATCH($A4,data!$A:$A,0)))</f>
        <v>12</v>
      </c>
      <c r="G4" s="182">
        <f>INDEX(data!D:D,MATCH($A4,data!$A:$A,0))</f>
        <v>1</v>
      </c>
      <c r="H4" s="182">
        <f>INDEX(data!E:E,MATCH($A4,data!$A:$A,0))</f>
        <v>0</v>
      </c>
      <c r="I4" s="182">
        <f>INDEX(data!F:F,MATCH($A4,data!$A:$A,0))</f>
        <v>11</v>
      </c>
      <c r="J4" s="183">
        <f>INDEX(data!J:J,MATCH($A4,data!$A:$A,0))</f>
        <v>5</v>
      </c>
    </row>
    <row r="5" spans="1:10">
      <c r="A5">
        <v>3</v>
      </c>
      <c r="C5" s="398"/>
      <c r="D5" s="133" t="s">
        <v>80</v>
      </c>
      <c r="E5" s="408">
        <f>INDEX('Benchmarks&amp;Data'!C:C,MATCH(A5,'Benchmarks&amp;Data'!AD:AD,0))</f>
        <v>45292</v>
      </c>
      <c r="F5" s="182">
        <f>IF(INDEX(data!C:C,MATCH($A5,data!$A:$A,0))="","",INDEX(data!C:C,MATCH($A5,data!$A:$A,0)))</f>
        <v>122</v>
      </c>
      <c r="G5" s="182">
        <f>INDEX(data!D:D,MATCH($A5,data!$A:$A,0))</f>
        <v>7</v>
      </c>
      <c r="H5" s="182">
        <f>INDEX(data!E:E,MATCH($A5,data!$A:$A,0))</f>
        <v>3</v>
      </c>
      <c r="I5" s="182">
        <f>INDEX(data!F:F,MATCH($A5,data!$A:$A,0))</f>
        <v>1</v>
      </c>
      <c r="J5" s="183">
        <f>INDEX(data!J:J,MATCH($A5,data!$A:$A,0))</f>
        <v>10</v>
      </c>
    </row>
    <row r="6" spans="1:10">
      <c r="A6">
        <v>4</v>
      </c>
      <c r="C6" s="398"/>
      <c r="D6" s="133" t="s">
        <v>85</v>
      </c>
      <c r="E6" s="408">
        <f>INDEX('Benchmarks&amp;Data'!C:C,MATCH(A6,'Benchmarks&amp;Data'!AD:AD,0))</f>
        <v>45231</v>
      </c>
      <c r="F6" s="182" t="e">
        <f>NA()</f>
        <v>#N/A</v>
      </c>
      <c r="G6" s="182" t="e">
        <f>NA()</f>
        <v>#N/A</v>
      </c>
      <c r="H6" s="182">
        <f>INDEX(data!E:E,MATCH($A6,data!$A:$A,0))</f>
        <v>0</v>
      </c>
      <c r="I6" s="182">
        <f>INDEX(data!F:F,MATCH($A6,data!$A:$A,0))</f>
        <v>0</v>
      </c>
      <c r="J6" s="183">
        <f>INDEX(data!J:J,MATCH($A6,data!$A:$A,0))</f>
        <v>30</v>
      </c>
    </row>
    <row r="7" spans="1:10" hidden="1">
      <c r="A7">
        <v>5</v>
      </c>
      <c r="C7" s="398"/>
      <c r="D7" s="133" t="s">
        <v>88</v>
      </c>
      <c r="E7" s="408">
        <f>INDEX('Benchmarks&amp;Data'!C:C,MATCH(A7,'Benchmarks&amp;Data'!AD:AD,0))</f>
        <v>45139</v>
      </c>
      <c r="F7" s="182">
        <f>IF(INDEX(data!C:C,MATCH($A7,data!$A:$A,0))="","",INDEX(data!C:C,MATCH($A7,data!$A:$A,0)))</f>
        <v>1943</v>
      </c>
      <c r="G7" s="182">
        <f>INDEX(data!D:D,MATCH($A7,data!$A:$A,0))</f>
        <v>125</v>
      </c>
      <c r="H7" s="182">
        <f>INDEX(data!E:E,MATCH($A7,data!$A:$A,0))</f>
        <v>29</v>
      </c>
      <c r="I7" s="182">
        <f>INDEX(data!F:F,MATCH($A7,data!$A:$A,0))</f>
        <v>29</v>
      </c>
      <c r="J7" s="183">
        <f>INDEX(data!J:J,MATCH($A7,data!$A:$A,0))</f>
        <v>126</v>
      </c>
    </row>
    <row r="8" spans="1:10" s="133" customFormat="1">
      <c r="C8" s="398"/>
      <c r="D8" s="591" t="s">
        <v>73</v>
      </c>
      <c r="E8" s="408">
        <v>45323</v>
      </c>
      <c r="F8" s="182" t="e">
        <f>NA()</f>
        <v>#N/A</v>
      </c>
      <c r="G8" s="182" t="e">
        <f>NA()</f>
        <v>#N/A</v>
      </c>
      <c r="H8" s="182"/>
      <c r="I8" s="182"/>
      <c r="J8" s="184">
        <v>0</v>
      </c>
    </row>
    <row r="9" spans="1:10">
      <c r="A9">
        <v>6</v>
      </c>
      <c r="C9" s="399" t="s">
        <v>97</v>
      </c>
      <c r="D9" s="395" t="s">
        <v>98</v>
      </c>
      <c r="E9" s="409">
        <f>INDEX('Benchmarks&amp;Data'!C:C,MATCH(A9,'Benchmarks&amp;Data'!AD:AD,0))</f>
        <v>45315</v>
      </c>
      <c r="F9" s="405">
        <f>IF(INDEX(data!C:C,MATCH($A9,data!$A:$A,0))="","",INDEX(data!C:C,MATCH($A9,data!$A:$A,0)))</f>
        <v>163</v>
      </c>
      <c r="G9" s="405">
        <f>INDEX(data!D:D,MATCH($A9,data!$A:$A,0))</f>
        <v>27</v>
      </c>
      <c r="H9" s="405">
        <f>INDEX(data!E:E,MATCH($A9,data!$A:$A,0))</f>
        <v>7</v>
      </c>
      <c r="I9" s="405">
        <f>INDEX(data!F:F,MATCH($A9,data!$A:$A,0))</f>
        <v>7</v>
      </c>
      <c r="J9" s="406">
        <f>INDEX(data!J:J,MATCH($A9,data!$A:$A,0))</f>
        <v>1</v>
      </c>
    </row>
    <row r="10" spans="1:10">
      <c r="A10">
        <v>7</v>
      </c>
      <c r="C10" s="398"/>
      <c r="D10" s="133" t="s">
        <v>107</v>
      </c>
      <c r="E10" s="408">
        <f>INDEX('Benchmarks&amp;Data'!C:C,MATCH(A10,'Benchmarks&amp;Data'!AD:AD,0))</f>
        <v>45108</v>
      </c>
      <c r="F10" s="182">
        <f>IF(INDEX(data!C:C,MATCH($A10,data!$A:$A,0))="","",INDEX(data!C:C,MATCH($A10,data!$A:$A,0)))</f>
        <v>606</v>
      </c>
      <c r="G10" s="182">
        <f>INDEX(data!D:D,MATCH($A10,data!$A:$A,0))</f>
        <v>84</v>
      </c>
      <c r="H10" s="182">
        <f>INDEX(data!E:E,MATCH($A10,data!$A:$A,0))</f>
        <v>23</v>
      </c>
      <c r="I10" s="182">
        <f>INDEX(data!F:F,MATCH($A10,data!$A:$A,0))</f>
        <v>19</v>
      </c>
      <c r="J10" s="183">
        <f>INDEX(data!J:J,MATCH($A10,data!$A:$A,0))</f>
        <v>91</v>
      </c>
    </row>
    <row r="11" spans="1:10">
      <c r="A11">
        <v>8</v>
      </c>
      <c r="C11" s="398"/>
      <c r="D11" s="133" t="s">
        <v>112</v>
      </c>
      <c r="E11" s="408">
        <f>INDEX('Benchmarks&amp;Data'!C:C,MATCH(A11,'Benchmarks&amp;Data'!AD:AD,0))</f>
        <v>45078</v>
      </c>
      <c r="F11" s="182">
        <f>IF(INDEX(data!C:C,MATCH($A11,data!$A:$A,0))="","",INDEX(data!C:C,MATCH($A11,data!$A:$A,0)))</f>
        <v>603</v>
      </c>
      <c r="G11" s="182">
        <f>INDEX(data!D:D,MATCH($A11,data!$A:$A,0))</f>
        <v>83</v>
      </c>
      <c r="H11" s="182">
        <f>INDEX(data!E:E,MATCH($A11,data!$A:$A,0))</f>
        <v>10</v>
      </c>
      <c r="I11" s="182">
        <f>INDEX(data!F:F,MATCH($A11,data!$A:$A,0))</f>
        <v>22</v>
      </c>
      <c r="J11" s="183">
        <f>INDEX(data!J:J,MATCH($A11,data!$A:$A,0))</f>
        <v>112</v>
      </c>
    </row>
    <row r="12" spans="1:10">
      <c r="A12">
        <v>9</v>
      </c>
      <c r="C12" s="398"/>
      <c r="D12" s="133" t="s">
        <v>119</v>
      </c>
      <c r="E12" s="408">
        <f>INDEX('Benchmarks&amp;Data'!C:C,MATCH(A12,'Benchmarks&amp;Data'!AD:AD,0))</f>
        <v>45346</v>
      </c>
      <c r="F12" s="182">
        <f>IF(INDEX(data!C:C,MATCH($A12,data!$A:$A,0))="","",INDEX(data!C:C,MATCH($A12,data!$A:$A,0)))</f>
        <v>98</v>
      </c>
      <c r="G12" s="182">
        <f>INDEX(data!D:D,MATCH($A12,data!$A:$A,0))</f>
        <v>8</v>
      </c>
      <c r="H12" s="182">
        <f>INDEX(data!E:E,MATCH($A12,data!$A:$A,0))</f>
        <v>0</v>
      </c>
      <c r="I12" s="182">
        <f>INDEX(data!F:F,MATCH($A12,data!$A:$A,0))</f>
        <v>8</v>
      </c>
      <c r="J12" s="183">
        <f>INDEX(data!J:J,MATCH($A12,data!$A:$A,0))</f>
        <v>2</v>
      </c>
    </row>
    <row r="13" spans="1:10">
      <c r="A13">
        <v>10</v>
      </c>
      <c r="C13" s="398"/>
      <c r="D13" s="133" t="s">
        <v>122</v>
      </c>
      <c r="E13" s="408">
        <f>INDEX('Benchmarks&amp;Data'!C:C,MATCH(A13,'Benchmarks&amp;Data'!AD:AD,0))</f>
        <v>44743</v>
      </c>
      <c r="F13" s="182">
        <f>IF(INDEX(data!C:C,MATCH($A13,data!$A:$A,0))="","",INDEX(data!C:C,MATCH($A13,data!$A:$A,0)))</f>
        <v>222</v>
      </c>
      <c r="G13" s="182">
        <f>INDEX(data!D:D,MATCH($A13,data!$A:$A,0))</f>
        <v>44</v>
      </c>
      <c r="H13" s="182">
        <f>INDEX(data!E:E,MATCH($A13,data!$A:$A,0))</f>
        <v>6</v>
      </c>
      <c r="I13" s="182">
        <f>INDEX(data!F:F,MATCH($A13,data!$A:$A,0))</f>
        <v>13</v>
      </c>
      <c r="J13" s="183">
        <f>INDEX(data!J:J,MATCH($A13,data!$A:$A,0))</f>
        <v>148</v>
      </c>
    </row>
    <row r="14" spans="1:10">
      <c r="A14">
        <v>11</v>
      </c>
      <c r="C14" s="398"/>
      <c r="D14" s="133" t="s">
        <v>128</v>
      </c>
      <c r="E14" s="408">
        <f>INDEX('Benchmarks&amp;Data'!C:C,MATCH(A14,'Benchmarks&amp;Data'!AD:AD,0))</f>
        <v>43132</v>
      </c>
      <c r="F14" s="182">
        <f>IF(INDEX(data!C:C,MATCH($A14,data!$A:$A,0))="","",INDEX(data!C:C,MATCH($A14,data!$A:$A,0)))</f>
        <v>263</v>
      </c>
      <c r="G14" s="182">
        <f>INDEX(data!D:D,MATCH($A14,data!$A:$A,0))</f>
        <v>44</v>
      </c>
      <c r="H14" s="182">
        <f>INDEX(data!E:E,MATCH($A14,data!$A:$A,0))</f>
        <v>3</v>
      </c>
      <c r="I14" s="182">
        <f>INDEX(data!F:F,MATCH($A14,data!$A:$A,0))</f>
        <v>15</v>
      </c>
      <c r="J14" s="183">
        <f>INDEX(data!J:J,MATCH($A14,data!$A:$A,0))</f>
        <v>122</v>
      </c>
    </row>
    <row r="15" spans="1:10">
      <c r="A15">
        <v>12</v>
      </c>
      <c r="C15" s="398"/>
      <c r="D15" s="133" t="s">
        <v>131</v>
      </c>
      <c r="E15" s="408">
        <f>INDEX('Benchmarks&amp;Data'!C:C,MATCH(A15,'Benchmarks&amp;Data'!AD:AD,0))</f>
        <v>45383</v>
      </c>
      <c r="F15" s="182">
        <f>IF(INDEX(data!C:C,MATCH($A15,data!$A:$A,0))="","",INDEX(data!C:C,MATCH($A15,data!$A:$A,0)))</f>
        <v>34</v>
      </c>
      <c r="G15" s="182">
        <f>INDEX(data!D:D,MATCH($A15,data!$A:$A,0))</f>
        <v>1</v>
      </c>
      <c r="H15" s="182">
        <f>INDEX(data!E:E,MATCH($A15,data!$A:$A,0))</f>
        <v>1</v>
      </c>
      <c r="I15" s="182">
        <f>INDEX(data!F:F,MATCH($A15,data!$A:$A,0))</f>
        <v>3</v>
      </c>
      <c r="J15" s="183">
        <f>INDEX(data!J:J,MATCH($A15,data!$A:$A,0))</f>
        <v>1</v>
      </c>
    </row>
    <row r="16" spans="1:10">
      <c r="A16">
        <v>13</v>
      </c>
      <c r="C16" s="398"/>
      <c r="D16" s="133" t="s">
        <v>137</v>
      </c>
      <c r="E16" s="408">
        <f>INDEX('Benchmarks&amp;Data'!C:C,MATCH(A16,'Benchmarks&amp;Data'!AD:AD,0))</f>
        <v>45261</v>
      </c>
      <c r="F16" s="182">
        <f>IF(INDEX(data!C:C,MATCH($A16,data!$A:$A,0))="","",INDEX(data!C:C,MATCH($A16,data!$A:$A,0)))</f>
        <v>16</v>
      </c>
      <c r="G16" s="182">
        <f>INDEX(data!D:D,MATCH($A16,data!$A:$A,0))</f>
        <v>0</v>
      </c>
      <c r="H16" s="182">
        <f>INDEX(data!E:E,MATCH($A16,data!$A:$A,0))</f>
        <v>1</v>
      </c>
      <c r="I16" s="182">
        <f>INDEX(data!F:F,MATCH($A16,data!$A:$A,0))</f>
        <v>1</v>
      </c>
      <c r="J16" s="183">
        <f>INDEX(data!J:J,MATCH($A16,data!$A:$A,0))</f>
        <v>3</v>
      </c>
    </row>
    <row r="17" spans="1:10">
      <c r="A17">
        <v>14</v>
      </c>
      <c r="C17" s="398"/>
      <c r="D17" s="133" t="s">
        <v>139</v>
      </c>
      <c r="E17" s="408">
        <f>INDEX('Benchmarks&amp;Data'!C:C,MATCH(A17,'Benchmarks&amp;Data'!AD:AD,0))</f>
        <v>45352</v>
      </c>
      <c r="F17" s="182">
        <f>IF(INDEX(data!C:C,MATCH($A17,data!$A:$A,0))="","",INDEX(data!C:C,MATCH($A17,data!$A:$A,0)))</f>
        <v>193</v>
      </c>
      <c r="G17" s="182">
        <f>INDEX(data!D:D,MATCH($A17,data!$A:$A,0))</f>
        <v>17</v>
      </c>
      <c r="H17" s="182">
        <f>INDEX(data!E:E,MATCH($A17,data!$A:$A,0))</f>
        <v>7</v>
      </c>
      <c r="I17" s="182">
        <f>INDEX(data!F:F,MATCH($A17,data!$A:$A,0))</f>
        <v>4</v>
      </c>
      <c r="J17" s="183">
        <f>INDEX(data!J:J,MATCH($A17,data!$A:$A,0))</f>
        <v>1</v>
      </c>
    </row>
    <row r="18" spans="1:10">
      <c r="A18">
        <v>15</v>
      </c>
      <c r="C18" s="398"/>
      <c r="D18" s="133" t="s">
        <v>143</v>
      </c>
      <c r="E18" s="408">
        <f>INDEX('Benchmarks&amp;Data'!C:C,MATCH(A18,'Benchmarks&amp;Data'!AD:AD,0))</f>
        <v>45047</v>
      </c>
      <c r="F18" s="182" t="e">
        <f>IF(INDEX(data!C:C,MATCH($A18,data!$A:$A,0))="",NA(),INDEX(data!C:C,MATCH($A18,data!$A:$A,0)))</f>
        <v>#N/A</v>
      </c>
      <c r="G18" s="182" t="e">
        <f>NA()</f>
        <v>#N/A</v>
      </c>
      <c r="H18" s="182">
        <f>INDEX(data!E:E,MATCH($A18,data!$A:$A,0))</f>
        <v>0</v>
      </c>
      <c r="I18" s="182">
        <f>INDEX(data!F:F,MATCH($A18,data!$A:$A,0))</f>
        <v>0</v>
      </c>
      <c r="J18" s="183">
        <f>INDEX(data!J:J,MATCH($A18,data!$A:$A,0))</f>
        <v>39</v>
      </c>
    </row>
    <row r="19" spans="1:10" s="133" customFormat="1">
      <c r="A19" s="133">
        <v>24</v>
      </c>
      <c r="C19" s="398"/>
      <c r="D19" s="133" t="s">
        <v>408</v>
      </c>
      <c r="E19" s="408">
        <v>45383</v>
      </c>
      <c r="F19" s="182">
        <f>IF(INDEX(data!C:C,MATCH($A19,data!$A:$A,0))="","",INDEX(data!C:C,MATCH($A19,data!$A:$A,0)))</f>
        <v>33</v>
      </c>
      <c r="G19" s="182">
        <f>INDEX(data!D:D,MATCH($A19,data!$A:$A,0))</f>
        <v>3</v>
      </c>
      <c r="H19" s="182">
        <f>INDEX(data!E:E,MATCH($A19,data!$A:$A,0))</f>
        <v>0</v>
      </c>
      <c r="I19" s="182">
        <f>INDEX(data!F:F,MATCH($A19,data!$A:$A,0))</f>
        <v>1</v>
      </c>
      <c r="J19" s="183">
        <f>INDEX(data!J:J,MATCH($A19,data!$A:$A,0))</f>
        <v>1</v>
      </c>
    </row>
    <row r="20" spans="1:10">
      <c r="A20">
        <v>16</v>
      </c>
      <c r="C20" s="399" t="s">
        <v>147</v>
      </c>
      <c r="D20" s="395" t="s">
        <v>148</v>
      </c>
      <c r="E20" s="409">
        <f>INDEX('Benchmarks&amp;Data'!C:C,MATCH(A20,'Benchmarks&amp;Data'!AD:AD,0))</f>
        <v>45108</v>
      </c>
      <c r="F20" s="405" t="e">
        <f>NA()</f>
        <v>#N/A</v>
      </c>
      <c r="G20" s="405" t="e">
        <f>NA()</f>
        <v>#N/A</v>
      </c>
      <c r="H20" s="405">
        <f>INDEX(data!E:E,MATCH($A20,data!$A:$A,0))</f>
        <v>0</v>
      </c>
      <c r="I20" s="405">
        <f>INDEX(data!F:F,MATCH($A20,data!$A:$A,0))</f>
        <v>0</v>
      </c>
      <c r="J20" s="406">
        <f>INDEX(data!J:J,MATCH($A20,data!$A:$A,0))</f>
        <v>34</v>
      </c>
    </row>
    <row r="21" spans="1:10">
      <c r="A21">
        <v>17</v>
      </c>
      <c r="C21" s="398"/>
      <c r="D21" s="133" t="s">
        <v>153</v>
      </c>
      <c r="E21" s="408">
        <f>INDEX('Benchmarks&amp;Data'!C:C,MATCH(A21,'Benchmarks&amp;Data'!AD:AD,0))</f>
        <v>44682</v>
      </c>
      <c r="F21" s="182">
        <f>IF(INDEX(data!C:C,MATCH($A21,data!$A:$A,0))="","",INDEX(data!C:C,MATCH($A21,data!$A:$A,0)))</f>
        <v>9</v>
      </c>
      <c r="G21" s="182">
        <f>INDEX(data!D:D,MATCH($A21,data!$A:$A,0))</f>
        <v>2</v>
      </c>
      <c r="H21" s="182">
        <f>INDEX(data!E:E,MATCH($A21,data!$A:$A,0))</f>
        <v>2</v>
      </c>
      <c r="I21" s="182">
        <f>INDEX(data!F:F,MATCH($A21,data!$A:$A,0))</f>
        <v>4</v>
      </c>
      <c r="J21" s="183">
        <f>INDEX(data!J:J,MATCH($A21,data!$A:$A,0))</f>
        <v>27</v>
      </c>
    </row>
    <row r="22" spans="1:10">
      <c r="A22">
        <v>18</v>
      </c>
      <c r="C22" s="398"/>
      <c r="D22" s="133" t="s">
        <v>154</v>
      </c>
      <c r="E22" s="408">
        <f>INDEX('Benchmarks&amp;Data'!C:C,MATCH(A22,'Benchmarks&amp;Data'!AD:AD,0))</f>
        <v>45047</v>
      </c>
      <c r="F22" s="182">
        <f>IF(INDEX(data!C:C,MATCH($A22,data!$A:$A,0))="","",INDEX(data!C:C,MATCH($A22,data!$A:$A,0)))</f>
        <v>83</v>
      </c>
      <c r="G22" s="182">
        <f>INDEX(data!D:D,MATCH($A22,data!$A:$A,0))</f>
        <v>24</v>
      </c>
      <c r="H22" s="182">
        <f>INDEX(data!E:E,MATCH($A22,data!$A:$A,0))</f>
        <v>0</v>
      </c>
      <c r="I22" s="182">
        <f>INDEX(data!F:F,MATCH($A22,data!$A:$A,0))</f>
        <v>3</v>
      </c>
      <c r="J22" s="183">
        <f>INDEX(data!J:J,MATCH($A22,data!$A:$A,0))</f>
        <v>255</v>
      </c>
    </row>
    <row r="23" spans="1:10">
      <c r="A23">
        <v>19</v>
      </c>
      <c r="C23" s="398"/>
      <c r="D23" s="133" t="s">
        <v>156</v>
      </c>
      <c r="E23" s="408">
        <f>INDEX('Benchmarks&amp;Data'!C:C,MATCH(A23,'Benchmarks&amp;Data'!AD:AD,0))</f>
        <v>44317</v>
      </c>
      <c r="F23" s="182">
        <f>IF(INDEX(data!C:C,MATCH($A23,data!$A:$A,0))="","",INDEX(data!C:C,MATCH($A23,data!$A:$A,0)))</f>
        <v>967</v>
      </c>
      <c r="G23" s="182">
        <f>INDEX(data!D:D,MATCH($A23,data!$A:$A,0))</f>
        <v>69</v>
      </c>
      <c r="H23" s="182">
        <f>INDEX(data!E:E,MATCH($A23,data!$A:$A,0))</f>
        <v>5</v>
      </c>
      <c r="I23" s="182">
        <f>INDEX(data!F:F,MATCH($A23,data!$A:$A,0))</f>
        <v>29</v>
      </c>
      <c r="J23" s="183">
        <f>INDEX(data!J:J,MATCH($A23,data!$A:$A,0))</f>
        <v>47</v>
      </c>
    </row>
    <row r="24" spans="1:10">
      <c r="A24">
        <v>20</v>
      </c>
      <c r="C24" s="400"/>
      <c r="D24" s="396" t="s">
        <v>160</v>
      </c>
      <c r="E24" s="410">
        <f>INDEX('Benchmarks&amp;Data'!C:C,MATCH(A24,'Benchmarks&amp;Data'!AD:AD,0))</f>
        <v>45078</v>
      </c>
      <c r="F24" s="407">
        <f>IF(INDEX(data!C:C,MATCH($A24,data!$A:$A,0))="","",INDEX(data!C:C,MATCH($A24,data!$A:$A,0)))</f>
        <v>176</v>
      </c>
      <c r="G24" s="407">
        <f>INDEX(data!D:D,MATCH($A24,data!$A:$A,0))</f>
        <v>30</v>
      </c>
      <c r="H24" s="407">
        <f>INDEX(data!E:E,MATCH($A24,data!$A:$A,0))</f>
        <v>9</v>
      </c>
      <c r="I24" s="407">
        <f>INDEX(data!F:F,MATCH($A24,data!$A:$A,0))</f>
        <v>8</v>
      </c>
      <c r="J24" s="184">
        <f>INDEX(data!J:J,MATCH($A24,data!$A:$A,0))</f>
        <v>35</v>
      </c>
    </row>
    <row r="25" spans="1:10" s="133" customFormat="1">
      <c r="C25" s="484"/>
      <c r="E25" s="408"/>
      <c r="F25" s="182"/>
      <c r="G25" s="182"/>
      <c r="H25" s="182"/>
      <c r="I25" s="182"/>
      <c r="J25" s="182"/>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249977111117893"/>
  </sheetPr>
  <dimension ref="A1:K22"/>
  <sheetViews>
    <sheetView workbookViewId="0"/>
  </sheetViews>
  <sheetFormatPr defaultRowHeight="14.4"/>
  <sheetData>
    <row r="1" spans="1:11">
      <c r="A1" s="482" t="s">
        <v>400</v>
      </c>
      <c r="B1" s="482" t="s">
        <v>409</v>
      </c>
      <c r="C1" s="482" t="s">
        <v>410</v>
      </c>
      <c r="D1" s="482" t="s">
        <v>411</v>
      </c>
      <c r="E1" s="482" t="s">
        <v>405</v>
      </c>
      <c r="F1" s="482" t="s">
        <v>406</v>
      </c>
      <c r="G1" s="482" t="s">
        <v>412</v>
      </c>
      <c r="H1" s="482" t="s">
        <v>413</v>
      </c>
      <c r="I1" s="482" t="s">
        <v>414</v>
      </c>
      <c r="J1" s="482" t="s">
        <v>415</v>
      </c>
      <c r="K1" s="482" t="s">
        <v>416</v>
      </c>
    </row>
    <row r="2" spans="1:11">
      <c r="A2">
        <v>0</v>
      </c>
      <c r="B2" t="s">
        <v>53</v>
      </c>
      <c r="C2">
        <v>1013</v>
      </c>
      <c r="D2">
        <v>123</v>
      </c>
      <c r="E2">
        <v>6</v>
      </c>
      <c r="F2">
        <v>23</v>
      </c>
      <c r="G2" t="s">
        <v>417</v>
      </c>
      <c r="H2" t="s">
        <v>446</v>
      </c>
      <c r="I2" t="s">
        <v>447</v>
      </c>
      <c r="J2">
        <v>1</v>
      </c>
      <c r="K2" t="s">
        <v>448</v>
      </c>
    </row>
    <row r="3" spans="1:11">
      <c r="A3">
        <v>1</v>
      </c>
      <c r="B3" t="s">
        <v>63</v>
      </c>
      <c r="C3">
        <v>12</v>
      </c>
      <c r="D3">
        <v>1</v>
      </c>
      <c r="E3">
        <v>0</v>
      </c>
      <c r="F3">
        <v>11</v>
      </c>
      <c r="G3" t="s">
        <v>418</v>
      </c>
      <c r="H3" t="s">
        <v>449</v>
      </c>
      <c r="I3" t="s">
        <v>419</v>
      </c>
      <c r="J3">
        <v>5</v>
      </c>
      <c r="K3" t="s">
        <v>448</v>
      </c>
    </row>
    <row r="4" spans="1:11">
      <c r="A4">
        <v>3</v>
      </c>
      <c r="B4" t="s">
        <v>80</v>
      </c>
      <c r="C4">
        <v>122</v>
      </c>
      <c r="D4">
        <v>7</v>
      </c>
      <c r="E4">
        <v>3</v>
      </c>
      <c r="F4">
        <v>1</v>
      </c>
      <c r="G4" t="s">
        <v>420</v>
      </c>
      <c r="H4" t="s">
        <v>450</v>
      </c>
      <c r="I4" t="s">
        <v>421</v>
      </c>
      <c r="J4">
        <v>10</v>
      </c>
      <c r="K4" t="s">
        <v>448</v>
      </c>
    </row>
    <row r="5" spans="1:11">
      <c r="A5">
        <v>4</v>
      </c>
      <c r="B5" t="s">
        <v>85</v>
      </c>
      <c r="J5">
        <v>30</v>
      </c>
      <c r="K5" t="s">
        <v>448</v>
      </c>
    </row>
    <row r="6" spans="1:11">
      <c r="A6">
        <v>5</v>
      </c>
      <c r="B6" t="s">
        <v>88</v>
      </c>
      <c r="C6">
        <v>1943</v>
      </c>
      <c r="D6">
        <v>125</v>
      </c>
      <c r="E6">
        <v>29</v>
      </c>
      <c r="F6">
        <v>29</v>
      </c>
      <c r="G6" t="s">
        <v>451</v>
      </c>
      <c r="H6" t="s">
        <v>452</v>
      </c>
      <c r="I6" t="s">
        <v>453</v>
      </c>
      <c r="J6">
        <v>126</v>
      </c>
      <c r="K6" t="s">
        <v>448</v>
      </c>
    </row>
    <row r="7" spans="1:11">
      <c r="A7">
        <v>6</v>
      </c>
      <c r="B7" t="s">
        <v>98</v>
      </c>
      <c r="C7">
        <v>163</v>
      </c>
      <c r="D7">
        <v>27</v>
      </c>
      <c r="E7">
        <v>7</v>
      </c>
      <c r="F7">
        <v>7</v>
      </c>
      <c r="G7" t="s">
        <v>422</v>
      </c>
      <c r="H7" t="s">
        <v>454</v>
      </c>
      <c r="I7" t="s">
        <v>455</v>
      </c>
      <c r="J7">
        <v>1</v>
      </c>
      <c r="K7" t="s">
        <v>448</v>
      </c>
    </row>
    <row r="8" spans="1:11">
      <c r="A8">
        <v>7</v>
      </c>
      <c r="B8" t="s">
        <v>107</v>
      </c>
      <c r="C8">
        <v>606</v>
      </c>
      <c r="D8">
        <v>84</v>
      </c>
      <c r="E8">
        <v>23</v>
      </c>
      <c r="F8">
        <v>19</v>
      </c>
      <c r="G8" t="s">
        <v>423</v>
      </c>
      <c r="H8" t="s">
        <v>456</v>
      </c>
      <c r="I8" t="s">
        <v>424</v>
      </c>
      <c r="J8">
        <v>91</v>
      </c>
      <c r="K8" t="s">
        <v>448</v>
      </c>
    </row>
    <row r="9" spans="1:11">
      <c r="A9">
        <v>8</v>
      </c>
      <c r="B9" t="s">
        <v>112</v>
      </c>
      <c r="C9">
        <v>603</v>
      </c>
      <c r="D9">
        <v>83</v>
      </c>
      <c r="E9">
        <v>10</v>
      </c>
      <c r="F9">
        <v>22</v>
      </c>
      <c r="G9" t="s">
        <v>425</v>
      </c>
      <c r="H9" t="s">
        <v>457</v>
      </c>
      <c r="I9" t="s">
        <v>426</v>
      </c>
      <c r="J9">
        <v>112</v>
      </c>
      <c r="K9" t="s">
        <v>448</v>
      </c>
    </row>
    <row r="10" spans="1:11">
      <c r="A10">
        <v>9</v>
      </c>
      <c r="B10" t="s">
        <v>119</v>
      </c>
      <c r="C10">
        <v>98</v>
      </c>
      <c r="D10">
        <v>8</v>
      </c>
      <c r="E10">
        <v>0</v>
      </c>
      <c r="F10">
        <v>8</v>
      </c>
      <c r="G10" t="s">
        <v>427</v>
      </c>
      <c r="H10" t="s">
        <v>458</v>
      </c>
      <c r="I10" t="s">
        <v>428</v>
      </c>
      <c r="J10">
        <v>2</v>
      </c>
      <c r="K10" t="s">
        <v>448</v>
      </c>
    </row>
    <row r="11" spans="1:11">
      <c r="A11">
        <v>10</v>
      </c>
      <c r="B11" t="s">
        <v>122</v>
      </c>
      <c r="C11">
        <v>222</v>
      </c>
      <c r="D11">
        <v>44</v>
      </c>
      <c r="E11">
        <v>6</v>
      </c>
      <c r="F11">
        <v>13</v>
      </c>
      <c r="G11" t="s">
        <v>429</v>
      </c>
      <c r="H11" t="s">
        <v>459</v>
      </c>
      <c r="I11" t="s">
        <v>430</v>
      </c>
      <c r="J11">
        <v>148</v>
      </c>
      <c r="K11" t="s">
        <v>448</v>
      </c>
    </row>
    <row r="12" spans="1:11">
      <c r="A12">
        <v>11</v>
      </c>
      <c r="B12" t="s">
        <v>128</v>
      </c>
      <c r="C12">
        <v>263</v>
      </c>
      <c r="D12">
        <v>44</v>
      </c>
      <c r="E12">
        <v>3</v>
      </c>
      <c r="F12">
        <v>15</v>
      </c>
      <c r="G12" t="s">
        <v>431</v>
      </c>
      <c r="H12" t="s">
        <v>432</v>
      </c>
      <c r="I12" t="s">
        <v>433</v>
      </c>
      <c r="J12">
        <v>122</v>
      </c>
      <c r="K12" t="s">
        <v>448</v>
      </c>
    </row>
    <row r="13" spans="1:11">
      <c r="A13">
        <v>12</v>
      </c>
      <c r="B13" t="s">
        <v>131</v>
      </c>
      <c r="C13">
        <v>34</v>
      </c>
      <c r="D13">
        <v>1</v>
      </c>
      <c r="E13">
        <v>1</v>
      </c>
      <c r="F13">
        <v>3</v>
      </c>
      <c r="G13" t="s">
        <v>434</v>
      </c>
      <c r="H13" t="s">
        <v>435</v>
      </c>
      <c r="I13" t="s">
        <v>436</v>
      </c>
      <c r="J13">
        <v>1</v>
      </c>
      <c r="K13" t="s">
        <v>448</v>
      </c>
    </row>
    <row r="14" spans="1:11">
      <c r="A14">
        <v>13</v>
      </c>
      <c r="B14" t="s">
        <v>137</v>
      </c>
      <c r="C14">
        <v>16</v>
      </c>
      <c r="D14">
        <v>0</v>
      </c>
      <c r="E14">
        <v>1</v>
      </c>
      <c r="F14">
        <v>1</v>
      </c>
      <c r="G14" t="s">
        <v>460</v>
      </c>
      <c r="H14" t="s">
        <v>461</v>
      </c>
      <c r="I14" t="s">
        <v>462</v>
      </c>
      <c r="J14">
        <v>3</v>
      </c>
      <c r="K14" t="s">
        <v>448</v>
      </c>
    </row>
    <row r="15" spans="1:11">
      <c r="A15">
        <v>14</v>
      </c>
      <c r="B15" t="s">
        <v>139</v>
      </c>
      <c r="C15">
        <v>193</v>
      </c>
      <c r="D15">
        <v>17</v>
      </c>
      <c r="E15">
        <v>7</v>
      </c>
      <c r="F15">
        <v>4</v>
      </c>
      <c r="G15" t="s">
        <v>437</v>
      </c>
      <c r="H15" t="s">
        <v>463</v>
      </c>
      <c r="I15" t="s">
        <v>464</v>
      </c>
      <c r="J15">
        <v>1</v>
      </c>
      <c r="K15" t="s">
        <v>448</v>
      </c>
    </row>
    <row r="16" spans="1:11">
      <c r="A16">
        <v>15</v>
      </c>
      <c r="B16" t="s">
        <v>143</v>
      </c>
      <c r="J16">
        <v>39</v>
      </c>
      <c r="K16" t="s">
        <v>448</v>
      </c>
    </row>
    <row r="17" spans="1:11">
      <c r="A17">
        <v>16</v>
      </c>
      <c r="B17" t="s">
        <v>148</v>
      </c>
      <c r="J17">
        <v>34</v>
      </c>
      <c r="K17" t="s">
        <v>448</v>
      </c>
    </row>
    <row r="18" spans="1:11">
      <c r="A18">
        <v>17</v>
      </c>
      <c r="B18" t="s">
        <v>153</v>
      </c>
      <c r="C18">
        <v>9</v>
      </c>
      <c r="D18">
        <v>2</v>
      </c>
      <c r="E18">
        <v>2</v>
      </c>
      <c r="F18">
        <v>4</v>
      </c>
      <c r="G18" t="s">
        <v>438</v>
      </c>
      <c r="H18" t="s">
        <v>439</v>
      </c>
      <c r="I18" t="s">
        <v>440</v>
      </c>
      <c r="J18">
        <v>27</v>
      </c>
      <c r="K18" t="s">
        <v>448</v>
      </c>
    </row>
    <row r="19" spans="1:11">
      <c r="A19">
        <v>18</v>
      </c>
      <c r="B19" t="s">
        <v>154</v>
      </c>
      <c r="C19">
        <v>83</v>
      </c>
      <c r="D19">
        <v>24</v>
      </c>
      <c r="E19">
        <v>0</v>
      </c>
      <c r="F19">
        <v>3</v>
      </c>
      <c r="G19" t="s">
        <v>441</v>
      </c>
      <c r="H19" t="s">
        <v>465</v>
      </c>
      <c r="I19" t="s">
        <v>442</v>
      </c>
      <c r="J19">
        <v>255</v>
      </c>
      <c r="K19" t="s">
        <v>448</v>
      </c>
    </row>
    <row r="20" spans="1:11">
      <c r="A20">
        <v>19</v>
      </c>
      <c r="B20" t="s">
        <v>156</v>
      </c>
      <c r="C20">
        <v>967</v>
      </c>
      <c r="D20">
        <v>69</v>
      </c>
      <c r="E20">
        <v>5</v>
      </c>
      <c r="F20">
        <v>29</v>
      </c>
      <c r="G20" t="s">
        <v>443</v>
      </c>
      <c r="H20" t="s">
        <v>466</v>
      </c>
      <c r="I20" t="s">
        <v>467</v>
      </c>
      <c r="J20">
        <v>47</v>
      </c>
      <c r="K20" t="s">
        <v>448</v>
      </c>
    </row>
    <row r="21" spans="1:11">
      <c r="A21">
        <v>20</v>
      </c>
      <c r="B21" t="s">
        <v>160</v>
      </c>
      <c r="C21">
        <v>176</v>
      </c>
      <c r="D21">
        <v>30</v>
      </c>
      <c r="E21">
        <v>9</v>
      </c>
      <c r="F21">
        <v>8</v>
      </c>
      <c r="G21" t="s">
        <v>444</v>
      </c>
      <c r="H21" t="s">
        <v>468</v>
      </c>
      <c r="I21" t="s">
        <v>445</v>
      </c>
      <c r="J21">
        <v>35</v>
      </c>
      <c r="K21" t="s">
        <v>448</v>
      </c>
    </row>
    <row r="22" spans="1:11">
      <c r="A22">
        <v>24</v>
      </c>
      <c r="B22" t="s">
        <v>146</v>
      </c>
      <c r="C22">
        <v>33</v>
      </c>
      <c r="D22">
        <v>3</v>
      </c>
      <c r="E22">
        <v>0</v>
      </c>
      <c r="F22">
        <v>1</v>
      </c>
      <c r="G22" t="s">
        <v>469</v>
      </c>
      <c r="H22" t="s">
        <v>470</v>
      </c>
      <c r="I22" t="s">
        <v>471</v>
      </c>
      <c r="J22">
        <v>1</v>
      </c>
      <c r="K22" t="s">
        <v>448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12</vt:i4>
      </vt:variant>
    </vt:vector>
  </HeadingPairs>
  <TitlesOfParts>
    <vt:vector size="24" baseType="lpstr">
      <vt:lpstr>Agents&amp;Methods</vt:lpstr>
      <vt:lpstr>Benchmarks&amp;Data</vt:lpstr>
      <vt:lpstr>Surveys</vt:lpstr>
      <vt:lpstr>Scores-Mind2Web</vt:lpstr>
      <vt:lpstr>Scores-Mind2Web (2)</vt:lpstr>
      <vt:lpstr>Scores-WebLinx</vt:lpstr>
      <vt:lpstr>OSWorld</vt:lpstr>
      <vt:lpstr>Scores (V)WebArena</vt:lpstr>
      <vt:lpstr>BenchmarksAssets</vt:lpstr>
      <vt:lpstr>Agent&amp;MethodsAssets</vt:lpstr>
      <vt:lpstr>BenchmarkActivity</vt:lpstr>
      <vt:lpstr>data</vt:lpstr>
      <vt:lpstr>agui_state</vt:lpstr>
      <vt:lpstr>DualView</vt:lpstr>
      <vt:lpstr>gpt4grounded</vt:lpstr>
      <vt:lpstr>omniact</vt:lpstr>
      <vt:lpstr>richSupervisions</vt:lpstr>
      <vt:lpstr>SeeClick_data</vt:lpstr>
      <vt:lpstr>Step</vt:lpstr>
      <vt:lpstr>video_gui</vt:lpstr>
      <vt:lpstr>WebGUM</vt:lpstr>
      <vt:lpstr>WebShopAction</vt:lpstr>
      <vt:lpstr>WebVLN</vt:lpstr>
      <vt:lpstr>webvln_task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Andrade, Moises S</dc:creator>
  <cp:lastModifiedBy>Andrade, Moises S</cp:lastModifiedBy>
  <cp:lastPrinted>2024-05-30T04:36:53Z</cp:lastPrinted>
  <dcterms:created xsi:type="dcterms:W3CDTF">2024-05-27T23:37:35Z</dcterms:created>
  <dcterms:modified xsi:type="dcterms:W3CDTF">2024-12-07T02:05:51Z</dcterms:modified>
</cp:coreProperties>
</file>