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CS 1550 Introduction to Operating Systems\Project 3 - VM Simulator\"/>
    </mc:Choice>
  </mc:AlternateContent>
  <bookViews>
    <workbookView xWindow="0" yWindow="0" windowWidth="28800" windowHeight="13020"/>
  </bookViews>
  <sheets>
    <sheet name="Compiled Data" sheetId="4" r:id="rId1"/>
    <sheet name="bzip.trace" sheetId="1" r:id="rId2"/>
    <sheet name="gcc.trace" sheetId="2" r:id="rId3"/>
    <sheet name="NRU Trial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4" l="1"/>
  <c r="R16" i="4"/>
  <c r="R15" i="4"/>
  <c r="R14" i="4"/>
  <c r="R13" i="4"/>
  <c r="Q17" i="4"/>
  <c r="Q16" i="4"/>
  <c r="Q15" i="4"/>
  <c r="Q14" i="4"/>
  <c r="Q13" i="4"/>
  <c r="P17" i="4"/>
  <c r="P16" i="4"/>
  <c r="P15" i="4"/>
  <c r="P14" i="4"/>
  <c r="P13" i="4"/>
  <c r="R8" i="4"/>
  <c r="R7" i="4"/>
  <c r="R6" i="4"/>
  <c r="R5" i="4"/>
  <c r="R4" i="4"/>
  <c r="Q8" i="4"/>
  <c r="Q7" i="4"/>
  <c r="Q6" i="4"/>
  <c r="Q5" i="4"/>
  <c r="Q4" i="4"/>
  <c r="P8" i="4"/>
  <c r="P7" i="4"/>
  <c r="P6" i="4"/>
  <c r="P5" i="4"/>
  <c r="P4" i="4"/>
  <c r="R18" i="4" l="1"/>
  <c r="Q18" i="4"/>
  <c r="P18" i="4"/>
  <c r="R9" i="4"/>
  <c r="Q9" i="4"/>
  <c r="P9" i="4"/>
  <c r="B12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U7" i="1"/>
  <c r="T7" i="1"/>
  <c r="S7" i="1"/>
  <c r="R7" i="1"/>
  <c r="Q7" i="1"/>
  <c r="B13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<sst xmlns="http://schemas.openxmlformats.org/spreadsheetml/2006/main" count="75" uniqueCount="33">
  <si>
    <t>Page Hits</t>
  </si>
  <si>
    <t>Page Faults</t>
  </si>
  <si>
    <t>Page Faults - No Eviction</t>
  </si>
  <si>
    <t>Total Reads</t>
  </si>
  <si>
    <t>Total Writes</t>
  </si>
  <si>
    <t>Total Memory Accesses</t>
  </si>
  <si>
    <t>Number of Frames</t>
  </si>
  <si>
    <t>bzip.trace</t>
  </si>
  <si>
    <t>Optimal</t>
  </si>
  <si>
    <t>Clock</t>
  </si>
  <si>
    <t>NRU</t>
  </si>
  <si>
    <t>Random</t>
  </si>
  <si>
    <t>Total Page Faults</t>
  </si>
  <si>
    <t>gcc.trace</t>
  </si>
  <si>
    <t>Frames</t>
  </si>
  <si>
    <t>Hits</t>
  </si>
  <si>
    <t>No Swap</t>
  </si>
  <si>
    <t>Clean</t>
  </si>
  <si>
    <t>Dirty</t>
  </si>
  <si>
    <t>Total</t>
  </si>
  <si>
    <t>Reads</t>
  </si>
  <si>
    <t>Writes</t>
  </si>
  <si>
    <t>Opt</t>
  </si>
  <si>
    <t>Page Faults - Evict Clean</t>
  </si>
  <si>
    <t>Page Faults - Evict Dirty</t>
  </si>
  <si>
    <t>f * 16</t>
  </si>
  <si>
    <t>f * 8</t>
  </si>
  <si>
    <t>f * 32</t>
  </si>
  <si>
    <t>f * 64</t>
  </si>
  <si>
    <t>f * 128</t>
  </si>
  <si>
    <t>f * f</t>
  </si>
  <si>
    <t>NRU Trials</t>
  </si>
  <si>
    <t>Average Percent Increase vs. 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</si>
</sst>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theme="4" tint="0.39997558519241921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/>
    <xf numFmtId="0" fontId="4" fillId="2" borderId="0" xfId="3" applyAlignment="1">
      <alignment horizontal="center" vertical="center"/>
    </xf>
    <xf numFmtId="0" fontId="1" fillId="3" borderId="0" xfId="4" applyAlignment="1">
      <alignment horizontal="center" vertical="center"/>
    </xf>
    <xf numFmtId="0" fontId="4" fillId="2" borderId="2" xfId="3" applyBorder="1" applyAlignment="1">
      <alignment horizontal="center" vertical="center"/>
    </xf>
    <xf numFmtId="0" fontId="4" fillId="2" borderId="3" xfId="3" applyBorder="1" applyAlignment="1">
      <alignment horizontal="center" vertical="center"/>
    </xf>
    <xf numFmtId="0" fontId="2" fillId="0" borderId="0" xfId="1" applyAlignment="1">
      <alignment horizontal="center"/>
    </xf>
    <xf numFmtId="0" fontId="3" fillId="0" borderId="1" xfId="2" applyAlignment="1">
      <alignment horizontal="center"/>
    </xf>
    <xf numFmtId="0" fontId="0" fillId="0" borderId="0" xfId="0" applyAlignment="1">
      <alignment horizontal="center"/>
    </xf>
    <xf numFmtId="164" fontId="1" fillId="3" borderId="0" xfId="5" applyNumberFormat="1" applyFill="1" applyAlignment="1">
      <alignment horizontal="center" vertical="center"/>
    </xf>
    <xf numFmtId="164" fontId="5" fillId="0" borderId="4" xfId="5" applyNumberFormat="1" applyFont="1" applyBorder="1" applyAlignment="1">
      <alignment horizontal="center" vertical="center"/>
    </xf>
  </cellXfs>
  <cellStyles count="6">
    <cellStyle name="20% - Accent1" xfId="4" builtinId="30"/>
    <cellStyle name="Accent1" xfId="3" builtinId="29"/>
    <cellStyle name="Heading 3" xfId="2" builtinId="18"/>
    <cellStyle name="Normal" xfId="0" builtinId="0"/>
    <cellStyle name="Percent" xfId="5" builtinId="5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R9" sqref="P4:R9"/>
    </sheetView>
  </sheetViews>
  <sheetFormatPr defaultRowHeight="15" x14ac:dyDescent="0.25"/>
  <sheetData>
    <row r="1" spans="1:18" ht="23.25" x14ac:dyDescent="0.35">
      <c r="A1" s="6" t="s">
        <v>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5.75" thickBot="1" x14ac:dyDescent="0.3">
      <c r="A2" s="7" t="s">
        <v>1</v>
      </c>
      <c r="B2" s="7"/>
      <c r="C2" s="7"/>
      <c r="D2" s="7"/>
      <c r="E2" s="7"/>
      <c r="F2" s="7"/>
      <c r="G2" s="8"/>
      <c r="H2" s="7" t="s">
        <v>31</v>
      </c>
      <c r="I2" s="7"/>
      <c r="J2" s="7"/>
      <c r="K2" s="7"/>
      <c r="L2" s="7"/>
      <c r="M2" s="7"/>
      <c r="N2" s="8"/>
      <c r="O2" s="7" t="s">
        <v>32</v>
      </c>
      <c r="P2" s="7"/>
      <c r="Q2" s="7"/>
      <c r="R2" s="7"/>
    </row>
    <row r="3" spans="1:18" x14ac:dyDescent="0.25">
      <c r="A3" s="2"/>
      <c r="B3" s="5">
        <v>8</v>
      </c>
      <c r="C3" s="5">
        <v>16</v>
      </c>
      <c r="D3" s="5">
        <v>32</v>
      </c>
      <c r="E3" s="5">
        <v>64</v>
      </c>
      <c r="F3" s="5">
        <v>128</v>
      </c>
      <c r="G3" s="8"/>
      <c r="H3" s="2"/>
      <c r="I3" s="5">
        <v>8</v>
      </c>
      <c r="J3" s="5">
        <v>16</v>
      </c>
      <c r="K3" s="5">
        <v>32</v>
      </c>
      <c r="L3" s="5">
        <v>64</v>
      </c>
      <c r="M3" s="5">
        <v>128</v>
      </c>
      <c r="N3" s="8"/>
      <c r="O3" s="2"/>
      <c r="P3" s="5" t="s">
        <v>11</v>
      </c>
      <c r="Q3" s="5" t="s">
        <v>10</v>
      </c>
      <c r="R3" s="5" t="s">
        <v>9</v>
      </c>
    </row>
    <row r="4" spans="1:18" x14ac:dyDescent="0.25">
      <c r="A4" s="4" t="s">
        <v>8</v>
      </c>
      <c r="B4" s="3">
        <v>27648</v>
      </c>
      <c r="C4" s="3">
        <v>3448</v>
      </c>
      <c r="D4" s="3">
        <v>2055</v>
      </c>
      <c r="E4" s="3">
        <v>1264</v>
      </c>
      <c r="F4" s="3">
        <v>727</v>
      </c>
      <c r="G4" s="8"/>
      <c r="H4" s="4" t="s">
        <v>26</v>
      </c>
      <c r="I4" s="3">
        <v>33692</v>
      </c>
      <c r="J4" s="3">
        <v>3703</v>
      </c>
      <c r="K4" s="3">
        <v>2273</v>
      </c>
      <c r="L4" s="3">
        <v>1424</v>
      </c>
      <c r="M4" s="3">
        <v>876</v>
      </c>
      <c r="N4" s="8"/>
      <c r="O4" s="4">
        <v>8</v>
      </c>
      <c r="P4" s="9">
        <f>((B4-B5)/B4)</f>
        <v>-0.59700520833333337</v>
      </c>
      <c r="Q4" s="9">
        <f>((B4-B6)/B4)</f>
        <v>-0.22233072916666666</v>
      </c>
      <c r="R4" s="9">
        <f>((B4-B7)/B4)</f>
        <v>-0.26323784722222221</v>
      </c>
    </row>
    <row r="5" spans="1:18" x14ac:dyDescent="0.25">
      <c r="A5" s="4" t="s">
        <v>11</v>
      </c>
      <c r="B5" s="3">
        <v>44154</v>
      </c>
      <c r="C5" s="3">
        <v>4436</v>
      </c>
      <c r="D5" s="3">
        <v>2579</v>
      </c>
      <c r="E5" s="3">
        <v>1609</v>
      </c>
      <c r="F5" s="3">
        <v>969</v>
      </c>
      <c r="G5" s="8"/>
      <c r="H5" s="4" t="s">
        <v>25</v>
      </c>
      <c r="I5" s="3">
        <v>37724</v>
      </c>
      <c r="J5" s="3">
        <v>3727</v>
      </c>
      <c r="K5" s="3">
        <v>2203</v>
      </c>
      <c r="L5" s="3">
        <v>1396</v>
      </c>
      <c r="M5" s="3">
        <v>853</v>
      </c>
      <c r="N5" s="8"/>
      <c r="O5" s="4">
        <v>16</v>
      </c>
      <c r="P5" s="9">
        <f>((C4-C5)/C4)</f>
        <v>-0.28654292343387472</v>
      </c>
      <c r="Q5" s="9">
        <f>((C4-C6)/C4)</f>
        <v>-8.6716937354988394E-2</v>
      </c>
      <c r="R5" s="9">
        <f>((C4-C7)/C4)</f>
        <v>9.2807424593967514E-3</v>
      </c>
    </row>
    <row r="6" spans="1:18" x14ac:dyDescent="0.25">
      <c r="A6" s="4" t="s">
        <v>10</v>
      </c>
      <c r="B6" s="3">
        <v>33795</v>
      </c>
      <c r="C6" s="3">
        <v>3747</v>
      </c>
      <c r="D6" s="3">
        <v>2234</v>
      </c>
      <c r="E6" s="3">
        <v>1354</v>
      </c>
      <c r="F6" s="3">
        <v>822</v>
      </c>
      <c r="G6" s="8"/>
      <c r="H6" s="4" t="s">
        <v>27</v>
      </c>
      <c r="I6" s="3">
        <v>41266</v>
      </c>
      <c r="J6" s="3">
        <v>3970</v>
      </c>
      <c r="K6" s="3">
        <v>2197</v>
      </c>
      <c r="L6" s="3">
        <v>1378</v>
      </c>
      <c r="M6" s="3">
        <v>843</v>
      </c>
      <c r="N6" s="8"/>
      <c r="O6" s="4">
        <v>32</v>
      </c>
      <c r="P6" s="9">
        <f>((D4-D5)/D4)</f>
        <v>-0.25498783454987833</v>
      </c>
      <c r="Q6" s="9">
        <f>((D4-D6)/D4)</f>
        <v>-8.7104622871046228E-2</v>
      </c>
      <c r="R6" s="9">
        <f>((D4-D7)/D4)</f>
        <v>-3.1143552311435525E-2</v>
      </c>
    </row>
    <row r="7" spans="1:18" x14ac:dyDescent="0.25">
      <c r="A7" s="4" t="s">
        <v>9</v>
      </c>
      <c r="B7" s="3">
        <v>34926</v>
      </c>
      <c r="C7" s="3">
        <v>3416</v>
      </c>
      <c r="D7" s="3">
        <v>2119</v>
      </c>
      <c r="E7" s="3">
        <v>1280</v>
      </c>
      <c r="F7" s="3">
        <v>787</v>
      </c>
      <c r="G7" s="8"/>
      <c r="H7" s="4" t="s">
        <v>28</v>
      </c>
      <c r="I7" s="3">
        <v>42542</v>
      </c>
      <c r="J7" s="3">
        <v>4179</v>
      </c>
      <c r="K7" s="3">
        <v>2334</v>
      </c>
      <c r="L7" s="3">
        <v>1363</v>
      </c>
      <c r="M7" s="3">
        <v>830</v>
      </c>
      <c r="N7" s="8"/>
      <c r="O7" s="4">
        <v>64</v>
      </c>
      <c r="P7" s="9">
        <f>((E4-E5)/E4)</f>
        <v>-0.27294303797468356</v>
      </c>
      <c r="Q7" s="9">
        <f>((E4-E6)/E4)</f>
        <v>-7.1202531645569625E-2</v>
      </c>
      <c r="R7" s="9">
        <f>((E4-E7)/E4)</f>
        <v>-1.2658227848101266E-2</v>
      </c>
    </row>
    <row r="8" spans="1:18" x14ac:dyDescent="0.25">
      <c r="G8" s="8"/>
      <c r="H8" s="4" t="s">
        <v>29</v>
      </c>
      <c r="I8" s="3">
        <v>43422</v>
      </c>
      <c r="J8" s="3">
        <v>4378</v>
      </c>
      <c r="K8" s="3">
        <v>2344</v>
      </c>
      <c r="L8" s="3">
        <v>1386</v>
      </c>
      <c r="M8" s="3">
        <v>814</v>
      </c>
      <c r="N8" s="8"/>
      <c r="O8" s="4">
        <v>128</v>
      </c>
      <c r="P8" s="9">
        <f>((F4-F5)/F4)</f>
        <v>-0.33287482806052271</v>
      </c>
      <c r="Q8" s="9">
        <f>((F4-F6)/F4)</f>
        <v>-0.13067400275103164</v>
      </c>
      <c r="R8" s="9">
        <f>((F4-F7)/F4)</f>
        <v>-8.2530949105914714E-2</v>
      </c>
    </row>
    <row r="9" spans="1:18" ht="15.75" thickBot="1" x14ac:dyDescent="0.3">
      <c r="G9" s="8"/>
      <c r="H9" s="4" t="s">
        <v>30</v>
      </c>
      <c r="I9" s="3">
        <v>33795</v>
      </c>
      <c r="J9" s="3">
        <v>3747</v>
      </c>
      <c r="K9" s="3">
        <v>2234</v>
      </c>
      <c r="L9" s="3">
        <v>1354</v>
      </c>
      <c r="M9" s="3">
        <v>822</v>
      </c>
      <c r="N9" s="8"/>
      <c r="P9" s="10">
        <f>AVERAGE(P4:P8)</f>
        <v>-0.34887076647045856</v>
      </c>
      <c r="Q9" s="10">
        <f>AVERAGE(Q4:Q8)</f>
        <v>-0.11960576475786051</v>
      </c>
      <c r="R9" s="10">
        <f>AVERAGE(R4:R8)</f>
        <v>-7.6057966805655394E-2</v>
      </c>
    </row>
    <row r="10" spans="1:18" ht="24" thickTop="1" x14ac:dyDescent="0.35">
      <c r="A10" s="6" t="s">
        <v>13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5.75" thickBot="1" x14ac:dyDescent="0.3">
      <c r="A11" s="7" t="s">
        <v>1</v>
      </c>
      <c r="B11" s="7"/>
      <c r="C11" s="7"/>
      <c r="D11" s="7"/>
      <c r="E11" s="7"/>
      <c r="F11" s="7"/>
      <c r="G11" s="8"/>
      <c r="H11" s="7" t="s">
        <v>31</v>
      </c>
      <c r="I11" s="7"/>
      <c r="J11" s="7"/>
      <c r="K11" s="7"/>
      <c r="L11" s="7"/>
      <c r="M11" s="7"/>
      <c r="N11" s="8"/>
      <c r="O11" s="7" t="s">
        <v>32</v>
      </c>
      <c r="P11" s="7"/>
      <c r="Q11" s="7"/>
      <c r="R11" s="7"/>
    </row>
    <row r="12" spans="1:18" x14ac:dyDescent="0.25">
      <c r="A12" s="2"/>
      <c r="B12" s="5">
        <v>8</v>
      </c>
      <c r="C12" s="5">
        <v>16</v>
      </c>
      <c r="D12" s="5">
        <v>32</v>
      </c>
      <c r="E12" s="5">
        <v>64</v>
      </c>
      <c r="F12" s="5">
        <v>128</v>
      </c>
      <c r="G12" s="8"/>
      <c r="H12" s="2"/>
      <c r="I12" s="5">
        <v>8</v>
      </c>
      <c r="J12" s="5">
        <v>16</v>
      </c>
      <c r="K12" s="5">
        <v>32</v>
      </c>
      <c r="L12" s="5">
        <v>64</v>
      </c>
      <c r="M12" s="5">
        <v>128</v>
      </c>
      <c r="N12" s="8"/>
      <c r="O12" s="2"/>
      <c r="P12" s="5" t="s">
        <v>11</v>
      </c>
      <c r="Q12" s="5" t="s">
        <v>10</v>
      </c>
      <c r="R12" s="5" t="s">
        <v>9</v>
      </c>
    </row>
    <row r="13" spans="1:18" x14ac:dyDescent="0.25">
      <c r="A13" s="4" t="s">
        <v>8</v>
      </c>
      <c r="B13" s="3">
        <v>157905</v>
      </c>
      <c r="C13" s="3">
        <v>109342</v>
      </c>
      <c r="D13" s="3">
        <v>77456</v>
      </c>
      <c r="E13" s="3">
        <v>53710</v>
      </c>
      <c r="F13" s="3">
        <v>35252</v>
      </c>
      <c r="G13" s="8"/>
      <c r="H13" s="4" t="s">
        <v>26</v>
      </c>
      <c r="I13" s="3">
        <v>196351</v>
      </c>
      <c r="J13" s="3">
        <v>129980</v>
      </c>
      <c r="K13" s="3">
        <v>90586</v>
      </c>
      <c r="L13" s="3">
        <v>62967</v>
      </c>
      <c r="M13" s="3">
        <v>43950</v>
      </c>
      <c r="N13" s="8"/>
      <c r="O13" s="4">
        <v>8</v>
      </c>
      <c r="P13" s="9">
        <f>((B13-B14)/B13)</f>
        <v>-0.37023526804091067</v>
      </c>
      <c r="Q13" s="9">
        <f>((B13-B15)/B13)</f>
        <v>-0.2447610905291156</v>
      </c>
      <c r="R13" s="9">
        <f>((B13-B16)/B13)</f>
        <v>-6.5767391786200557E-2</v>
      </c>
    </row>
    <row r="14" spans="1:18" x14ac:dyDescent="0.25">
      <c r="A14" s="4" t="s">
        <v>11</v>
      </c>
      <c r="B14" s="3">
        <v>216367</v>
      </c>
      <c r="C14" s="3">
        <v>150676</v>
      </c>
      <c r="D14" s="3">
        <v>106552</v>
      </c>
      <c r="E14" s="3">
        <v>74896</v>
      </c>
      <c r="F14" s="3">
        <v>51427</v>
      </c>
      <c r="G14" s="8"/>
      <c r="H14" s="4" t="s">
        <v>25</v>
      </c>
      <c r="I14" s="3">
        <v>205957</v>
      </c>
      <c r="J14" s="3">
        <v>139438</v>
      </c>
      <c r="K14" s="3">
        <v>96701</v>
      </c>
      <c r="L14" s="3">
        <v>65570</v>
      </c>
      <c r="M14" s="3">
        <v>43434</v>
      </c>
      <c r="N14" s="8"/>
      <c r="O14" s="4">
        <v>16</v>
      </c>
      <c r="P14" s="9">
        <f>((C13-C14)/C13)</f>
        <v>-0.37802491265936239</v>
      </c>
      <c r="Q14" s="9">
        <f>((C13-C15)/C13)</f>
        <v>-0.27179857694207166</v>
      </c>
      <c r="R14" s="9">
        <f>((C13-C16)/C13)</f>
        <v>-5.651076439062757E-2</v>
      </c>
    </row>
    <row r="15" spans="1:18" x14ac:dyDescent="0.25">
      <c r="A15" s="4" t="s">
        <v>10</v>
      </c>
      <c r="B15" s="3">
        <v>196554</v>
      </c>
      <c r="C15" s="3">
        <v>139061</v>
      </c>
      <c r="D15" s="3">
        <v>101157</v>
      </c>
      <c r="E15" s="3">
        <v>72555</v>
      </c>
      <c r="F15" s="3">
        <v>50185</v>
      </c>
      <c r="G15" s="8"/>
      <c r="H15" s="4" t="s">
        <v>27</v>
      </c>
      <c r="I15" s="3">
        <v>211557</v>
      </c>
      <c r="J15" s="3">
        <v>144640</v>
      </c>
      <c r="K15" s="3">
        <v>101311</v>
      </c>
      <c r="L15" s="3">
        <v>69616</v>
      </c>
      <c r="M15" s="3">
        <v>46619</v>
      </c>
      <c r="N15" s="8"/>
      <c r="O15" s="4">
        <v>32</v>
      </c>
      <c r="P15" s="9">
        <f>((D13-D14)/D13)</f>
        <v>-0.37564552778351579</v>
      </c>
      <c r="Q15" s="9">
        <f>((D13-D15)/D13)</f>
        <v>-0.30599307994216068</v>
      </c>
      <c r="R15" s="9">
        <f>((D13-D16)/D13)</f>
        <v>-8.329890518487916E-2</v>
      </c>
    </row>
    <row r="16" spans="1:18" x14ac:dyDescent="0.25">
      <c r="A16" s="4" t="s">
        <v>9</v>
      </c>
      <c r="B16" s="3">
        <v>168290</v>
      </c>
      <c r="C16" s="3">
        <v>115521</v>
      </c>
      <c r="D16" s="3">
        <v>83908</v>
      </c>
      <c r="E16" s="3">
        <v>57952</v>
      </c>
      <c r="F16" s="3">
        <v>40716</v>
      </c>
      <c r="G16" s="8"/>
      <c r="H16" s="4" t="s">
        <v>28</v>
      </c>
      <c r="I16" s="3">
        <v>214266</v>
      </c>
      <c r="J16" s="3">
        <v>147370</v>
      </c>
      <c r="K16" s="3">
        <v>104118</v>
      </c>
      <c r="L16" s="3">
        <v>72737</v>
      </c>
      <c r="M16" s="3">
        <v>48511</v>
      </c>
      <c r="N16" s="8"/>
      <c r="O16" s="4">
        <v>64</v>
      </c>
      <c r="P16" s="9">
        <f>((E13-E14)/E13)</f>
        <v>-0.39445168497486499</v>
      </c>
      <c r="Q16" s="9">
        <f>((E13-E15)/E13)</f>
        <v>-0.3508657605660026</v>
      </c>
      <c r="R16" s="9">
        <f>((E13-E16)/E13)</f>
        <v>-7.8979705827592631E-2</v>
      </c>
    </row>
    <row r="17" spans="7:18" x14ac:dyDescent="0.25">
      <c r="G17" s="8"/>
      <c r="H17" s="4" t="s">
        <v>29</v>
      </c>
      <c r="I17" s="3">
        <v>216104</v>
      </c>
      <c r="J17" s="3">
        <v>148897</v>
      </c>
      <c r="K17" s="3">
        <v>105525</v>
      </c>
      <c r="L17" s="3">
        <v>73901</v>
      </c>
      <c r="M17" s="3">
        <v>50191</v>
      </c>
      <c r="N17" s="8"/>
      <c r="O17" s="4">
        <v>128</v>
      </c>
      <c r="P17" s="9">
        <f>((F13-F14)/F13)</f>
        <v>-0.45883921479632361</v>
      </c>
      <c r="Q17" s="9">
        <f>((F13-F15)/F13)</f>
        <v>-0.42360717122432767</v>
      </c>
      <c r="R17" s="9">
        <f>((F13-F16)/F13)</f>
        <v>-0.15499829796890957</v>
      </c>
    </row>
    <row r="18" spans="7:18" ht="15.75" thickBot="1" x14ac:dyDescent="0.3">
      <c r="G18" s="8"/>
      <c r="H18" s="4" t="s">
        <v>30</v>
      </c>
      <c r="I18" s="3">
        <v>196046</v>
      </c>
      <c r="J18" s="3">
        <v>138994</v>
      </c>
      <c r="K18" s="3">
        <v>101473</v>
      </c>
      <c r="L18" s="3">
        <v>72167</v>
      </c>
      <c r="M18" s="3">
        <v>49765</v>
      </c>
      <c r="N18" s="8"/>
      <c r="P18" s="10">
        <f>AVERAGE(P13:P17)</f>
        <v>-0.39543932165099549</v>
      </c>
      <c r="Q18" s="10">
        <f>AVERAGE(Q13:Q17)</f>
        <v>-0.3194051358407356</v>
      </c>
      <c r="R18" s="10">
        <f>AVERAGE(R13:R17)</f>
        <v>-8.7911013031641894E-2</v>
      </c>
    </row>
    <row r="19" spans="7:18" ht="15.75" thickTop="1" x14ac:dyDescent="0.25"/>
  </sheetData>
  <mergeCells count="12">
    <mergeCell ref="N2:N9"/>
    <mergeCell ref="N11:N18"/>
    <mergeCell ref="A1:R1"/>
    <mergeCell ref="A10:R10"/>
    <mergeCell ref="O11:R11"/>
    <mergeCell ref="O2:R2"/>
    <mergeCell ref="A2:F2"/>
    <mergeCell ref="H2:M2"/>
    <mergeCell ref="H11:M11"/>
    <mergeCell ref="A11:F11"/>
    <mergeCell ref="G2:G9"/>
    <mergeCell ref="G11:G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E15" sqref="E15"/>
    </sheetView>
  </sheetViews>
  <sheetFormatPr defaultRowHeight="15" x14ac:dyDescent="0.25"/>
  <cols>
    <col min="1" max="1" width="22.85546875" customWidth="1"/>
  </cols>
  <sheetData>
    <row r="1" spans="1:21" x14ac:dyDescent="0.25">
      <c r="B1" s="8" t="s">
        <v>8</v>
      </c>
      <c r="C1" s="8"/>
      <c r="D1" s="8"/>
      <c r="E1" s="8"/>
      <c r="F1" s="8"/>
      <c r="G1" s="8" t="s">
        <v>9</v>
      </c>
      <c r="H1" s="8"/>
      <c r="I1" s="8"/>
      <c r="J1" s="8"/>
      <c r="K1" s="8"/>
      <c r="L1" s="8" t="s">
        <v>11</v>
      </c>
      <c r="M1" s="8"/>
      <c r="N1" s="8"/>
      <c r="O1" s="8"/>
      <c r="P1" s="8"/>
      <c r="Q1" s="8" t="s">
        <v>10</v>
      </c>
      <c r="R1" s="8"/>
      <c r="S1" s="8"/>
      <c r="T1" s="8"/>
      <c r="U1" s="8"/>
    </row>
    <row r="2" spans="1:21" x14ac:dyDescent="0.25">
      <c r="A2" t="s">
        <v>6</v>
      </c>
      <c r="B2">
        <v>8</v>
      </c>
      <c r="C2">
        <v>16</v>
      </c>
      <c r="D2">
        <v>32</v>
      </c>
      <c r="E2">
        <v>64</v>
      </c>
      <c r="F2">
        <v>128</v>
      </c>
      <c r="G2">
        <v>8</v>
      </c>
      <c r="H2">
        <v>16</v>
      </c>
      <c r="I2">
        <v>32</v>
      </c>
      <c r="J2">
        <v>64</v>
      </c>
      <c r="K2">
        <v>128</v>
      </c>
      <c r="L2">
        <v>8</v>
      </c>
      <c r="M2">
        <v>16</v>
      </c>
      <c r="N2">
        <v>32</v>
      </c>
      <c r="O2">
        <v>64</v>
      </c>
      <c r="P2">
        <v>128</v>
      </c>
      <c r="Q2">
        <v>8</v>
      </c>
      <c r="R2">
        <v>16</v>
      </c>
      <c r="S2">
        <v>32</v>
      </c>
      <c r="T2">
        <v>64</v>
      </c>
      <c r="U2">
        <v>128</v>
      </c>
    </row>
    <row r="3" spans="1:21" x14ac:dyDescent="0.25">
      <c r="A3" t="s">
        <v>0</v>
      </c>
      <c r="B3">
        <v>972352</v>
      </c>
      <c r="C3">
        <v>996552</v>
      </c>
      <c r="D3">
        <v>997945</v>
      </c>
      <c r="E3">
        <v>998736</v>
      </c>
      <c r="F3">
        <v>999273</v>
      </c>
      <c r="G3">
        <v>965074</v>
      </c>
      <c r="H3">
        <v>996584</v>
      </c>
      <c r="I3">
        <v>997881</v>
      </c>
      <c r="J3">
        <v>998720</v>
      </c>
      <c r="K3">
        <v>999213</v>
      </c>
      <c r="L3">
        <v>955846</v>
      </c>
      <c r="M3">
        <v>995564</v>
      </c>
      <c r="N3">
        <v>997421</v>
      </c>
      <c r="O3">
        <v>998391</v>
      </c>
      <c r="P3">
        <v>999031</v>
      </c>
    </row>
    <row r="4" spans="1:21" x14ac:dyDescent="0.25">
      <c r="A4" t="s">
        <v>2</v>
      </c>
      <c r="B4">
        <v>8</v>
      </c>
      <c r="C4">
        <v>16</v>
      </c>
      <c r="D4">
        <v>32</v>
      </c>
      <c r="E4">
        <v>64</v>
      </c>
      <c r="F4">
        <v>128</v>
      </c>
      <c r="G4">
        <v>8</v>
      </c>
      <c r="H4">
        <v>16</v>
      </c>
      <c r="I4">
        <v>32</v>
      </c>
      <c r="J4">
        <v>64</v>
      </c>
      <c r="K4">
        <v>128</v>
      </c>
      <c r="L4">
        <v>8</v>
      </c>
      <c r="M4">
        <v>16</v>
      </c>
      <c r="N4">
        <v>32</v>
      </c>
      <c r="O4">
        <v>64</v>
      </c>
      <c r="P4">
        <v>128</v>
      </c>
      <c r="Q4">
        <v>8</v>
      </c>
      <c r="R4">
        <v>16</v>
      </c>
      <c r="S4">
        <v>32</v>
      </c>
      <c r="T4">
        <v>64</v>
      </c>
      <c r="U4">
        <v>128</v>
      </c>
    </row>
    <row r="5" spans="1:21" x14ac:dyDescent="0.25">
      <c r="A5" t="s">
        <v>23</v>
      </c>
      <c r="B5">
        <v>39</v>
      </c>
      <c r="C5">
        <v>98</v>
      </c>
      <c r="D5">
        <v>125</v>
      </c>
      <c r="E5">
        <v>189</v>
      </c>
      <c r="F5">
        <v>171</v>
      </c>
      <c r="G5">
        <v>54</v>
      </c>
      <c r="H5">
        <v>76</v>
      </c>
      <c r="I5">
        <v>133</v>
      </c>
      <c r="J5">
        <v>136</v>
      </c>
      <c r="K5">
        <v>110</v>
      </c>
      <c r="L5">
        <v>34</v>
      </c>
      <c r="M5">
        <v>113</v>
      </c>
      <c r="N5">
        <v>145</v>
      </c>
      <c r="O5">
        <v>153</v>
      </c>
      <c r="P5">
        <v>152</v>
      </c>
      <c r="Q5">
        <v>61</v>
      </c>
      <c r="R5">
        <v>194</v>
      </c>
      <c r="S5">
        <v>320</v>
      </c>
      <c r="T5">
        <v>226</v>
      </c>
      <c r="U5">
        <v>108</v>
      </c>
    </row>
    <row r="6" spans="1:21" x14ac:dyDescent="0.25">
      <c r="A6" t="s">
        <v>24</v>
      </c>
      <c r="B6">
        <v>27601</v>
      </c>
      <c r="C6">
        <v>3334</v>
      </c>
      <c r="D6">
        <v>1898</v>
      </c>
      <c r="E6">
        <v>1011</v>
      </c>
      <c r="F6">
        <v>428</v>
      </c>
      <c r="G6">
        <v>34864</v>
      </c>
      <c r="H6">
        <v>3324</v>
      </c>
      <c r="I6">
        <v>1954</v>
      </c>
      <c r="J6">
        <v>1080</v>
      </c>
      <c r="K6">
        <v>549</v>
      </c>
      <c r="L6">
        <v>44112</v>
      </c>
      <c r="M6">
        <v>4307</v>
      </c>
      <c r="N6">
        <v>2402</v>
      </c>
      <c r="O6">
        <v>1392</v>
      </c>
      <c r="P6">
        <v>689</v>
      </c>
      <c r="Q6">
        <v>33726</v>
      </c>
      <c r="R6">
        <v>3537</v>
      </c>
      <c r="S6">
        <v>1882</v>
      </c>
      <c r="T6">
        <v>1064</v>
      </c>
      <c r="U6">
        <v>586</v>
      </c>
    </row>
    <row r="7" spans="1:21" x14ac:dyDescent="0.25">
      <c r="A7" t="s">
        <v>12</v>
      </c>
      <c r="B7">
        <f>SUM(B4:B6)</f>
        <v>27648</v>
      </c>
      <c r="C7">
        <f t="shared" ref="C7:P7" si="0">SUM(C4:C6)</f>
        <v>3448</v>
      </c>
      <c r="D7">
        <f t="shared" si="0"/>
        <v>2055</v>
      </c>
      <c r="E7">
        <f t="shared" si="0"/>
        <v>1264</v>
      </c>
      <c r="F7">
        <f t="shared" si="0"/>
        <v>727</v>
      </c>
      <c r="G7">
        <f t="shared" si="0"/>
        <v>34926</v>
      </c>
      <c r="H7">
        <f t="shared" si="0"/>
        <v>3416</v>
      </c>
      <c r="I7">
        <f t="shared" si="0"/>
        <v>2119</v>
      </c>
      <c r="J7">
        <f t="shared" si="0"/>
        <v>1280</v>
      </c>
      <c r="K7">
        <f t="shared" si="0"/>
        <v>787</v>
      </c>
      <c r="L7">
        <f t="shared" si="0"/>
        <v>44154</v>
      </c>
      <c r="M7">
        <f t="shared" si="0"/>
        <v>4436</v>
      </c>
      <c r="N7">
        <f t="shared" si="0"/>
        <v>2579</v>
      </c>
      <c r="O7">
        <f t="shared" si="0"/>
        <v>1609</v>
      </c>
      <c r="P7">
        <f t="shared" si="0"/>
        <v>969</v>
      </c>
      <c r="Q7">
        <f t="shared" ref="Q7" si="1">SUM(Q4:Q6)</f>
        <v>33795</v>
      </c>
      <c r="R7">
        <f t="shared" ref="R7" si="2">SUM(R4:R6)</f>
        <v>3747</v>
      </c>
      <c r="S7">
        <f t="shared" ref="S7" si="3">SUM(S4:S6)</f>
        <v>2234</v>
      </c>
      <c r="T7">
        <f t="shared" ref="T7" si="4">SUM(T4:T6)</f>
        <v>1354</v>
      </c>
      <c r="U7">
        <f t="shared" ref="U7" si="5">SUM(U4:U6)</f>
        <v>822</v>
      </c>
    </row>
    <row r="11" spans="1:21" x14ac:dyDescent="0.25">
      <c r="A11" t="s">
        <v>3</v>
      </c>
      <c r="B11">
        <v>877581</v>
      </c>
    </row>
    <row r="12" spans="1:21" x14ac:dyDescent="0.25">
      <c r="A12" t="s">
        <v>4</v>
      </c>
      <c r="B12">
        <v>122419</v>
      </c>
    </row>
    <row r="13" spans="1:21" x14ac:dyDescent="0.25">
      <c r="A13" t="s">
        <v>5</v>
      </c>
      <c r="B13">
        <f>SUM(B11:B12)</f>
        <v>1000000</v>
      </c>
    </row>
    <row r="15" spans="1:21" x14ac:dyDescent="0.25">
      <c r="B15" s="1"/>
      <c r="C15" s="1"/>
      <c r="D15" s="1"/>
      <c r="E15" s="1"/>
      <c r="F15" s="1"/>
      <c r="H15" s="1"/>
      <c r="I15" s="1"/>
      <c r="J15" s="1"/>
      <c r="K15" s="1"/>
      <c r="L15" s="1"/>
      <c r="M15" s="1"/>
    </row>
  </sheetData>
  <mergeCells count="4">
    <mergeCell ref="B1:F1"/>
    <mergeCell ref="G1:K1"/>
    <mergeCell ref="L1:P1"/>
    <mergeCell ref="Q1:U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H26" sqref="H26"/>
    </sheetView>
  </sheetViews>
  <sheetFormatPr defaultRowHeight="15" x14ac:dyDescent="0.25"/>
  <sheetData>
    <row r="1" spans="1:21" x14ac:dyDescent="0.25">
      <c r="A1" t="s">
        <v>13</v>
      </c>
    </row>
    <row r="2" spans="1:21" x14ac:dyDescent="0.25">
      <c r="B2" t="s">
        <v>22</v>
      </c>
      <c r="G2" t="s">
        <v>9</v>
      </c>
      <c r="L2" t="s">
        <v>11</v>
      </c>
      <c r="Q2" t="s">
        <v>10</v>
      </c>
    </row>
    <row r="3" spans="1:21" x14ac:dyDescent="0.25">
      <c r="A3" t="s">
        <v>14</v>
      </c>
      <c r="B3">
        <v>8</v>
      </c>
      <c r="C3">
        <v>16</v>
      </c>
      <c r="D3">
        <v>32</v>
      </c>
      <c r="E3">
        <v>64</v>
      </c>
      <c r="F3">
        <v>128</v>
      </c>
      <c r="G3">
        <v>8</v>
      </c>
      <c r="H3">
        <v>16</v>
      </c>
      <c r="I3">
        <v>32</v>
      </c>
      <c r="J3">
        <v>64</v>
      </c>
      <c r="K3">
        <v>128</v>
      </c>
      <c r="L3">
        <v>8</v>
      </c>
      <c r="M3">
        <v>16</v>
      </c>
      <c r="N3">
        <v>32</v>
      </c>
      <c r="O3">
        <v>64</v>
      </c>
      <c r="P3">
        <v>128</v>
      </c>
      <c r="Q3">
        <v>8</v>
      </c>
      <c r="R3">
        <v>16</v>
      </c>
      <c r="S3">
        <v>32</v>
      </c>
      <c r="T3">
        <v>64</v>
      </c>
      <c r="U3">
        <v>128</v>
      </c>
    </row>
    <row r="4" spans="1:21" x14ac:dyDescent="0.25">
      <c r="A4" t="s">
        <v>15</v>
      </c>
      <c r="B4">
        <v>842095</v>
      </c>
      <c r="C4">
        <v>890658</v>
      </c>
      <c r="D4">
        <v>922544</v>
      </c>
      <c r="E4">
        <v>946290</v>
      </c>
      <c r="F4">
        <v>964748</v>
      </c>
      <c r="G4">
        <v>831710</v>
      </c>
      <c r="H4">
        <v>884479</v>
      </c>
      <c r="I4">
        <v>916141</v>
      </c>
      <c r="J4">
        <v>942048</v>
      </c>
      <c r="K4">
        <v>959284</v>
      </c>
      <c r="L4">
        <v>783633</v>
      </c>
      <c r="M4">
        <v>849324</v>
      </c>
      <c r="N4">
        <v>893448</v>
      </c>
      <c r="O4">
        <v>925104</v>
      </c>
      <c r="P4">
        <v>948573</v>
      </c>
    </row>
    <row r="5" spans="1:21" x14ac:dyDescent="0.25">
      <c r="A5" t="s">
        <v>16</v>
      </c>
      <c r="B5">
        <v>8</v>
      </c>
      <c r="C5">
        <v>16</v>
      </c>
      <c r="D5">
        <v>32</v>
      </c>
      <c r="E5">
        <v>64</v>
      </c>
      <c r="F5">
        <v>128</v>
      </c>
      <c r="G5">
        <v>8</v>
      </c>
      <c r="H5">
        <v>16</v>
      </c>
      <c r="I5">
        <v>32</v>
      </c>
      <c r="J5">
        <v>64</v>
      </c>
      <c r="K5">
        <v>128</v>
      </c>
      <c r="L5">
        <v>8</v>
      </c>
      <c r="M5">
        <v>16</v>
      </c>
      <c r="N5">
        <v>32</v>
      </c>
      <c r="O5">
        <v>64</v>
      </c>
      <c r="P5">
        <v>128</v>
      </c>
      <c r="Q5">
        <v>8</v>
      </c>
      <c r="R5">
        <v>16</v>
      </c>
      <c r="S5">
        <v>32</v>
      </c>
      <c r="T5">
        <v>64</v>
      </c>
      <c r="U5">
        <v>128</v>
      </c>
    </row>
    <row r="6" spans="1:21" x14ac:dyDescent="0.25">
      <c r="A6" t="s">
        <v>17</v>
      </c>
      <c r="B6">
        <v>6</v>
      </c>
      <c r="C6">
        <v>9</v>
      </c>
      <c r="D6">
        <v>17</v>
      </c>
      <c r="E6">
        <v>17</v>
      </c>
      <c r="F6">
        <v>2</v>
      </c>
      <c r="G6">
        <v>8</v>
      </c>
      <c r="H6">
        <v>15</v>
      </c>
      <c r="I6">
        <v>17</v>
      </c>
      <c r="J6">
        <v>16</v>
      </c>
      <c r="K6">
        <v>1</v>
      </c>
      <c r="L6">
        <v>18</v>
      </c>
      <c r="M6">
        <v>10</v>
      </c>
      <c r="N6">
        <v>13</v>
      </c>
      <c r="O6">
        <v>6</v>
      </c>
      <c r="P6">
        <v>1</v>
      </c>
      <c r="Q6">
        <v>7</v>
      </c>
      <c r="R6">
        <v>21</v>
      </c>
      <c r="S6">
        <v>26</v>
      </c>
      <c r="T6">
        <v>29</v>
      </c>
      <c r="U6">
        <v>1</v>
      </c>
    </row>
    <row r="7" spans="1:21" x14ac:dyDescent="0.25">
      <c r="A7" t="s">
        <v>18</v>
      </c>
      <c r="B7">
        <v>157891</v>
      </c>
      <c r="C7">
        <v>109317</v>
      </c>
      <c r="D7">
        <v>77407</v>
      </c>
      <c r="E7">
        <v>53629</v>
      </c>
      <c r="F7">
        <v>35122</v>
      </c>
      <c r="G7">
        <v>168274</v>
      </c>
      <c r="H7">
        <v>115490</v>
      </c>
      <c r="I7">
        <v>83859</v>
      </c>
      <c r="J7">
        <v>57872</v>
      </c>
      <c r="K7">
        <v>40587</v>
      </c>
      <c r="L7">
        <v>216341</v>
      </c>
      <c r="M7">
        <v>150650</v>
      </c>
      <c r="N7">
        <v>106507</v>
      </c>
      <c r="O7">
        <v>74826</v>
      </c>
      <c r="P7">
        <v>51298</v>
      </c>
      <c r="Q7">
        <v>196539</v>
      </c>
      <c r="R7">
        <v>139024</v>
      </c>
      <c r="S7">
        <v>101099</v>
      </c>
      <c r="T7">
        <v>72462</v>
      </c>
      <c r="U7">
        <v>50056</v>
      </c>
    </row>
    <row r="8" spans="1:21" x14ac:dyDescent="0.25">
      <c r="A8" t="s">
        <v>19</v>
      </c>
      <c r="B8">
        <f>SUM(B5:B7)</f>
        <v>157905</v>
      </c>
      <c r="C8">
        <f t="shared" ref="C8:U8" si="0">SUM(C5:C7)</f>
        <v>109342</v>
      </c>
      <c r="D8">
        <f t="shared" si="0"/>
        <v>77456</v>
      </c>
      <c r="E8">
        <f t="shared" si="0"/>
        <v>53710</v>
      </c>
      <c r="F8">
        <f t="shared" si="0"/>
        <v>35252</v>
      </c>
      <c r="G8">
        <f t="shared" si="0"/>
        <v>168290</v>
      </c>
      <c r="H8">
        <f t="shared" si="0"/>
        <v>115521</v>
      </c>
      <c r="I8">
        <f t="shared" si="0"/>
        <v>83908</v>
      </c>
      <c r="J8">
        <f t="shared" si="0"/>
        <v>57952</v>
      </c>
      <c r="K8">
        <f t="shared" si="0"/>
        <v>40716</v>
      </c>
      <c r="L8">
        <f t="shared" si="0"/>
        <v>216367</v>
      </c>
      <c r="M8">
        <f t="shared" si="0"/>
        <v>150676</v>
      </c>
      <c r="N8">
        <f t="shared" si="0"/>
        <v>106552</v>
      </c>
      <c r="O8">
        <f t="shared" si="0"/>
        <v>74896</v>
      </c>
      <c r="P8">
        <f t="shared" si="0"/>
        <v>51427</v>
      </c>
      <c r="Q8">
        <f t="shared" si="0"/>
        <v>196554</v>
      </c>
      <c r="R8">
        <f t="shared" si="0"/>
        <v>139061</v>
      </c>
      <c r="S8">
        <f t="shared" si="0"/>
        <v>101157</v>
      </c>
      <c r="T8">
        <f t="shared" si="0"/>
        <v>72555</v>
      </c>
      <c r="U8">
        <f t="shared" si="0"/>
        <v>50185</v>
      </c>
    </row>
    <row r="10" spans="1:21" x14ac:dyDescent="0.25">
      <c r="A10" t="s">
        <v>20</v>
      </c>
      <c r="B10">
        <v>892816</v>
      </c>
    </row>
    <row r="11" spans="1:21" x14ac:dyDescent="0.25">
      <c r="A11" t="s">
        <v>21</v>
      </c>
      <c r="B11">
        <v>107184</v>
      </c>
    </row>
    <row r="12" spans="1:21" x14ac:dyDescent="0.25">
      <c r="A12" t="s">
        <v>19</v>
      </c>
      <c r="B12">
        <f>SUM(B10:B11)</f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7" sqref="A11:F17"/>
    </sheetView>
  </sheetViews>
  <sheetFormatPr defaultRowHeight="15" x14ac:dyDescent="0.25"/>
  <sheetData>
    <row r="1" spans="1:6" x14ac:dyDescent="0.25">
      <c r="A1" t="s">
        <v>7</v>
      </c>
    </row>
    <row r="2" spans="1:6" x14ac:dyDescent="0.25">
      <c r="B2">
        <v>8</v>
      </c>
      <c r="C2">
        <v>16</v>
      </c>
      <c r="D2">
        <v>32</v>
      </c>
      <c r="E2">
        <v>64</v>
      </c>
      <c r="F2">
        <v>128</v>
      </c>
    </row>
    <row r="3" spans="1:6" x14ac:dyDescent="0.25">
      <c r="A3" t="s">
        <v>26</v>
      </c>
      <c r="B3">
        <v>33692</v>
      </c>
      <c r="C3">
        <v>3703</v>
      </c>
      <c r="D3">
        <v>2273</v>
      </c>
      <c r="E3">
        <v>1424</v>
      </c>
      <c r="F3">
        <v>876</v>
      </c>
    </row>
    <row r="4" spans="1:6" x14ac:dyDescent="0.25">
      <c r="A4" t="s">
        <v>25</v>
      </c>
      <c r="B4">
        <v>37724</v>
      </c>
      <c r="C4">
        <v>3727</v>
      </c>
      <c r="D4">
        <v>2203</v>
      </c>
      <c r="E4">
        <v>1396</v>
      </c>
      <c r="F4">
        <v>853</v>
      </c>
    </row>
    <row r="5" spans="1:6" x14ac:dyDescent="0.25">
      <c r="A5" t="s">
        <v>27</v>
      </c>
      <c r="B5">
        <v>41266</v>
      </c>
      <c r="C5">
        <v>3970</v>
      </c>
      <c r="D5">
        <v>2197</v>
      </c>
      <c r="E5">
        <v>1378</v>
      </c>
      <c r="F5">
        <v>843</v>
      </c>
    </row>
    <row r="6" spans="1:6" x14ac:dyDescent="0.25">
      <c r="A6" t="s">
        <v>28</v>
      </c>
      <c r="B6">
        <v>42542</v>
      </c>
      <c r="C6">
        <v>4179</v>
      </c>
      <c r="D6">
        <v>2334</v>
      </c>
      <c r="E6">
        <v>1363</v>
      </c>
      <c r="F6">
        <v>830</v>
      </c>
    </row>
    <row r="7" spans="1:6" x14ac:dyDescent="0.25">
      <c r="A7" t="s">
        <v>29</v>
      </c>
      <c r="B7">
        <v>43422</v>
      </c>
      <c r="C7">
        <v>4378</v>
      </c>
      <c r="D7">
        <v>2344</v>
      </c>
      <c r="E7">
        <v>1386</v>
      </c>
      <c r="F7">
        <v>814</v>
      </c>
    </row>
    <row r="8" spans="1:6" x14ac:dyDescent="0.25">
      <c r="A8" t="s">
        <v>30</v>
      </c>
      <c r="B8">
        <v>33795</v>
      </c>
      <c r="C8">
        <v>3747</v>
      </c>
      <c r="D8">
        <v>2234</v>
      </c>
      <c r="E8">
        <v>1354</v>
      </c>
      <c r="F8">
        <v>822</v>
      </c>
    </row>
    <row r="10" spans="1:6" x14ac:dyDescent="0.25">
      <c r="A10" t="s">
        <v>13</v>
      </c>
    </row>
    <row r="11" spans="1:6" x14ac:dyDescent="0.25">
      <c r="B11">
        <v>8</v>
      </c>
      <c r="C11">
        <v>16</v>
      </c>
      <c r="D11">
        <v>32</v>
      </c>
      <c r="E11">
        <v>64</v>
      </c>
      <c r="F11">
        <v>128</v>
      </c>
    </row>
    <row r="12" spans="1:6" x14ac:dyDescent="0.25">
      <c r="A12" t="s">
        <v>26</v>
      </c>
      <c r="B12">
        <v>196351</v>
      </c>
      <c r="C12">
        <v>129980</v>
      </c>
      <c r="D12">
        <v>90586</v>
      </c>
      <c r="E12">
        <v>62967</v>
      </c>
      <c r="F12">
        <v>43950</v>
      </c>
    </row>
    <row r="13" spans="1:6" x14ac:dyDescent="0.25">
      <c r="A13" t="s">
        <v>25</v>
      </c>
      <c r="B13">
        <v>205957</v>
      </c>
      <c r="C13">
        <v>139438</v>
      </c>
      <c r="D13">
        <v>96701</v>
      </c>
      <c r="E13">
        <v>65570</v>
      </c>
      <c r="F13">
        <v>43434</v>
      </c>
    </row>
    <row r="14" spans="1:6" x14ac:dyDescent="0.25">
      <c r="A14" t="s">
        <v>27</v>
      </c>
      <c r="B14">
        <v>211557</v>
      </c>
      <c r="C14">
        <v>144640</v>
      </c>
      <c r="D14">
        <v>101311</v>
      </c>
      <c r="E14">
        <v>69616</v>
      </c>
      <c r="F14">
        <v>46619</v>
      </c>
    </row>
    <row r="15" spans="1:6" x14ac:dyDescent="0.25">
      <c r="A15" t="s">
        <v>28</v>
      </c>
      <c r="B15">
        <v>214266</v>
      </c>
      <c r="C15">
        <v>147370</v>
      </c>
      <c r="D15">
        <v>104118</v>
      </c>
      <c r="E15">
        <v>72737</v>
      </c>
      <c r="F15">
        <v>48511</v>
      </c>
    </row>
    <row r="16" spans="1:6" x14ac:dyDescent="0.25">
      <c r="A16" t="s">
        <v>29</v>
      </c>
      <c r="B16">
        <v>216104</v>
      </c>
      <c r="C16">
        <v>148897</v>
      </c>
      <c r="D16">
        <v>105525</v>
      </c>
      <c r="E16">
        <v>73901</v>
      </c>
      <c r="F16">
        <v>50191</v>
      </c>
    </row>
    <row r="17" spans="1:6" x14ac:dyDescent="0.25">
      <c r="A17" t="s">
        <v>30</v>
      </c>
      <c r="B17">
        <v>196046</v>
      </c>
      <c r="C17">
        <v>138994</v>
      </c>
      <c r="D17">
        <v>101473</v>
      </c>
      <c r="E17">
        <v>72167</v>
      </c>
      <c r="F17">
        <v>49765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 Data</vt:lpstr>
      <vt:lpstr>bzip.trace</vt:lpstr>
      <vt:lpstr>gcc.trace</vt:lpstr>
      <vt:lpstr>NRU Trials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2014-11-10T03:43:01Z</dcterms:created>
  <dcterms:modified xsi:type="dcterms:W3CDTF">2014-11-10T11:14:08Z</dcterms:modified>
</cp:coreProperties>
</file>