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chool\CS1538-Project\data\"/>
    </mc:Choice>
  </mc:AlternateContent>
  <bookViews>
    <workbookView xWindow="0" yWindow="0" windowWidth="11805" windowHeight="23535" tabRatio="500" activeTab="4"/>
  </bookViews>
  <sheets>
    <sheet name="Raw Data" sheetId="2" r:id="rId1"/>
    <sheet name="QST &amp; CST Analysis" sheetId="3" r:id="rId2"/>
    <sheet name="Arrival Rate Analysis" sheetId="4" r:id="rId3"/>
    <sheet name="Goodness Fit Tests" sheetId="6" r:id="rId4"/>
    <sheet name="Sheet1" sheetId="7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'QST &amp; CST Analysis'!$G$15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3" l="1"/>
  <c r="H4" i="6" l="1"/>
  <c r="H5" i="6"/>
  <c r="H6" i="6"/>
  <c r="H7" i="6"/>
  <c r="H8" i="6"/>
  <c r="G9" i="6"/>
  <c r="H9" i="6" s="1"/>
  <c r="H14" i="6" s="1"/>
  <c r="H16" i="6" s="1"/>
  <c r="F9" i="6"/>
  <c r="G6" i="6"/>
  <c r="G7" i="6"/>
  <c r="G8" i="6"/>
  <c r="G5" i="6"/>
  <c r="F6" i="6"/>
  <c r="F7" i="6"/>
  <c r="F8" i="6"/>
  <c r="F5" i="6"/>
  <c r="G4" i="6"/>
  <c r="F4" i="6"/>
  <c r="D4" i="6"/>
  <c r="D5" i="6"/>
  <c r="D6" i="6"/>
  <c r="D7" i="6"/>
  <c r="D8" i="6"/>
  <c r="D9" i="6"/>
  <c r="D10" i="6"/>
  <c r="D11" i="6"/>
  <c r="D12" i="6"/>
  <c r="D13" i="6"/>
  <c r="D3" i="6"/>
  <c r="B14" i="6"/>
  <c r="U5" i="2" l="1"/>
  <c r="D4" i="4" l="1"/>
  <c r="D3" i="4"/>
  <c r="D2" i="4"/>
  <c r="G3" i="3" l="1"/>
  <c r="G4" i="3"/>
  <c r="G5" i="3"/>
  <c r="F5" i="3"/>
  <c r="F4" i="3"/>
  <c r="F3" i="3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4" i="2"/>
</calcChain>
</file>

<file path=xl/sharedStrings.xml><?xml version="1.0" encoding="utf-8"?>
<sst xmlns="http://schemas.openxmlformats.org/spreadsheetml/2006/main" count="85" uniqueCount="53">
  <si>
    <t>Customer ID</t>
  </si>
  <si>
    <t>QAT</t>
  </si>
  <si>
    <t>CAT</t>
  </si>
  <si>
    <t>QET</t>
  </si>
  <si>
    <t># Items</t>
  </si>
  <si>
    <t>QST</t>
  </si>
  <si>
    <t>CST</t>
  </si>
  <si>
    <t>Mark</t>
  </si>
  <si>
    <t>Steve</t>
  </si>
  <si>
    <t>Customer</t>
  </si>
  <si>
    <t>Average</t>
  </si>
  <si>
    <t>Min</t>
  </si>
  <si>
    <t>Max</t>
  </si>
  <si>
    <t>More</t>
  </si>
  <si>
    <t>Frequency</t>
  </si>
  <si>
    <t>Histogram Output</t>
  </si>
  <si>
    <t>Bin Ranges</t>
  </si>
  <si>
    <t>ID</t>
  </si>
  <si>
    <t>General Statistics</t>
  </si>
  <si>
    <t>Customer Observations</t>
  </si>
  <si>
    <t>Arrival Rate 8pm - 9pm</t>
  </si>
  <si>
    <t>Arrival Time</t>
  </si>
  <si>
    <t># Customers</t>
  </si>
  <si>
    <t>1 Min</t>
  </si>
  <si>
    <t>5 min</t>
  </si>
  <si>
    <t>10 min</t>
  </si>
  <si>
    <t>Avg rate / 10min</t>
  </si>
  <si>
    <t>Avg rate / 5 min</t>
  </si>
  <si>
    <t>Avg rate / 1 min</t>
  </si>
  <si>
    <t>1 min Interval</t>
  </si>
  <si>
    <t>5 min Interval</t>
  </si>
  <si>
    <t>Jeremy</t>
  </si>
  <si>
    <t>QZ</t>
  </si>
  <si>
    <t>MTG</t>
  </si>
  <si>
    <t>Total</t>
  </si>
  <si>
    <t>Types 5:25pm - 6:25pm</t>
  </si>
  <si>
    <t>10 min Interval</t>
  </si>
  <si>
    <t>Arrivals</t>
  </si>
  <si>
    <t>Observed Frequency</t>
  </si>
  <si>
    <t>Estimated Frequency</t>
  </si>
  <si>
    <r>
      <rPr>
        <sz val="12"/>
        <color theme="1"/>
        <rFont val="Calibri"/>
        <family val="2"/>
      </rPr>
      <t>χ</t>
    </r>
    <r>
      <rPr>
        <vertAlign val="superscript"/>
        <sz val="12"/>
        <color theme="1"/>
        <rFont val="Calibri"/>
        <family val="2"/>
      </rPr>
      <t>2</t>
    </r>
  </si>
  <si>
    <t>Adjusted O</t>
  </si>
  <si>
    <t>Adjusted E</t>
  </si>
  <si>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1</t>
    </r>
  </si>
  <si>
    <t>≥ 6</t>
  </si>
  <si>
    <t>c</t>
  </si>
  <si>
    <t>Binned Arrivals</t>
  </si>
  <si>
    <t>P(X), λ = 3.5</t>
  </si>
  <si>
    <t>Arrival Rate: Chi-Squared Test for a Poisson Distribution</t>
  </si>
  <si>
    <r>
      <t>(O - E)</t>
    </r>
    <r>
      <rPr>
        <b/>
        <vertAlign val="superscript"/>
        <sz val="11"/>
        <color theme="3"/>
        <rFont val="Calibri"/>
        <family val="2"/>
        <scheme val="minor"/>
      </rPr>
      <t>2</t>
    </r>
    <r>
      <rPr>
        <b/>
        <sz val="11"/>
        <color theme="3"/>
        <rFont val="Calibri"/>
        <family val="2"/>
        <scheme val="minor"/>
      </rPr>
      <t xml:space="preserve"> / E</t>
    </r>
  </si>
  <si>
    <t>10 Width</t>
  </si>
  <si>
    <t>5 Width</t>
  </si>
  <si>
    <t>30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</si>
</sst>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vertAlign val="superscript"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4" tint="0.39994506668294322"/>
      </right>
      <top/>
      <bottom/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3" fillId="0" borderId="2" xfId="2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3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7" xfId="5" applyFill="1" applyAlignment="1">
      <alignment horizontal="center"/>
    </xf>
    <xf numFmtId="165" fontId="6" fillId="0" borderId="7" xfId="5" applyNumberFormat="1" applyAlignment="1">
      <alignment horizontal="center"/>
    </xf>
    <xf numFmtId="0" fontId="3" fillId="0" borderId="2" xfId="3" applyBorder="1" applyAlignment="1">
      <alignment horizontal="center"/>
    </xf>
    <xf numFmtId="0" fontId="3" fillId="0" borderId="2" xfId="3" applyBorder="1"/>
    <xf numFmtId="0" fontId="1" fillId="0" borderId="0" xfId="0" applyFont="1" applyAlignment="1">
      <alignment horizontal="center" vertical="center"/>
    </xf>
    <xf numFmtId="0" fontId="5" fillId="0" borderId="0" xfId="4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2" fillId="0" borderId="1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2" applyAlignment="1">
      <alignment horizontal="center" vertical="center"/>
    </xf>
    <xf numFmtId="0" fontId="2" fillId="0" borderId="1" xfId="1" applyAlignment="1">
      <alignment horizontal="center" vertical="center"/>
    </xf>
  </cellXfs>
  <cellStyles count="6">
    <cellStyle name="Heading 2" xfId="1" builtinId="17"/>
    <cellStyle name="Heading 3" xfId="2" builtinId="18"/>
    <cellStyle name="Heading 4" xfId="3" builtinId="19"/>
    <cellStyle name="Normal" xfId="0" builtinId="0"/>
    <cellStyle name="Title" xfId="4" builtinId="15"/>
    <cellStyle name="Total" xfId="5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Analysis'!$M$4:$M$19</c:f>
              <c:strCache>
                <c:ptCount val="16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  <c:pt idx="15">
                  <c:v>More</c:v>
                </c:pt>
              </c:strCache>
            </c:strRef>
          </c:cat>
          <c:val>
            <c:numRef>
              <c:f>'QST &amp; CST Analysis'!$N$4:$N$19</c:f>
              <c:numCache>
                <c:formatCode>General</c:formatCode>
                <c:ptCount val="16"/>
                <c:pt idx="0">
                  <c:v>10</c:v>
                </c:pt>
                <c:pt idx="1">
                  <c:v>14</c:v>
                </c:pt>
                <c:pt idx="2">
                  <c:v>7</c:v>
                </c:pt>
                <c:pt idx="3">
                  <c:v>14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114896"/>
        <c:axId val="362115288"/>
      </c:barChart>
      <c:catAx>
        <c:axId val="36211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30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115288"/>
        <c:crosses val="autoZero"/>
        <c:auto val="1"/>
        <c:lblAlgn val="ctr"/>
        <c:lblOffset val="100"/>
        <c:noMultiLvlLbl val="0"/>
      </c:catAx>
      <c:valAx>
        <c:axId val="362115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114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Analysis'!$O$4:$O$37</c:f>
              <c:strCach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200</c:v>
                </c:pt>
                <c:pt idx="19">
                  <c:v>220</c:v>
                </c:pt>
                <c:pt idx="20">
                  <c:v>240</c:v>
                </c:pt>
                <c:pt idx="21">
                  <c:v>260</c:v>
                </c:pt>
                <c:pt idx="22">
                  <c:v>280</c:v>
                </c:pt>
                <c:pt idx="23">
                  <c:v>300</c:v>
                </c:pt>
                <c:pt idx="24">
                  <c:v>320</c:v>
                </c:pt>
                <c:pt idx="25">
                  <c:v>340</c:v>
                </c:pt>
                <c:pt idx="26">
                  <c:v>360</c:v>
                </c:pt>
                <c:pt idx="27">
                  <c:v>380</c:v>
                </c:pt>
                <c:pt idx="28">
                  <c:v>400</c:v>
                </c:pt>
                <c:pt idx="29">
                  <c:v>420</c:v>
                </c:pt>
                <c:pt idx="30">
                  <c:v>440</c:v>
                </c:pt>
                <c:pt idx="31">
                  <c:v>460</c:v>
                </c:pt>
                <c:pt idx="32">
                  <c:v>480</c:v>
                </c:pt>
                <c:pt idx="33">
                  <c:v>More</c:v>
                </c:pt>
              </c:strCache>
            </c:strRef>
          </c:cat>
          <c:val>
            <c:numRef>
              <c:f>'QST &amp; CST Analysis'!$P$4:$P$37</c:f>
              <c:numCache>
                <c:formatCode>General</c:formatCode>
                <c:ptCount val="34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116856"/>
        <c:axId val="362117248"/>
      </c:barChart>
      <c:catAx>
        <c:axId val="36211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10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117248"/>
        <c:crosses val="autoZero"/>
        <c:auto val="1"/>
        <c:lblAlgn val="ctr"/>
        <c:lblOffset val="100"/>
        <c:noMultiLvlLbl val="0"/>
      </c:catAx>
      <c:valAx>
        <c:axId val="362117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116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'QST &amp; CST Analysis'!$Q$4:$Q$19</c:f>
              <c:strCach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More</c:v>
                </c:pt>
              </c:strCache>
            </c:strRef>
          </c:cat>
          <c:val>
            <c:numRef>
              <c:f>'QST &amp; CST Analysis'!$R$4:$R$19</c:f>
              <c:numCache>
                <c:formatCode>General</c:formatCode>
                <c:ptCount val="16"/>
                <c:pt idx="0">
                  <c:v>7</c:v>
                </c:pt>
                <c:pt idx="1">
                  <c:v>21</c:v>
                </c:pt>
                <c:pt idx="2">
                  <c:v>12</c:v>
                </c:pt>
                <c:pt idx="3">
                  <c:v>10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029304"/>
        <c:axId val="363030088"/>
      </c:barChart>
      <c:catAx>
        <c:axId val="36302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5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030088"/>
        <c:crosses val="autoZero"/>
        <c:auto val="1"/>
        <c:lblAlgn val="ctr"/>
        <c:lblOffset val="100"/>
        <c:noMultiLvlLbl val="0"/>
      </c:catAx>
      <c:valAx>
        <c:axId val="363030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029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Analysis'!$J$4:$J$64</c:f>
              <c:strCache>
                <c:ptCount val="61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  <c:pt idx="10">
                  <c:v>660</c:v>
                </c:pt>
                <c:pt idx="11">
                  <c:v>720</c:v>
                </c:pt>
                <c:pt idx="12">
                  <c:v>780</c:v>
                </c:pt>
                <c:pt idx="13">
                  <c:v>840</c:v>
                </c:pt>
                <c:pt idx="14">
                  <c:v>900</c:v>
                </c:pt>
                <c:pt idx="15">
                  <c:v>960</c:v>
                </c:pt>
                <c:pt idx="16">
                  <c:v>1020</c:v>
                </c:pt>
                <c:pt idx="17">
                  <c:v>1080</c:v>
                </c:pt>
                <c:pt idx="18">
                  <c:v>1140</c:v>
                </c:pt>
                <c:pt idx="19">
                  <c:v>1200</c:v>
                </c:pt>
                <c:pt idx="20">
                  <c:v>1260</c:v>
                </c:pt>
                <c:pt idx="21">
                  <c:v>1320</c:v>
                </c:pt>
                <c:pt idx="22">
                  <c:v>1380</c:v>
                </c:pt>
                <c:pt idx="23">
                  <c:v>1440</c:v>
                </c:pt>
                <c:pt idx="24">
                  <c:v>1500</c:v>
                </c:pt>
                <c:pt idx="25">
                  <c:v>1560</c:v>
                </c:pt>
                <c:pt idx="26">
                  <c:v>1620</c:v>
                </c:pt>
                <c:pt idx="27">
                  <c:v>1680</c:v>
                </c:pt>
                <c:pt idx="28">
                  <c:v>1740</c:v>
                </c:pt>
                <c:pt idx="29">
                  <c:v>1800</c:v>
                </c:pt>
                <c:pt idx="30">
                  <c:v>1860</c:v>
                </c:pt>
                <c:pt idx="31">
                  <c:v>1920</c:v>
                </c:pt>
                <c:pt idx="32">
                  <c:v>1980</c:v>
                </c:pt>
                <c:pt idx="33">
                  <c:v>2040</c:v>
                </c:pt>
                <c:pt idx="34">
                  <c:v>2100</c:v>
                </c:pt>
                <c:pt idx="35">
                  <c:v>2160</c:v>
                </c:pt>
                <c:pt idx="36">
                  <c:v>2220</c:v>
                </c:pt>
                <c:pt idx="37">
                  <c:v>2280</c:v>
                </c:pt>
                <c:pt idx="38">
                  <c:v>2340</c:v>
                </c:pt>
                <c:pt idx="39">
                  <c:v>2400</c:v>
                </c:pt>
                <c:pt idx="40">
                  <c:v>2460</c:v>
                </c:pt>
                <c:pt idx="41">
                  <c:v>2520</c:v>
                </c:pt>
                <c:pt idx="42">
                  <c:v>2580</c:v>
                </c:pt>
                <c:pt idx="43">
                  <c:v>2640</c:v>
                </c:pt>
                <c:pt idx="44">
                  <c:v>2700</c:v>
                </c:pt>
                <c:pt idx="45">
                  <c:v>2760</c:v>
                </c:pt>
                <c:pt idx="46">
                  <c:v>2820</c:v>
                </c:pt>
                <c:pt idx="47">
                  <c:v>2880</c:v>
                </c:pt>
                <c:pt idx="48">
                  <c:v>2940</c:v>
                </c:pt>
                <c:pt idx="49">
                  <c:v>3000</c:v>
                </c:pt>
                <c:pt idx="50">
                  <c:v>3060</c:v>
                </c:pt>
                <c:pt idx="51">
                  <c:v>3120</c:v>
                </c:pt>
                <c:pt idx="52">
                  <c:v>3180</c:v>
                </c:pt>
                <c:pt idx="53">
                  <c:v>3240</c:v>
                </c:pt>
                <c:pt idx="54">
                  <c:v>3300</c:v>
                </c:pt>
                <c:pt idx="55">
                  <c:v>3360</c:v>
                </c:pt>
                <c:pt idx="56">
                  <c:v>3420</c:v>
                </c:pt>
                <c:pt idx="57">
                  <c:v>3480</c:v>
                </c:pt>
                <c:pt idx="58">
                  <c:v>3540</c:v>
                </c:pt>
                <c:pt idx="59">
                  <c:v>3600</c:v>
                </c:pt>
                <c:pt idx="60">
                  <c:v>More</c:v>
                </c:pt>
              </c:strCache>
            </c:strRef>
          </c:cat>
          <c:val>
            <c:numRef>
              <c:f>'Arrival Rate Analysis'!$K$4:$K$64</c:f>
              <c:numCache>
                <c:formatCode>General</c:formatCode>
                <c:ptCount val="61"/>
                <c:pt idx="0">
                  <c:v>2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4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10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5</c:v>
                </c:pt>
                <c:pt idx="39">
                  <c:v>1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8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10</c:v>
                </c:pt>
                <c:pt idx="54">
                  <c:v>4</c:v>
                </c:pt>
                <c:pt idx="55">
                  <c:v>9</c:v>
                </c:pt>
                <c:pt idx="56">
                  <c:v>3</c:v>
                </c:pt>
                <c:pt idx="57">
                  <c:v>3</c:v>
                </c:pt>
                <c:pt idx="58">
                  <c:v>6</c:v>
                </c:pt>
                <c:pt idx="59">
                  <c:v>8</c:v>
                </c:pt>
                <c:pt idx="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190824"/>
        <c:axId val="363191216"/>
      </c:barChart>
      <c:catAx>
        <c:axId val="363190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191216"/>
        <c:crosses val="autoZero"/>
        <c:auto val="1"/>
        <c:lblAlgn val="ctr"/>
        <c:lblOffset val="100"/>
        <c:noMultiLvlLbl val="0"/>
      </c:catAx>
      <c:valAx>
        <c:axId val="363191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19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Analysis'!$L$4:$L$16</c:f>
              <c:strCache>
                <c:ptCount val="13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  <c:pt idx="7">
                  <c:v>2400</c:v>
                </c:pt>
                <c:pt idx="8">
                  <c:v>2700</c:v>
                </c:pt>
                <c:pt idx="9">
                  <c:v>3000</c:v>
                </c:pt>
                <c:pt idx="10">
                  <c:v>3300</c:v>
                </c:pt>
                <c:pt idx="11">
                  <c:v>3600</c:v>
                </c:pt>
                <c:pt idx="12">
                  <c:v>More</c:v>
                </c:pt>
              </c:strCache>
            </c:strRef>
          </c:cat>
          <c:val>
            <c:numRef>
              <c:f>'Arrival Rate Analysis'!$M$4:$M$16</c:f>
              <c:numCache>
                <c:formatCode>General</c:formatCode>
                <c:ptCount val="13"/>
                <c:pt idx="0">
                  <c:v>17</c:v>
                </c:pt>
                <c:pt idx="1">
                  <c:v>23</c:v>
                </c:pt>
                <c:pt idx="2">
                  <c:v>11</c:v>
                </c:pt>
                <c:pt idx="3">
                  <c:v>11</c:v>
                </c:pt>
                <c:pt idx="4">
                  <c:v>15</c:v>
                </c:pt>
                <c:pt idx="5">
                  <c:v>15</c:v>
                </c:pt>
                <c:pt idx="6">
                  <c:v>25</c:v>
                </c:pt>
                <c:pt idx="7">
                  <c:v>12</c:v>
                </c:pt>
                <c:pt idx="8">
                  <c:v>10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193568"/>
        <c:axId val="363193960"/>
      </c:barChart>
      <c:catAx>
        <c:axId val="36319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193960"/>
        <c:crosses val="autoZero"/>
        <c:auto val="1"/>
        <c:lblAlgn val="ctr"/>
        <c:lblOffset val="100"/>
        <c:noMultiLvlLbl val="0"/>
      </c:catAx>
      <c:valAx>
        <c:axId val="363193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193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Minute Interval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'Arrival Rate Analysis'!$N$4:$N$10</c:f>
              <c:strCache>
                <c:ptCount val="7"/>
                <c:pt idx="0">
                  <c:v>600</c:v>
                </c:pt>
                <c:pt idx="1">
                  <c:v>1200</c:v>
                </c:pt>
                <c:pt idx="2">
                  <c:v>1800</c:v>
                </c:pt>
                <c:pt idx="3">
                  <c:v>2400</c:v>
                </c:pt>
                <c:pt idx="4">
                  <c:v>3000</c:v>
                </c:pt>
                <c:pt idx="5">
                  <c:v>3600</c:v>
                </c:pt>
                <c:pt idx="6">
                  <c:v>More</c:v>
                </c:pt>
              </c:strCache>
            </c:strRef>
          </c:cat>
          <c:val>
            <c:numRef>
              <c:f>'Arrival Rate Analysis'!$O$4:$O$10</c:f>
              <c:numCache>
                <c:formatCode>General</c:formatCode>
                <c:ptCount val="7"/>
                <c:pt idx="0">
                  <c:v>40</c:v>
                </c:pt>
                <c:pt idx="1">
                  <c:v>22</c:v>
                </c:pt>
                <c:pt idx="2">
                  <c:v>30</c:v>
                </c:pt>
                <c:pt idx="3">
                  <c:v>37</c:v>
                </c:pt>
                <c:pt idx="4">
                  <c:v>28</c:v>
                </c:pt>
                <c:pt idx="5">
                  <c:v>54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194744"/>
        <c:axId val="363195136"/>
      </c:barChart>
      <c:catAx>
        <c:axId val="36319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195136"/>
        <c:crosses val="autoZero"/>
        <c:auto val="1"/>
        <c:lblAlgn val="ctr"/>
        <c:lblOffset val="100"/>
        <c:noMultiLvlLbl val="0"/>
      </c:catAx>
      <c:valAx>
        <c:axId val="363195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194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10</xdr:row>
      <xdr:rowOff>47625</xdr:rowOff>
    </xdr:from>
    <xdr:to>
      <xdr:col>24</xdr:col>
      <xdr:colOff>57150</xdr:colOff>
      <xdr:row>20</xdr:row>
      <xdr:rowOff>47625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66675</xdr:colOff>
      <xdr:row>0</xdr:row>
      <xdr:rowOff>0</xdr:rowOff>
    </xdr:from>
    <xdr:to>
      <xdr:col>24</xdr:col>
      <xdr:colOff>66675</xdr:colOff>
      <xdr:row>9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</xdr:colOff>
      <xdr:row>20</xdr:row>
      <xdr:rowOff>95250</xdr:rowOff>
    </xdr:from>
    <xdr:to>
      <xdr:col>24</xdr:col>
      <xdr:colOff>47625</xdr:colOff>
      <xdr:row>30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19050</xdr:rowOff>
    </xdr:from>
    <xdr:to>
      <xdr:col>21</xdr:col>
      <xdr:colOff>28575</xdr:colOff>
      <xdr:row>10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10</xdr:row>
      <xdr:rowOff>38100</xdr:rowOff>
    </xdr:from>
    <xdr:to>
      <xdr:col>21</xdr:col>
      <xdr:colOff>38100</xdr:colOff>
      <xdr:row>20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</xdr:colOff>
      <xdr:row>20</xdr:row>
      <xdr:rowOff>57150</xdr:rowOff>
    </xdr:from>
    <xdr:to>
      <xdr:col>21</xdr:col>
      <xdr:colOff>38100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workbookViewId="0">
      <selection activeCell="T20" sqref="T20"/>
    </sheetView>
  </sheetViews>
  <sheetFormatPr defaultRowHeight="15.75" x14ac:dyDescent="0.25"/>
  <cols>
    <col min="1" max="1" width="11.625" customWidth="1"/>
    <col min="2" max="2" width="7.5" customWidth="1"/>
    <col min="9" max="10" width="9" style="33"/>
    <col min="16" max="16" width="11.625" customWidth="1"/>
    <col min="17" max="17" width="11.25" customWidth="1"/>
    <col min="18" max="18" width="11.25" style="33" customWidth="1"/>
    <col min="19" max="19" width="9" style="33"/>
    <col min="20" max="20" width="10.375" customWidth="1"/>
    <col min="21" max="21" width="10.25" customWidth="1"/>
  </cols>
  <sheetData>
    <row r="1" spans="1:21" ht="22.5" x14ac:dyDescent="0.3">
      <c r="A1" s="31" t="s">
        <v>7</v>
      </c>
      <c r="B1" s="31"/>
      <c r="C1" s="31"/>
      <c r="D1" s="31"/>
      <c r="E1" s="31"/>
      <c r="F1" s="31"/>
      <c r="G1" s="31"/>
      <c r="H1" s="31"/>
      <c r="K1" s="31" t="s">
        <v>8</v>
      </c>
      <c r="L1" s="31"/>
      <c r="M1" s="31"/>
      <c r="N1" s="31"/>
      <c r="O1" s="31"/>
      <c r="P1" s="31"/>
      <c r="Q1" s="31"/>
      <c r="T1" s="31" t="s">
        <v>31</v>
      </c>
      <c r="U1" s="31"/>
    </row>
    <row r="2" spans="1:21" x14ac:dyDescent="0.25">
      <c r="A2" s="30" t="s">
        <v>19</v>
      </c>
      <c r="B2" s="30"/>
      <c r="C2" s="30"/>
      <c r="D2" s="30"/>
      <c r="E2" s="30"/>
      <c r="F2" s="30"/>
      <c r="G2" s="30"/>
      <c r="H2" s="13"/>
      <c r="K2" s="32" t="s">
        <v>19</v>
      </c>
      <c r="L2" s="32"/>
      <c r="M2" s="32"/>
      <c r="N2" s="32"/>
      <c r="O2" s="33"/>
      <c r="P2" s="32" t="s">
        <v>20</v>
      </c>
      <c r="Q2" s="32"/>
      <c r="T2" s="32" t="s">
        <v>35</v>
      </c>
      <c r="U2" s="32"/>
    </row>
    <row r="3" spans="1:2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5</v>
      </c>
      <c r="F3" s="12" t="s">
        <v>6</v>
      </c>
      <c r="G3" s="30"/>
      <c r="H3" s="12" t="s">
        <v>4</v>
      </c>
      <c r="K3" s="2" t="s">
        <v>9</v>
      </c>
      <c r="L3" s="2" t="s">
        <v>5</v>
      </c>
      <c r="M3" s="2" t="s">
        <v>3</v>
      </c>
      <c r="N3" s="2" t="s">
        <v>6</v>
      </c>
      <c r="O3" s="33"/>
      <c r="P3" s="2" t="s">
        <v>22</v>
      </c>
      <c r="Q3" s="2" t="s">
        <v>21</v>
      </c>
      <c r="T3" s="2" t="s">
        <v>32</v>
      </c>
      <c r="U3">
        <v>77</v>
      </c>
    </row>
    <row r="4" spans="1:21" x14ac:dyDescent="0.25">
      <c r="A4" s="11">
        <v>1</v>
      </c>
      <c r="B4">
        <v>0</v>
      </c>
      <c r="C4">
        <v>497</v>
      </c>
      <c r="D4">
        <v>506</v>
      </c>
      <c r="E4">
        <f>C4-B4</f>
        <v>497</v>
      </c>
      <c r="F4">
        <f>D4-C4</f>
        <v>9</v>
      </c>
      <c r="G4" s="30"/>
      <c r="H4" s="11">
        <v>2</v>
      </c>
      <c r="K4">
        <v>1</v>
      </c>
      <c r="L4">
        <v>27</v>
      </c>
      <c r="M4">
        <v>48</v>
      </c>
      <c r="N4">
        <f>M4-L4</f>
        <v>21</v>
      </c>
      <c r="O4" s="33"/>
      <c r="P4">
        <v>1</v>
      </c>
      <c r="Q4">
        <v>7</v>
      </c>
      <c r="T4" s="2" t="s">
        <v>33</v>
      </c>
      <c r="U4">
        <v>34</v>
      </c>
    </row>
    <row r="5" spans="1:21" x14ac:dyDescent="0.25">
      <c r="A5" s="12">
        <v>2</v>
      </c>
      <c r="B5">
        <v>0</v>
      </c>
      <c r="C5">
        <v>63</v>
      </c>
      <c r="D5">
        <v>68</v>
      </c>
      <c r="E5">
        <f t="shared" ref="E5:E37" si="0">C5-B5</f>
        <v>63</v>
      </c>
      <c r="F5">
        <f t="shared" ref="F5:F37" si="1">D5-C5</f>
        <v>5</v>
      </c>
      <c r="G5" s="30"/>
      <c r="H5" s="11">
        <v>1</v>
      </c>
      <c r="K5">
        <v>2</v>
      </c>
      <c r="L5">
        <v>57</v>
      </c>
      <c r="M5">
        <v>66</v>
      </c>
      <c r="N5">
        <f t="shared" ref="N5:N29" si="2">M5-L5</f>
        <v>9</v>
      </c>
      <c r="O5" s="33"/>
      <c r="P5">
        <v>1</v>
      </c>
      <c r="Q5">
        <v>8</v>
      </c>
      <c r="T5" s="2" t="s">
        <v>34</v>
      </c>
      <c r="U5">
        <f>SUM(U3:U4)</f>
        <v>111</v>
      </c>
    </row>
    <row r="6" spans="1:21" x14ac:dyDescent="0.25">
      <c r="A6" s="11">
        <v>3</v>
      </c>
      <c r="B6">
        <v>144</v>
      </c>
      <c r="C6">
        <v>225</v>
      </c>
      <c r="D6">
        <v>238</v>
      </c>
      <c r="E6">
        <f t="shared" si="0"/>
        <v>81</v>
      </c>
      <c r="F6">
        <f t="shared" si="1"/>
        <v>13</v>
      </c>
      <c r="G6" s="30"/>
      <c r="H6" s="11">
        <v>1</v>
      </c>
      <c r="K6">
        <v>3</v>
      </c>
      <c r="L6">
        <v>49</v>
      </c>
      <c r="M6">
        <v>68</v>
      </c>
      <c r="N6">
        <f t="shared" si="2"/>
        <v>19</v>
      </c>
      <c r="O6" s="33"/>
      <c r="P6">
        <v>1</v>
      </c>
      <c r="Q6">
        <v>63</v>
      </c>
    </row>
    <row r="7" spans="1:21" x14ac:dyDescent="0.25">
      <c r="A7" s="11">
        <v>4</v>
      </c>
      <c r="B7">
        <v>252</v>
      </c>
      <c r="C7">
        <v>351</v>
      </c>
      <c r="D7">
        <v>358</v>
      </c>
      <c r="E7">
        <f t="shared" si="0"/>
        <v>99</v>
      </c>
      <c r="F7">
        <f t="shared" si="1"/>
        <v>7</v>
      </c>
      <c r="G7" s="30"/>
      <c r="H7" s="11">
        <v>1</v>
      </c>
      <c r="K7">
        <v>4</v>
      </c>
      <c r="L7">
        <v>179</v>
      </c>
      <c r="M7">
        <v>255</v>
      </c>
      <c r="N7">
        <f t="shared" si="2"/>
        <v>76</v>
      </c>
      <c r="O7" s="33"/>
      <c r="P7">
        <v>1</v>
      </c>
      <c r="Q7">
        <v>64</v>
      </c>
    </row>
    <row r="8" spans="1:21" x14ac:dyDescent="0.25">
      <c r="A8" s="11">
        <v>5</v>
      </c>
      <c r="B8">
        <v>390</v>
      </c>
      <c r="C8">
        <v>437</v>
      </c>
      <c r="D8">
        <v>447</v>
      </c>
      <c r="E8">
        <f t="shared" si="0"/>
        <v>47</v>
      </c>
      <c r="F8">
        <f t="shared" si="1"/>
        <v>10</v>
      </c>
      <c r="G8" s="30"/>
      <c r="H8" s="11">
        <v>2</v>
      </c>
      <c r="K8">
        <v>5</v>
      </c>
      <c r="L8">
        <v>75</v>
      </c>
      <c r="M8">
        <v>86</v>
      </c>
      <c r="N8">
        <f t="shared" si="2"/>
        <v>11</v>
      </c>
      <c r="O8" s="33"/>
      <c r="P8">
        <v>1</v>
      </c>
      <c r="Q8">
        <v>65</v>
      </c>
    </row>
    <row r="9" spans="1:21" x14ac:dyDescent="0.25">
      <c r="A9" s="11">
        <v>6</v>
      </c>
      <c r="B9">
        <v>494</v>
      </c>
      <c r="C9">
        <v>641</v>
      </c>
      <c r="D9">
        <v>650</v>
      </c>
      <c r="E9">
        <f t="shared" si="0"/>
        <v>147</v>
      </c>
      <c r="F9">
        <f t="shared" si="1"/>
        <v>9</v>
      </c>
      <c r="G9" s="30"/>
      <c r="H9" s="11">
        <v>3</v>
      </c>
      <c r="K9">
        <v>6</v>
      </c>
      <c r="L9">
        <v>43</v>
      </c>
      <c r="M9">
        <v>50</v>
      </c>
      <c r="N9">
        <f t="shared" si="2"/>
        <v>7</v>
      </c>
      <c r="O9" s="33"/>
      <c r="P9">
        <v>3</v>
      </c>
      <c r="Q9">
        <v>80</v>
      </c>
    </row>
    <row r="10" spans="1:21" x14ac:dyDescent="0.25">
      <c r="A10" s="11">
        <v>7</v>
      </c>
      <c r="B10">
        <v>672</v>
      </c>
      <c r="C10">
        <v>727</v>
      </c>
      <c r="D10">
        <v>742</v>
      </c>
      <c r="E10">
        <f t="shared" si="0"/>
        <v>55</v>
      </c>
      <c r="F10">
        <f t="shared" si="1"/>
        <v>15</v>
      </c>
      <c r="G10" s="30"/>
      <c r="H10" s="11">
        <v>1</v>
      </c>
      <c r="K10">
        <v>7</v>
      </c>
      <c r="L10">
        <v>152</v>
      </c>
      <c r="M10">
        <v>168</v>
      </c>
      <c r="N10">
        <f t="shared" si="2"/>
        <v>16</v>
      </c>
      <c r="O10" s="33"/>
      <c r="P10">
        <v>2</v>
      </c>
      <c r="Q10">
        <v>171</v>
      </c>
    </row>
    <row r="11" spans="1:21" x14ac:dyDescent="0.25">
      <c r="A11" s="11">
        <v>8</v>
      </c>
      <c r="B11">
        <v>783</v>
      </c>
      <c r="C11">
        <v>894</v>
      </c>
      <c r="D11">
        <v>899</v>
      </c>
      <c r="E11">
        <f t="shared" si="0"/>
        <v>111</v>
      </c>
      <c r="F11">
        <f t="shared" si="1"/>
        <v>5</v>
      </c>
      <c r="G11" s="30"/>
      <c r="H11" s="11">
        <v>2</v>
      </c>
      <c r="K11">
        <v>8</v>
      </c>
      <c r="L11">
        <v>54</v>
      </c>
      <c r="M11">
        <v>70</v>
      </c>
      <c r="N11">
        <f t="shared" si="2"/>
        <v>16</v>
      </c>
      <c r="O11" s="33"/>
      <c r="P11">
        <v>2</v>
      </c>
      <c r="Q11">
        <v>190</v>
      </c>
    </row>
    <row r="12" spans="1:21" x14ac:dyDescent="0.25">
      <c r="A12" s="11">
        <v>9</v>
      </c>
      <c r="B12">
        <v>940</v>
      </c>
      <c r="C12">
        <v>1058</v>
      </c>
      <c r="D12">
        <v>1077</v>
      </c>
      <c r="E12">
        <f t="shared" si="0"/>
        <v>118</v>
      </c>
      <c r="F12">
        <f t="shared" si="1"/>
        <v>19</v>
      </c>
      <c r="G12" s="30"/>
      <c r="H12" s="11">
        <v>2</v>
      </c>
      <c r="K12">
        <v>9</v>
      </c>
      <c r="L12">
        <v>20</v>
      </c>
      <c r="M12">
        <v>30</v>
      </c>
      <c r="N12">
        <f t="shared" si="2"/>
        <v>10</v>
      </c>
      <c r="O12" s="33"/>
      <c r="P12">
        <v>2</v>
      </c>
      <c r="Q12">
        <v>211</v>
      </c>
    </row>
    <row r="13" spans="1:21" x14ac:dyDescent="0.25">
      <c r="A13" s="11">
        <v>10</v>
      </c>
      <c r="B13">
        <v>1110</v>
      </c>
      <c r="C13">
        <v>1161</v>
      </c>
      <c r="D13">
        <v>1174</v>
      </c>
      <c r="E13">
        <f t="shared" si="0"/>
        <v>51</v>
      </c>
      <c r="F13">
        <f t="shared" si="1"/>
        <v>13</v>
      </c>
      <c r="G13" s="30"/>
      <c r="H13" s="11">
        <v>1</v>
      </c>
      <c r="K13">
        <v>10</v>
      </c>
      <c r="L13">
        <v>50</v>
      </c>
      <c r="M13">
        <v>70</v>
      </c>
      <c r="N13">
        <f t="shared" si="2"/>
        <v>20</v>
      </c>
      <c r="O13" s="33"/>
      <c r="P13" s="19">
        <v>1</v>
      </c>
      <c r="Q13">
        <v>245</v>
      </c>
    </row>
    <row r="14" spans="1:21" x14ac:dyDescent="0.25">
      <c r="A14" s="11">
        <v>11</v>
      </c>
      <c r="B14">
        <v>1203</v>
      </c>
      <c r="C14">
        <v>1392</v>
      </c>
      <c r="D14">
        <v>1447</v>
      </c>
      <c r="E14">
        <f t="shared" si="0"/>
        <v>189</v>
      </c>
      <c r="F14">
        <f t="shared" si="1"/>
        <v>55</v>
      </c>
      <c r="G14" s="30"/>
      <c r="H14" s="11">
        <v>5</v>
      </c>
      <c r="K14">
        <v>11</v>
      </c>
      <c r="L14">
        <v>26</v>
      </c>
      <c r="M14">
        <v>32</v>
      </c>
      <c r="N14">
        <f t="shared" si="2"/>
        <v>6</v>
      </c>
      <c r="O14" s="33"/>
      <c r="P14">
        <v>2</v>
      </c>
      <c r="Q14">
        <v>260</v>
      </c>
    </row>
    <row r="15" spans="1:21" x14ac:dyDescent="0.25">
      <c r="A15" s="12">
        <v>12</v>
      </c>
      <c r="B15">
        <v>0</v>
      </c>
      <c r="C15">
        <v>150</v>
      </c>
      <c r="D15">
        <v>155</v>
      </c>
      <c r="E15">
        <f t="shared" si="0"/>
        <v>150</v>
      </c>
      <c r="F15">
        <f t="shared" si="1"/>
        <v>5</v>
      </c>
      <c r="G15" s="30"/>
      <c r="H15" s="11">
        <v>2</v>
      </c>
      <c r="K15">
        <v>12</v>
      </c>
      <c r="L15">
        <v>33</v>
      </c>
      <c r="M15">
        <v>60</v>
      </c>
      <c r="N15">
        <f t="shared" si="2"/>
        <v>27</v>
      </c>
      <c r="O15" s="33"/>
      <c r="P15">
        <v>6</v>
      </c>
      <c r="Q15">
        <v>306</v>
      </c>
    </row>
    <row r="16" spans="1:21" x14ac:dyDescent="0.25">
      <c r="A16" s="11">
        <v>13</v>
      </c>
      <c r="B16">
        <v>206</v>
      </c>
      <c r="C16">
        <v>336</v>
      </c>
      <c r="D16">
        <v>347</v>
      </c>
      <c r="E16">
        <f t="shared" si="0"/>
        <v>130</v>
      </c>
      <c r="F16">
        <f t="shared" si="1"/>
        <v>11</v>
      </c>
      <c r="G16" s="30"/>
      <c r="H16" s="11">
        <v>5</v>
      </c>
      <c r="K16">
        <v>13</v>
      </c>
      <c r="L16">
        <v>118</v>
      </c>
      <c r="M16">
        <v>136</v>
      </c>
      <c r="N16">
        <f t="shared" si="2"/>
        <v>18</v>
      </c>
      <c r="O16" s="33"/>
      <c r="P16">
        <v>1</v>
      </c>
      <c r="Q16">
        <v>348</v>
      </c>
    </row>
    <row r="17" spans="1:17" x14ac:dyDescent="0.25">
      <c r="A17" s="11">
        <v>14</v>
      </c>
      <c r="B17">
        <v>411</v>
      </c>
      <c r="C17">
        <v>437</v>
      </c>
      <c r="D17">
        <v>438</v>
      </c>
      <c r="E17">
        <f t="shared" si="0"/>
        <v>26</v>
      </c>
      <c r="F17">
        <f t="shared" si="1"/>
        <v>1</v>
      </c>
      <c r="G17" s="30"/>
      <c r="H17" s="11">
        <v>3</v>
      </c>
      <c r="K17">
        <v>14</v>
      </c>
      <c r="L17">
        <v>8</v>
      </c>
      <c r="M17">
        <v>23</v>
      </c>
      <c r="N17">
        <f t="shared" si="2"/>
        <v>15</v>
      </c>
      <c r="O17" s="33"/>
      <c r="P17">
        <v>1</v>
      </c>
      <c r="Q17">
        <v>428</v>
      </c>
    </row>
    <row r="18" spans="1:17" x14ac:dyDescent="0.25">
      <c r="A18" s="11">
        <v>15</v>
      </c>
      <c r="B18">
        <v>455</v>
      </c>
      <c r="C18">
        <v>505</v>
      </c>
      <c r="D18">
        <v>513</v>
      </c>
      <c r="E18">
        <f t="shared" si="0"/>
        <v>50</v>
      </c>
      <c r="F18">
        <f t="shared" si="1"/>
        <v>8</v>
      </c>
      <c r="G18" s="30"/>
      <c r="H18" s="11">
        <v>2</v>
      </c>
      <c r="K18">
        <v>15</v>
      </c>
      <c r="L18">
        <v>105</v>
      </c>
      <c r="M18">
        <v>142</v>
      </c>
      <c r="N18">
        <f t="shared" si="2"/>
        <v>37</v>
      </c>
      <c r="O18" s="33"/>
      <c r="P18">
        <v>2</v>
      </c>
      <c r="Q18">
        <v>452</v>
      </c>
    </row>
    <row r="19" spans="1:17" x14ac:dyDescent="0.25">
      <c r="A19" s="11">
        <v>16</v>
      </c>
      <c r="B19">
        <v>551</v>
      </c>
      <c r="C19">
        <v>652</v>
      </c>
      <c r="D19">
        <v>659</v>
      </c>
      <c r="E19">
        <f t="shared" si="0"/>
        <v>101</v>
      </c>
      <c r="F19">
        <f t="shared" si="1"/>
        <v>7</v>
      </c>
      <c r="G19" s="30"/>
      <c r="H19" s="11">
        <v>1</v>
      </c>
      <c r="K19">
        <v>16</v>
      </c>
      <c r="L19">
        <v>133</v>
      </c>
      <c r="M19">
        <v>174</v>
      </c>
      <c r="N19">
        <f t="shared" si="2"/>
        <v>41</v>
      </c>
      <c r="O19" s="33"/>
      <c r="P19">
        <v>1</v>
      </c>
      <c r="Q19">
        <v>468</v>
      </c>
    </row>
    <row r="20" spans="1:17" x14ac:dyDescent="0.25">
      <c r="A20" s="11">
        <v>17</v>
      </c>
      <c r="B20">
        <v>683</v>
      </c>
      <c r="C20">
        <v>780</v>
      </c>
      <c r="D20">
        <v>785</v>
      </c>
      <c r="E20">
        <f t="shared" si="0"/>
        <v>97</v>
      </c>
      <c r="F20">
        <f t="shared" si="1"/>
        <v>5</v>
      </c>
      <c r="G20" s="30"/>
      <c r="H20" s="11">
        <v>2</v>
      </c>
      <c r="K20">
        <v>17</v>
      </c>
      <c r="L20">
        <v>50</v>
      </c>
      <c r="M20">
        <v>68</v>
      </c>
      <c r="N20">
        <f t="shared" si="2"/>
        <v>18</v>
      </c>
      <c r="O20" s="33"/>
      <c r="P20">
        <v>1</v>
      </c>
      <c r="Q20">
        <v>500</v>
      </c>
    </row>
    <row r="21" spans="1:17" x14ac:dyDescent="0.25">
      <c r="A21" s="11">
        <v>18</v>
      </c>
      <c r="B21">
        <v>833</v>
      </c>
      <c r="C21">
        <v>885</v>
      </c>
      <c r="D21">
        <v>890</v>
      </c>
      <c r="E21">
        <f t="shared" si="0"/>
        <v>52</v>
      </c>
      <c r="F21">
        <f t="shared" si="1"/>
        <v>5</v>
      </c>
      <c r="G21" s="30"/>
      <c r="H21" s="11">
        <v>1</v>
      </c>
      <c r="K21">
        <v>18</v>
      </c>
      <c r="L21">
        <v>18</v>
      </c>
      <c r="M21">
        <v>28</v>
      </c>
      <c r="N21">
        <f t="shared" si="2"/>
        <v>10</v>
      </c>
      <c r="O21" s="33"/>
      <c r="P21">
        <v>5</v>
      </c>
      <c r="Q21">
        <v>518</v>
      </c>
    </row>
    <row r="22" spans="1:17" x14ac:dyDescent="0.25">
      <c r="A22" s="11">
        <v>19</v>
      </c>
      <c r="B22">
        <v>1030</v>
      </c>
      <c r="C22">
        <v>1245</v>
      </c>
      <c r="D22">
        <v>1253</v>
      </c>
      <c r="E22">
        <f t="shared" si="0"/>
        <v>215</v>
      </c>
      <c r="F22">
        <f t="shared" si="1"/>
        <v>8</v>
      </c>
      <c r="G22" s="30"/>
      <c r="H22" s="11">
        <v>1</v>
      </c>
      <c r="K22">
        <v>19</v>
      </c>
      <c r="L22">
        <v>143</v>
      </c>
      <c r="M22">
        <v>160</v>
      </c>
      <c r="N22">
        <f t="shared" si="2"/>
        <v>17</v>
      </c>
      <c r="O22" s="33"/>
      <c r="P22">
        <v>6</v>
      </c>
      <c r="Q22">
        <v>538</v>
      </c>
    </row>
    <row r="23" spans="1:17" x14ac:dyDescent="0.25">
      <c r="A23" s="11">
        <v>20</v>
      </c>
      <c r="B23">
        <v>1426</v>
      </c>
      <c r="C23">
        <v>1502</v>
      </c>
      <c r="D23">
        <v>1510</v>
      </c>
      <c r="E23">
        <f t="shared" si="0"/>
        <v>76</v>
      </c>
      <c r="F23">
        <f t="shared" si="1"/>
        <v>8</v>
      </c>
      <c r="G23" s="30"/>
      <c r="H23" s="11">
        <v>3</v>
      </c>
      <c r="K23">
        <v>20</v>
      </c>
      <c r="L23">
        <v>87</v>
      </c>
      <c r="M23">
        <v>103</v>
      </c>
      <c r="N23">
        <f t="shared" si="2"/>
        <v>16</v>
      </c>
      <c r="O23" s="33"/>
      <c r="P23">
        <v>2</v>
      </c>
      <c r="Q23">
        <v>619</v>
      </c>
    </row>
    <row r="24" spans="1:17" x14ac:dyDescent="0.25">
      <c r="A24" s="12">
        <v>21</v>
      </c>
      <c r="B24">
        <v>0</v>
      </c>
      <c r="C24">
        <v>95</v>
      </c>
      <c r="D24">
        <v>110</v>
      </c>
      <c r="E24">
        <f t="shared" si="0"/>
        <v>95</v>
      </c>
      <c r="F24">
        <f t="shared" si="1"/>
        <v>15</v>
      </c>
      <c r="G24" s="30"/>
      <c r="H24" s="11">
        <v>1</v>
      </c>
      <c r="K24">
        <v>21</v>
      </c>
      <c r="L24">
        <v>10</v>
      </c>
      <c r="M24">
        <v>19</v>
      </c>
      <c r="N24">
        <f t="shared" si="2"/>
        <v>9</v>
      </c>
      <c r="O24" s="33"/>
      <c r="P24">
        <v>1</v>
      </c>
      <c r="Q24">
        <v>630</v>
      </c>
    </row>
    <row r="25" spans="1:17" x14ac:dyDescent="0.25">
      <c r="A25" s="11">
        <v>22</v>
      </c>
      <c r="B25">
        <v>196</v>
      </c>
      <c r="C25">
        <v>267</v>
      </c>
      <c r="D25">
        <v>282</v>
      </c>
      <c r="E25">
        <f t="shared" si="0"/>
        <v>71</v>
      </c>
      <c r="F25">
        <f t="shared" si="1"/>
        <v>15</v>
      </c>
      <c r="G25" s="30"/>
      <c r="H25" s="11">
        <v>2</v>
      </c>
      <c r="K25">
        <v>22</v>
      </c>
      <c r="L25">
        <v>245</v>
      </c>
      <c r="M25">
        <v>290</v>
      </c>
      <c r="N25">
        <f t="shared" si="2"/>
        <v>45</v>
      </c>
      <c r="O25" s="33"/>
      <c r="P25">
        <v>1</v>
      </c>
      <c r="Q25">
        <v>658</v>
      </c>
    </row>
    <row r="26" spans="1:17" x14ac:dyDescent="0.25">
      <c r="A26" s="11">
        <v>23</v>
      </c>
      <c r="B26">
        <v>357</v>
      </c>
      <c r="C26">
        <v>463</v>
      </c>
      <c r="D26">
        <v>466</v>
      </c>
      <c r="E26">
        <f t="shared" si="0"/>
        <v>106</v>
      </c>
      <c r="F26">
        <f t="shared" si="1"/>
        <v>3</v>
      </c>
      <c r="G26" s="30"/>
      <c r="H26" s="11">
        <v>4</v>
      </c>
      <c r="K26">
        <v>23</v>
      </c>
      <c r="L26">
        <v>112</v>
      </c>
      <c r="M26">
        <v>139</v>
      </c>
      <c r="N26">
        <f t="shared" si="2"/>
        <v>27</v>
      </c>
      <c r="O26" s="33"/>
      <c r="P26">
        <v>1</v>
      </c>
      <c r="Q26">
        <v>736</v>
      </c>
    </row>
    <row r="27" spans="1:17" x14ac:dyDescent="0.25">
      <c r="A27" s="11">
        <v>24</v>
      </c>
      <c r="B27">
        <v>487</v>
      </c>
      <c r="C27">
        <v>600</v>
      </c>
      <c r="D27">
        <v>611</v>
      </c>
      <c r="E27">
        <f t="shared" si="0"/>
        <v>113</v>
      </c>
      <c r="F27">
        <f t="shared" si="1"/>
        <v>11</v>
      </c>
      <c r="G27" s="30"/>
      <c r="H27" s="11">
        <v>1</v>
      </c>
      <c r="K27">
        <v>24</v>
      </c>
      <c r="L27">
        <v>60</v>
      </c>
      <c r="M27">
        <v>89</v>
      </c>
      <c r="N27">
        <f t="shared" si="2"/>
        <v>29</v>
      </c>
      <c r="O27" s="33"/>
      <c r="P27">
        <v>1</v>
      </c>
      <c r="Q27">
        <v>766</v>
      </c>
    </row>
    <row r="28" spans="1:17" x14ac:dyDescent="0.25">
      <c r="A28" s="11">
        <v>25</v>
      </c>
      <c r="B28">
        <v>910</v>
      </c>
      <c r="C28">
        <v>1016</v>
      </c>
      <c r="D28">
        <v>1026</v>
      </c>
      <c r="E28">
        <f t="shared" si="0"/>
        <v>106</v>
      </c>
      <c r="F28">
        <f t="shared" si="1"/>
        <v>10</v>
      </c>
      <c r="G28" s="30"/>
      <c r="H28" s="11">
        <v>1</v>
      </c>
      <c r="K28">
        <v>25</v>
      </c>
      <c r="L28">
        <v>116</v>
      </c>
      <c r="M28">
        <v>135</v>
      </c>
      <c r="N28">
        <f t="shared" si="2"/>
        <v>19</v>
      </c>
      <c r="O28" s="33"/>
      <c r="P28">
        <v>3</v>
      </c>
      <c r="Q28">
        <v>770</v>
      </c>
    </row>
    <row r="29" spans="1:17" x14ac:dyDescent="0.25">
      <c r="A29" s="11">
        <v>26</v>
      </c>
      <c r="B29">
        <v>1096</v>
      </c>
      <c r="C29">
        <v>1255</v>
      </c>
      <c r="D29">
        <v>1268</v>
      </c>
      <c r="E29">
        <f t="shared" si="0"/>
        <v>159</v>
      </c>
      <c r="F29">
        <f t="shared" si="1"/>
        <v>13</v>
      </c>
      <c r="G29" s="30"/>
      <c r="H29" s="11">
        <v>2</v>
      </c>
      <c r="K29">
        <v>26</v>
      </c>
      <c r="L29">
        <v>68</v>
      </c>
      <c r="M29">
        <v>83</v>
      </c>
      <c r="N29">
        <f t="shared" si="2"/>
        <v>15</v>
      </c>
      <c r="O29" s="33"/>
      <c r="P29">
        <v>2</v>
      </c>
      <c r="Q29">
        <v>815</v>
      </c>
    </row>
    <row r="30" spans="1:17" x14ac:dyDescent="0.25">
      <c r="A30" s="11">
        <v>27</v>
      </c>
      <c r="B30">
        <v>1349</v>
      </c>
      <c r="C30">
        <v>1500</v>
      </c>
      <c r="D30">
        <v>1511</v>
      </c>
      <c r="E30">
        <f t="shared" si="0"/>
        <v>151</v>
      </c>
      <c r="F30">
        <f t="shared" si="1"/>
        <v>11</v>
      </c>
      <c r="G30" s="30"/>
      <c r="H30" s="11">
        <v>4</v>
      </c>
      <c r="O30" s="33"/>
      <c r="P30">
        <v>1</v>
      </c>
      <c r="Q30">
        <v>980</v>
      </c>
    </row>
    <row r="31" spans="1:17" x14ac:dyDescent="0.25">
      <c r="A31" s="12">
        <v>28</v>
      </c>
      <c r="B31">
        <v>0</v>
      </c>
      <c r="C31">
        <v>22</v>
      </c>
      <c r="D31">
        <v>32</v>
      </c>
      <c r="E31">
        <f t="shared" si="0"/>
        <v>22</v>
      </c>
      <c r="F31">
        <f t="shared" si="1"/>
        <v>10</v>
      </c>
      <c r="G31" s="30"/>
      <c r="H31" s="11">
        <v>7</v>
      </c>
      <c r="O31" s="33"/>
      <c r="P31">
        <v>3</v>
      </c>
      <c r="Q31">
        <v>994</v>
      </c>
    </row>
    <row r="32" spans="1:17" x14ac:dyDescent="0.25">
      <c r="A32" s="11">
        <v>29</v>
      </c>
      <c r="B32">
        <v>137</v>
      </c>
      <c r="C32">
        <v>270</v>
      </c>
      <c r="D32">
        <v>276</v>
      </c>
      <c r="E32">
        <f t="shared" si="0"/>
        <v>133</v>
      </c>
      <c r="F32">
        <f t="shared" si="1"/>
        <v>6</v>
      </c>
      <c r="G32" s="30"/>
      <c r="H32" s="11">
        <v>2</v>
      </c>
      <c r="O32" s="33"/>
      <c r="P32">
        <v>1</v>
      </c>
      <c r="Q32">
        <v>997</v>
      </c>
    </row>
    <row r="33" spans="1:17" x14ac:dyDescent="0.25">
      <c r="A33" s="11">
        <v>30</v>
      </c>
      <c r="B33">
        <v>296</v>
      </c>
      <c r="C33">
        <v>391</v>
      </c>
      <c r="D33">
        <v>399</v>
      </c>
      <c r="E33">
        <f t="shared" si="0"/>
        <v>95</v>
      </c>
      <c r="F33">
        <f t="shared" si="1"/>
        <v>8</v>
      </c>
      <c r="G33" s="30"/>
      <c r="H33" s="11">
        <v>1</v>
      </c>
      <c r="O33" s="33"/>
      <c r="P33">
        <v>1</v>
      </c>
      <c r="Q33">
        <v>1010</v>
      </c>
    </row>
    <row r="34" spans="1:17" x14ac:dyDescent="0.25">
      <c r="A34" s="11">
        <v>31</v>
      </c>
      <c r="B34">
        <v>422</v>
      </c>
      <c r="C34">
        <v>450</v>
      </c>
      <c r="D34">
        <v>459</v>
      </c>
      <c r="E34">
        <f t="shared" si="0"/>
        <v>28</v>
      </c>
      <c r="F34">
        <f t="shared" si="1"/>
        <v>9</v>
      </c>
      <c r="G34" s="30"/>
      <c r="H34" s="11">
        <v>1</v>
      </c>
      <c r="O34" s="33"/>
      <c r="P34">
        <v>1</v>
      </c>
      <c r="Q34">
        <v>1060</v>
      </c>
    </row>
    <row r="35" spans="1:17" x14ac:dyDescent="0.25">
      <c r="A35" s="11">
        <v>32</v>
      </c>
      <c r="B35">
        <v>523</v>
      </c>
      <c r="C35">
        <v>840</v>
      </c>
      <c r="D35">
        <v>862</v>
      </c>
      <c r="E35">
        <f t="shared" si="0"/>
        <v>317</v>
      </c>
      <c r="F35">
        <f t="shared" si="1"/>
        <v>22</v>
      </c>
      <c r="G35" s="30"/>
      <c r="H35" s="11">
        <v>2</v>
      </c>
      <c r="O35" s="33"/>
      <c r="P35">
        <v>1</v>
      </c>
      <c r="Q35">
        <v>1114</v>
      </c>
    </row>
    <row r="36" spans="1:17" x14ac:dyDescent="0.25">
      <c r="A36" s="11">
        <v>33</v>
      </c>
      <c r="B36">
        <v>918</v>
      </c>
      <c r="C36">
        <v>943</v>
      </c>
      <c r="D36">
        <v>949</v>
      </c>
      <c r="E36">
        <f t="shared" si="0"/>
        <v>25</v>
      </c>
      <c r="F36">
        <f t="shared" si="1"/>
        <v>6</v>
      </c>
      <c r="G36" s="30"/>
      <c r="H36" s="11">
        <v>2</v>
      </c>
      <c r="O36" s="33"/>
      <c r="P36">
        <v>1</v>
      </c>
      <c r="Q36">
        <v>1157</v>
      </c>
    </row>
    <row r="37" spans="1:17" x14ac:dyDescent="0.25">
      <c r="A37" s="11">
        <v>34</v>
      </c>
      <c r="B37">
        <v>977</v>
      </c>
      <c r="C37">
        <v>1030</v>
      </c>
      <c r="D37">
        <v>1040</v>
      </c>
      <c r="E37">
        <f t="shared" si="0"/>
        <v>53</v>
      </c>
      <c r="F37">
        <f t="shared" si="1"/>
        <v>10</v>
      </c>
      <c r="G37" s="30"/>
      <c r="H37" s="11">
        <v>3</v>
      </c>
      <c r="O37" s="33"/>
      <c r="P37">
        <v>2</v>
      </c>
      <c r="Q37">
        <v>1185</v>
      </c>
    </row>
    <row r="38" spans="1:17" x14ac:dyDescent="0.25">
      <c r="G38" s="30"/>
      <c r="H38" s="11">
        <v>1</v>
      </c>
      <c r="O38" s="33"/>
      <c r="P38">
        <v>2</v>
      </c>
      <c r="Q38">
        <v>1258</v>
      </c>
    </row>
    <row r="39" spans="1:17" x14ac:dyDescent="0.25">
      <c r="A39" s="12"/>
      <c r="G39" s="30"/>
      <c r="H39" s="11">
        <v>1</v>
      </c>
      <c r="O39" s="33"/>
      <c r="P39">
        <v>3</v>
      </c>
      <c r="Q39">
        <v>1278</v>
      </c>
    </row>
    <row r="40" spans="1:17" x14ac:dyDescent="0.25">
      <c r="A40" s="11"/>
      <c r="G40" s="30"/>
      <c r="O40" s="33"/>
      <c r="P40">
        <v>1</v>
      </c>
      <c r="Q40">
        <v>1317</v>
      </c>
    </row>
    <row r="41" spans="1:17" x14ac:dyDescent="0.25">
      <c r="A41" s="11"/>
      <c r="G41" s="30"/>
      <c r="O41" s="33"/>
      <c r="P41">
        <v>2</v>
      </c>
      <c r="Q41">
        <v>1326</v>
      </c>
    </row>
    <row r="42" spans="1:17" x14ac:dyDescent="0.25">
      <c r="A42" s="11"/>
      <c r="G42" s="30"/>
      <c r="O42" s="33"/>
      <c r="P42">
        <v>2</v>
      </c>
      <c r="Q42">
        <v>1339</v>
      </c>
    </row>
    <row r="43" spans="1:17" x14ac:dyDescent="0.25">
      <c r="A43" s="11"/>
      <c r="G43" s="30"/>
      <c r="O43" s="33"/>
      <c r="P43">
        <v>1</v>
      </c>
      <c r="Q43">
        <v>1373</v>
      </c>
    </row>
    <row r="44" spans="1:17" x14ac:dyDescent="0.25">
      <c r="A44" s="11"/>
      <c r="G44" s="30"/>
      <c r="O44" s="33"/>
      <c r="P44">
        <v>1</v>
      </c>
      <c r="Q44">
        <v>1388</v>
      </c>
    </row>
    <row r="45" spans="1:17" x14ac:dyDescent="0.25">
      <c r="A45" s="11"/>
      <c r="G45" s="30"/>
      <c r="O45" s="33"/>
      <c r="P45">
        <v>2</v>
      </c>
      <c r="Q45">
        <v>1472</v>
      </c>
    </row>
    <row r="46" spans="1:17" x14ac:dyDescent="0.25">
      <c r="A46" s="11"/>
      <c r="G46" s="30"/>
      <c r="O46" s="33"/>
      <c r="P46">
        <v>1</v>
      </c>
      <c r="Q46">
        <v>1474</v>
      </c>
    </row>
    <row r="47" spans="1:17" x14ac:dyDescent="0.25">
      <c r="A47" s="11"/>
      <c r="G47" s="30"/>
      <c r="O47" s="33"/>
      <c r="P47">
        <v>1</v>
      </c>
      <c r="Q47">
        <v>1512</v>
      </c>
    </row>
    <row r="48" spans="1:17" x14ac:dyDescent="0.25">
      <c r="A48" s="11"/>
      <c r="G48" s="30"/>
      <c r="O48" s="33"/>
      <c r="P48">
        <v>1</v>
      </c>
      <c r="Q48">
        <v>1524</v>
      </c>
    </row>
    <row r="49" spans="1:17" x14ac:dyDescent="0.25">
      <c r="A49" s="11"/>
      <c r="G49" s="30"/>
      <c r="O49" s="33"/>
      <c r="P49">
        <v>1</v>
      </c>
      <c r="Q49">
        <v>1574</v>
      </c>
    </row>
    <row r="50" spans="1:17" x14ac:dyDescent="0.25">
      <c r="A50" s="11"/>
      <c r="G50" s="30"/>
      <c r="O50" s="33"/>
      <c r="P50">
        <v>1</v>
      </c>
      <c r="Q50">
        <v>1582</v>
      </c>
    </row>
    <row r="51" spans="1:17" x14ac:dyDescent="0.25">
      <c r="A51" s="11"/>
      <c r="G51" s="30"/>
      <c r="O51" s="33"/>
      <c r="P51">
        <v>1</v>
      </c>
      <c r="Q51">
        <v>1584</v>
      </c>
    </row>
    <row r="52" spans="1:17" x14ac:dyDescent="0.25">
      <c r="A52" s="11"/>
      <c r="G52" s="30"/>
      <c r="O52" s="33"/>
      <c r="P52">
        <v>1</v>
      </c>
      <c r="Q52">
        <v>1585</v>
      </c>
    </row>
    <row r="53" spans="1:17" x14ac:dyDescent="0.25">
      <c r="A53" s="11"/>
      <c r="G53" s="30"/>
      <c r="O53" s="33"/>
      <c r="P53">
        <v>3</v>
      </c>
      <c r="Q53">
        <v>1658</v>
      </c>
    </row>
    <row r="54" spans="1:17" x14ac:dyDescent="0.25">
      <c r="A54" s="11"/>
      <c r="G54" s="30"/>
      <c r="O54" s="33"/>
      <c r="P54">
        <v>1</v>
      </c>
      <c r="Q54">
        <v>1700</v>
      </c>
    </row>
    <row r="55" spans="1:17" x14ac:dyDescent="0.25">
      <c r="A55" s="11"/>
      <c r="G55" s="30"/>
      <c r="O55" s="33"/>
      <c r="P55">
        <v>2</v>
      </c>
      <c r="Q55">
        <v>1711</v>
      </c>
    </row>
    <row r="56" spans="1:17" x14ac:dyDescent="0.25">
      <c r="A56" s="11"/>
      <c r="G56" s="30"/>
      <c r="O56" s="33"/>
      <c r="P56">
        <v>1</v>
      </c>
      <c r="Q56">
        <v>1726</v>
      </c>
    </row>
    <row r="57" spans="1:17" x14ac:dyDescent="0.25">
      <c r="A57" s="11"/>
      <c r="G57" s="30"/>
      <c r="O57" s="33"/>
      <c r="P57">
        <v>1</v>
      </c>
      <c r="Q57">
        <v>1754</v>
      </c>
    </row>
    <row r="58" spans="1:17" x14ac:dyDescent="0.25">
      <c r="A58" s="11"/>
      <c r="G58" s="30"/>
      <c r="O58" s="33"/>
      <c r="P58">
        <v>1</v>
      </c>
      <c r="Q58">
        <v>1795</v>
      </c>
    </row>
    <row r="59" spans="1:17" x14ac:dyDescent="0.25">
      <c r="A59" s="11"/>
      <c r="G59" s="30"/>
      <c r="O59" s="33"/>
      <c r="P59">
        <v>1</v>
      </c>
      <c r="Q59">
        <v>1820</v>
      </c>
    </row>
    <row r="60" spans="1:17" x14ac:dyDescent="0.25">
      <c r="A60" s="11"/>
      <c r="G60" s="30"/>
      <c r="O60" s="33"/>
      <c r="P60">
        <v>1</v>
      </c>
      <c r="Q60">
        <v>1830</v>
      </c>
    </row>
    <row r="61" spans="1:17" x14ac:dyDescent="0.25">
      <c r="A61" s="11"/>
      <c r="G61" s="30"/>
      <c r="O61" s="33"/>
      <c r="P61">
        <v>1</v>
      </c>
      <c r="Q61">
        <v>1831</v>
      </c>
    </row>
    <row r="62" spans="1:17" x14ac:dyDescent="0.25">
      <c r="A62" s="11"/>
      <c r="G62" s="30"/>
      <c r="O62" s="33"/>
      <c r="P62">
        <v>1</v>
      </c>
      <c r="Q62">
        <v>1840</v>
      </c>
    </row>
    <row r="63" spans="1:17" x14ac:dyDescent="0.25">
      <c r="A63" s="11"/>
      <c r="G63" s="30"/>
      <c r="O63" s="33"/>
      <c r="P63">
        <v>1</v>
      </c>
      <c r="Q63">
        <v>1860</v>
      </c>
    </row>
    <row r="64" spans="1:17" x14ac:dyDescent="0.25">
      <c r="A64" s="11"/>
      <c r="G64" s="30"/>
      <c r="O64" s="33"/>
      <c r="P64">
        <v>1</v>
      </c>
      <c r="Q64">
        <v>1894</v>
      </c>
    </row>
    <row r="65" spans="1:17" x14ac:dyDescent="0.25">
      <c r="A65" s="11"/>
      <c r="G65" s="30"/>
      <c r="O65" s="33"/>
      <c r="P65">
        <v>1</v>
      </c>
      <c r="Q65">
        <v>1900</v>
      </c>
    </row>
    <row r="66" spans="1:17" x14ac:dyDescent="0.25">
      <c r="A66" s="11"/>
      <c r="G66" s="30"/>
      <c r="O66" s="33"/>
      <c r="P66">
        <v>2</v>
      </c>
      <c r="Q66">
        <v>1904</v>
      </c>
    </row>
    <row r="67" spans="1:17" x14ac:dyDescent="0.25">
      <c r="A67" s="11"/>
      <c r="G67" s="30"/>
      <c r="O67" s="33"/>
      <c r="P67">
        <v>1</v>
      </c>
      <c r="Q67">
        <v>1911</v>
      </c>
    </row>
    <row r="68" spans="1:17" x14ac:dyDescent="0.25">
      <c r="A68" s="11"/>
      <c r="G68" s="30"/>
      <c r="O68" s="33"/>
      <c r="P68">
        <v>3</v>
      </c>
      <c r="Q68">
        <v>1948</v>
      </c>
    </row>
    <row r="69" spans="1:17" x14ac:dyDescent="0.25">
      <c r="A69" s="11"/>
      <c r="G69" s="30"/>
      <c r="O69" s="33"/>
      <c r="P69">
        <v>1</v>
      </c>
      <c r="Q69">
        <v>2036</v>
      </c>
    </row>
    <row r="70" spans="1:17" x14ac:dyDescent="0.25">
      <c r="A70" s="11"/>
      <c r="G70" s="30"/>
      <c r="O70" s="33"/>
      <c r="P70">
        <v>2</v>
      </c>
      <c r="Q70">
        <v>2038</v>
      </c>
    </row>
    <row r="71" spans="1:17" x14ac:dyDescent="0.25">
      <c r="A71" s="11"/>
      <c r="G71" s="30"/>
      <c r="O71" s="33"/>
      <c r="P71">
        <v>2</v>
      </c>
      <c r="Q71">
        <v>2067</v>
      </c>
    </row>
    <row r="72" spans="1:17" x14ac:dyDescent="0.25">
      <c r="A72" s="11"/>
      <c r="G72" s="30"/>
      <c r="O72" s="33"/>
      <c r="P72">
        <v>7</v>
      </c>
      <c r="Q72">
        <v>2085</v>
      </c>
    </row>
    <row r="73" spans="1:17" x14ac:dyDescent="0.25">
      <c r="A73" s="11"/>
      <c r="G73" s="30"/>
      <c r="O73" s="33"/>
      <c r="P73">
        <v>1</v>
      </c>
      <c r="Q73">
        <v>2090</v>
      </c>
    </row>
    <row r="74" spans="1:17" x14ac:dyDescent="0.25">
      <c r="A74" s="11"/>
      <c r="G74" s="30"/>
      <c r="O74" s="33"/>
      <c r="P74">
        <v>1</v>
      </c>
      <c r="Q74">
        <v>2107</v>
      </c>
    </row>
    <row r="75" spans="1:17" x14ac:dyDescent="0.25">
      <c r="A75" s="11"/>
      <c r="G75" s="30"/>
      <c r="O75" s="33"/>
      <c r="P75">
        <v>1</v>
      </c>
      <c r="Q75">
        <v>2109</v>
      </c>
    </row>
    <row r="76" spans="1:17" x14ac:dyDescent="0.25">
      <c r="G76" s="30"/>
      <c r="O76" s="33"/>
      <c r="P76">
        <v>1</v>
      </c>
      <c r="Q76">
        <v>2125</v>
      </c>
    </row>
    <row r="77" spans="1:17" x14ac:dyDescent="0.25">
      <c r="G77" s="30"/>
      <c r="O77" s="33"/>
      <c r="P77">
        <v>3</v>
      </c>
      <c r="Q77">
        <v>2203</v>
      </c>
    </row>
    <row r="78" spans="1:17" x14ac:dyDescent="0.25">
      <c r="G78" s="30"/>
      <c r="O78" s="33"/>
      <c r="P78">
        <v>1</v>
      </c>
      <c r="Q78">
        <v>2292</v>
      </c>
    </row>
    <row r="79" spans="1:17" x14ac:dyDescent="0.25">
      <c r="G79" s="30"/>
      <c r="O79" s="33"/>
      <c r="P79">
        <v>1</v>
      </c>
      <c r="Q79">
        <v>2311</v>
      </c>
    </row>
    <row r="80" spans="1:17" x14ac:dyDescent="0.25">
      <c r="G80" s="30"/>
      <c r="O80" s="33"/>
      <c r="P80">
        <v>1</v>
      </c>
      <c r="Q80">
        <v>2312</v>
      </c>
    </row>
    <row r="81" spans="7:17" x14ac:dyDescent="0.25">
      <c r="G81" s="30"/>
      <c r="O81" s="33"/>
      <c r="P81">
        <v>1</v>
      </c>
      <c r="Q81">
        <v>2338</v>
      </c>
    </row>
    <row r="82" spans="7:17" x14ac:dyDescent="0.25">
      <c r="G82" s="30"/>
      <c r="O82" s="33"/>
      <c r="P82">
        <v>1</v>
      </c>
      <c r="Q82">
        <v>2339</v>
      </c>
    </row>
    <row r="83" spans="7:17" x14ac:dyDescent="0.25">
      <c r="G83" s="30"/>
      <c r="O83" s="33"/>
      <c r="P83">
        <v>1</v>
      </c>
      <c r="Q83">
        <v>2378</v>
      </c>
    </row>
    <row r="84" spans="7:17" x14ac:dyDescent="0.25">
      <c r="G84" s="30"/>
      <c r="O84" s="33"/>
      <c r="P84">
        <v>1</v>
      </c>
      <c r="Q84">
        <v>2408</v>
      </c>
    </row>
    <row r="85" spans="7:17" x14ac:dyDescent="0.25">
      <c r="G85" s="30"/>
      <c r="O85" s="33"/>
      <c r="P85">
        <v>1</v>
      </c>
      <c r="Q85">
        <v>2413</v>
      </c>
    </row>
    <row r="86" spans="7:17" x14ac:dyDescent="0.25">
      <c r="G86" s="30"/>
      <c r="O86" s="33"/>
      <c r="P86">
        <v>1</v>
      </c>
      <c r="Q86">
        <v>2471</v>
      </c>
    </row>
    <row r="87" spans="7:17" x14ac:dyDescent="0.25">
      <c r="G87" s="30"/>
      <c r="O87" s="33"/>
      <c r="P87">
        <v>2</v>
      </c>
      <c r="Q87">
        <v>2488</v>
      </c>
    </row>
    <row r="88" spans="7:17" x14ac:dyDescent="0.25">
      <c r="G88" s="30"/>
      <c r="O88" s="33"/>
      <c r="P88">
        <v>1</v>
      </c>
      <c r="Q88">
        <v>2510</v>
      </c>
    </row>
    <row r="89" spans="7:17" x14ac:dyDescent="0.25">
      <c r="G89" s="30"/>
      <c r="O89" s="33"/>
      <c r="P89">
        <v>1</v>
      </c>
      <c r="Q89">
        <v>2552</v>
      </c>
    </row>
    <row r="90" spans="7:17" x14ac:dyDescent="0.25">
      <c r="G90" s="30"/>
      <c r="O90" s="33"/>
      <c r="P90">
        <v>1</v>
      </c>
      <c r="Q90">
        <v>2578</v>
      </c>
    </row>
    <row r="91" spans="7:17" x14ac:dyDescent="0.25">
      <c r="G91" s="30"/>
      <c r="O91" s="33"/>
      <c r="P91">
        <v>1</v>
      </c>
      <c r="Q91">
        <v>2675</v>
      </c>
    </row>
    <row r="92" spans="7:17" x14ac:dyDescent="0.25">
      <c r="G92" s="30"/>
      <c r="O92" s="33"/>
      <c r="P92">
        <v>1</v>
      </c>
      <c r="Q92">
        <v>2698</v>
      </c>
    </row>
    <row r="93" spans="7:17" x14ac:dyDescent="0.25">
      <c r="G93" s="30"/>
      <c r="O93" s="33"/>
      <c r="P93">
        <v>2</v>
      </c>
      <c r="Q93">
        <v>2705</v>
      </c>
    </row>
    <row r="94" spans="7:17" x14ac:dyDescent="0.25">
      <c r="G94" s="30"/>
      <c r="O94" s="33"/>
      <c r="P94">
        <v>2</v>
      </c>
      <c r="Q94">
        <v>2716</v>
      </c>
    </row>
    <row r="95" spans="7:17" x14ac:dyDescent="0.25">
      <c r="G95" s="30"/>
      <c r="O95" s="33"/>
      <c r="P95">
        <v>2</v>
      </c>
      <c r="Q95">
        <v>2760</v>
      </c>
    </row>
    <row r="96" spans="7:17" x14ac:dyDescent="0.25">
      <c r="G96" s="30"/>
      <c r="O96" s="33"/>
      <c r="P96">
        <v>1</v>
      </c>
      <c r="Q96">
        <v>2818</v>
      </c>
    </row>
    <row r="97" spans="7:17" x14ac:dyDescent="0.25">
      <c r="G97" s="30"/>
      <c r="O97" s="33"/>
      <c r="P97">
        <v>1</v>
      </c>
      <c r="Q97">
        <v>2866</v>
      </c>
    </row>
    <row r="98" spans="7:17" x14ac:dyDescent="0.25">
      <c r="G98" s="30"/>
      <c r="O98" s="33"/>
      <c r="P98">
        <v>1</v>
      </c>
      <c r="Q98">
        <v>2867</v>
      </c>
    </row>
    <row r="99" spans="7:17" x14ac:dyDescent="0.25">
      <c r="G99" s="30"/>
      <c r="O99" s="33"/>
      <c r="P99">
        <v>1</v>
      </c>
      <c r="Q99">
        <v>2910</v>
      </c>
    </row>
    <row r="100" spans="7:17" x14ac:dyDescent="0.25">
      <c r="G100" s="30"/>
      <c r="O100" s="33"/>
      <c r="P100">
        <v>1</v>
      </c>
      <c r="Q100">
        <v>2941</v>
      </c>
    </row>
    <row r="101" spans="7:17" x14ac:dyDescent="0.25">
      <c r="G101" s="30"/>
      <c r="O101" s="33"/>
      <c r="P101">
        <v>2</v>
      </c>
      <c r="Q101">
        <v>2948</v>
      </c>
    </row>
    <row r="102" spans="7:17" x14ac:dyDescent="0.25">
      <c r="G102" s="30"/>
      <c r="O102" s="33"/>
      <c r="P102">
        <v>1</v>
      </c>
      <c r="Q102">
        <v>2952</v>
      </c>
    </row>
    <row r="103" spans="7:17" x14ac:dyDescent="0.25">
      <c r="G103" s="30"/>
      <c r="O103" s="33"/>
      <c r="P103">
        <v>2</v>
      </c>
      <c r="Q103">
        <v>2966</v>
      </c>
    </row>
    <row r="104" spans="7:17" x14ac:dyDescent="0.25">
      <c r="G104" s="30"/>
      <c r="O104" s="33"/>
      <c r="P104">
        <v>1</v>
      </c>
      <c r="Q104">
        <v>2972</v>
      </c>
    </row>
    <row r="105" spans="7:17" x14ac:dyDescent="0.25">
      <c r="G105" s="30"/>
      <c r="O105" s="33"/>
      <c r="P105">
        <v>1</v>
      </c>
      <c r="Q105">
        <v>3000</v>
      </c>
    </row>
    <row r="106" spans="7:17" x14ac:dyDescent="0.25">
      <c r="G106" s="30"/>
      <c r="O106" s="33"/>
      <c r="P106">
        <v>3</v>
      </c>
      <c r="Q106">
        <v>3013</v>
      </c>
    </row>
    <row r="107" spans="7:17" x14ac:dyDescent="0.25">
      <c r="G107" s="30"/>
      <c r="O107" s="33"/>
      <c r="P107">
        <v>2</v>
      </c>
      <c r="Q107">
        <v>3032</v>
      </c>
    </row>
    <row r="108" spans="7:17" x14ac:dyDescent="0.25">
      <c r="G108" s="30"/>
      <c r="O108" s="33"/>
      <c r="P108">
        <v>1</v>
      </c>
      <c r="Q108">
        <v>3087</v>
      </c>
    </row>
    <row r="109" spans="7:17" x14ac:dyDescent="0.25">
      <c r="G109" s="30"/>
      <c r="O109" s="33"/>
      <c r="P109">
        <v>2</v>
      </c>
      <c r="Q109">
        <v>3138</v>
      </c>
    </row>
    <row r="110" spans="7:17" x14ac:dyDescent="0.25">
      <c r="G110" s="30"/>
      <c r="O110" s="33"/>
      <c r="P110">
        <v>1</v>
      </c>
      <c r="Q110">
        <v>3177</v>
      </c>
    </row>
    <row r="111" spans="7:17" x14ac:dyDescent="0.25">
      <c r="G111" s="30"/>
      <c r="O111" s="33"/>
      <c r="P111">
        <v>1</v>
      </c>
      <c r="Q111">
        <v>3179</v>
      </c>
    </row>
    <row r="112" spans="7:17" x14ac:dyDescent="0.25">
      <c r="G112" s="30"/>
      <c r="O112" s="33"/>
      <c r="P112">
        <v>2</v>
      </c>
      <c r="Q112">
        <v>3181</v>
      </c>
    </row>
    <row r="113" spans="7:17" x14ac:dyDescent="0.25">
      <c r="G113" s="30"/>
      <c r="O113" s="33"/>
      <c r="P113">
        <v>1</v>
      </c>
      <c r="Q113">
        <v>3197</v>
      </c>
    </row>
    <row r="114" spans="7:17" x14ac:dyDescent="0.25">
      <c r="G114" s="30"/>
      <c r="O114" s="33"/>
      <c r="P114">
        <v>1</v>
      </c>
      <c r="Q114">
        <v>3198</v>
      </c>
    </row>
    <row r="115" spans="7:17" x14ac:dyDescent="0.25">
      <c r="G115" s="30"/>
      <c r="O115" s="33"/>
      <c r="P115">
        <v>2</v>
      </c>
      <c r="Q115">
        <v>3208</v>
      </c>
    </row>
    <row r="116" spans="7:17" x14ac:dyDescent="0.25">
      <c r="G116" s="30"/>
      <c r="O116" s="33"/>
      <c r="P116">
        <v>1</v>
      </c>
      <c r="Q116">
        <v>3214</v>
      </c>
    </row>
    <row r="117" spans="7:17" x14ac:dyDescent="0.25">
      <c r="G117" s="30"/>
      <c r="O117" s="33"/>
      <c r="P117">
        <v>1</v>
      </c>
      <c r="Q117">
        <v>3215</v>
      </c>
    </row>
    <row r="118" spans="7:17" x14ac:dyDescent="0.25">
      <c r="G118" s="30"/>
      <c r="O118" s="33"/>
      <c r="P118">
        <v>1</v>
      </c>
      <c r="Q118">
        <v>3222</v>
      </c>
    </row>
    <row r="119" spans="7:17" x14ac:dyDescent="0.25">
      <c r="G119" s="30"/>
      <c r="O119" s="33"/>
      <c r="P119">
        <v>1</v>
      </c>
      <c r="Q119">
        <v>3233</v>
      </c>
    </row>
    <row r="120" spans="7:17" x14ac:dyDescent="0.25">
      <c r="G120" s="30"/>
      <c r="O120" s="33"/>
      <c r="P120">
        <v>2</v>
      </c>
      <c r="Q120">
        <v>3251</v>
      </c>
    </row>
    <row r="121" spans="7:17" x14ac:dyDescent="0.25">
      <c r="G121" s="30"/>
      <c r="O121" s="33"/>
      <c r="P121">
        <v>1</v>
      </c>
      <c r="Q121">
        <v>3270</v>
      </c>
    </row>
    <row r="122" spans="7:17" x14ac:dyDescent="0.25">
      <c r="G122" s="30"/>
      <c r="O122" s="33"/>
      <c r="P122">
        <v>1</v>
      </c>
      <c r="Q122">
        <v>3311</v>
      </c>
    </row>
    <row r="123" spans="7:17" x14ac:dyDescent="0.25">
      <c r="G123" s="30"/>
      <c r="O123" s="33"/>
      <c r="P123">
        <v>1</v>
      </c>
      <c r="Q123">
        <v>3270</v>
      </c>
    </row>
    <row r="124" spans="7:17" x14ac:dyDescent="0.25">
      <c r="G124" s="30"/>
      <c r="O124" s="33"/>
      <c r="P124">
        <v>1</v>
      </c>
      <c r="Q124">
        <v>3311</v>
      </c>
    </row>
    <row r="125" spans="7:17" x14ac:dyDescent="0.25">
      <c r="G125" s="30"/>
      <c r="O125" s="33"/>
      <c r="P125">
        <v>1</v>
      </c>
      <c r="Q125">
        <v>3340</v>
      </c>
    </row>
    <row r="126" spans="7:17" x14ac:dyDescent="0.25">
      <c r="G126" s="30"/>
      <c r="O126" s="33"/>
      <c r="P126">
        <v>2</v>
      </c>
      <c r="Q126">
        <v>3342</v>
      </c>
    </row>
    <row r="127" spans="7:17" x14ac:dyDescent="0.25">
      <c r="G127" s="30"/>
      <c r="O127" s="33"/>
      <c r="P127">
        <v>2</v>
      </c>
      <c r="Q127">
        <v>3352</v>
      </c>
    </row>
    <row r="128" spans="7:17" x14ac:dyDescent="0.25">
      <c r="G128" s="30"/>
      <c r="O128" s="33"/>
      <c r="P128">
        <v>2</v>
      </c>
      <c r="Q128">
        <v>3358</v>
      </c>
    </row>
    <row r="129" spans="7:17" x14ac:dyDescent="0.25">
      <c r="G129" s="30"/>
      <c r="O129" s="33"/>
      <c r="P129">
        <v>1</v>
      </c>
      <c r="Q129">
        <v>3361</v>
      </c>
    </row>
    <row r="130" spans="7:17" x14ac:dyDescent="0.25">
      <c r="G130" s="30"/>
      <c r="O130" s="33"/>
      <c r="P130">
        <v>1</v>
      </c>
      <c r="Q130">
        <v>3380</v>
      </c>
    </row>
    <row r="131" spans="7:17" x14ac:dyDescent="0.25">
      <c r="G131" s="30"/>
      <c r="O131" s="33"/>
      <c r="P131">
        <v>1</v>
      </c>
      <c r="Q131">
        <v>3420</v>
      </c>
    </row>
    <row r="132" spans="7:17" x14ac:dyDescent="0.25">
      <c r="G132" s="30"/>
      <c r="O132" s="33"/>
      <c r="P132">
        <v>2</v>
      </c>
      <c r="Q132">
        <v>3465</v>
      </c>
    </row>
    <row r="133" spans="7:17" x14ac:dyDescent="0.25">
      <c r="G133" s="30"/>
      <c r="O133" s="33"/>
      <c r="P133">
        <v>1</v>
      </c>
      <c r="Q133">
        <v>3480</v>
      </c>
    </row>
    <row r="134" spans="7:17" x14ac:dyDescent="0.25">
      <c r="G134" s="30"/>
      <c r="O134" s="33"/>
      <c r="P134">
        <v>1</v>
      </c>
      <c r="Q134">
        <v>3483</v>
      </c>
    </row>
    <row r="135" spans="7:17" x14ac:dyDescent="0.25">
      <c r="G135" s="30"/>
      <c r="O135" s="33"/>
      <c r="P135">
        <v>1</v>
      </c>
      <c r="Q135">
        <v>3495</v>
      </c>
    </row>
    <row r="136" spans="7:17" x14ac:dyDescent="0.25">
      <c r="G136" s="30"/>
      <c r="O136" s="33"/>
      <c r="P136">
        <v>2</v>
      </c>
      <c r="Q136">
        <v>3510</v>
      </c>
    </row>
    <row r="137" spans="7:17" x14ac:dyDescent="0.25">
      <c r="G137" s="30"/>
      <c r="O137" s="33"/>
      <c r="P137">
        <v>2</v>
      </c>
      <c r="Q137">
        <v>3515</v>
      </c>
    </row>
    <row r="138" spans="7:17" x14ac:dyDescent="0.25">
      <c r="G138" s="30"/>
      <c r="O138" s="33"/>
      <c r="P138">
        <v>4</v>
      </c>
      <c r="Q138">
        <v>3550</v>
      </c>
    </row>
    <row r="139" spans="7:17" x14ac:dyDescent="0.25">
      <c r="G139" s="30"/>
      <c r="O139" s="33"/>
      <c r="P139">
        <v>1</v>
      </c>
      <c r="Q139">
        <v>3556</v>
      </c>
    </row>
    <row r="140" spans="7:17" x14ac:dyDescent="0.25">
      <c r="G140" s="30"/>
      <c r="O140" s="33"/>
      <c r="P140">
        <v>2</v>
      </c>
      <c r="Q140">
        <v>3560</v>
      </c>
    </row>
    <row r="141" spans="7:17" x14ac:dyDescent="0.25">
      <c r="G141" s="30"/>
      <c r="O141" s="33"/>
      <c r="P141">
        <v>1</v>
      </c>
      <c r="Q141">
        <v>3573</v>
      </c>
    </row>
    <row r="142" spans="7:17" x14ac:dyDescent="0.25">
      <c r="G142" s="30"/>
      <c r="O142" s="33"/>
    </row>
    <row r="143" spans="7:17" x14ac:dyDescent="0.25">
      <c r="G143" s="30"/>
      <c r="O143" s="33"/>
    </row>
  </sheetData>
  <mergeCells count="13">
    <mergeCell ref="A2:F2"/>
    <mergeCell ref="A1:H1"/>
    <mergeCell ref="K1:Q1"/>
    <mergeCell ref="T1:U1"/>
    <mergeCell ref="T2:U2"/>
    <mergeCell ref="G2:G143"/>
    <mergeCell ref="I1:I1048576"/>
    <mergeCell ref="J1:J1048576"/>
    <mergeCell ref="O2:O143"/>
    <mergeCell ref="S1:S1048576"/>
    <mergeCell ref="R1:R1048576"/>
    <mergeCell ref="K2:N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C2" sqref="C2:C61"/>
    </sheetView>
  </sheetViews>
  <sheetFormatPr defaultRowHeight="15.75" x14ac:dyDescent="0.25"/>
  <cols>
    <col min="1" max="1" width="6.75" style="3" customWidth="1"/>
    <col min="2" max="2" width="5.375" style="3" customWidth="1"/>
    <col min="3" max="3" width="6.375" style="3" customWidth="1"/>
    <col min="4" max="4" width="9" style="33"/>
    <col min="5" max="5" width="7.625" customWidth="1"/>
    <col min="8" max="8" width="9" style="33"/>
    <col min="9" max="9" width="9" style="17"/>
    <col min="10" max="10" width="9.75" customWidth="1"/>
    <col min="11" max="11" width="9" customWidth="1"/>
    <col min="12" max="12" width="9" style="33"/>
  </cols>
  <sheetData>
    <row r="1" spans="1:18" ht="18" thickBot="1" x14ac:dyDescent="0.35">
      <c r="A1" s="8" t="s">
        <v>17</v>
      </c>
      <c r="B1" s="8" t="s">
        <v>5</v>
      </c>
      <c r="C1" s="8" t="s">
        <v>6</v>
      </c>
      <c r="E1" s="36" t="s">
        <v>18</v>
      </c>
      <c r="F1" s="36"/>
      <c r="G1" s="36"/>
      <c r="I1" s="35" t="s">
        <v>16</v>
      </c>
      <c r="J1" s="35"/>
      <c r="K1" s="35"/>
      <c r="M1" s="35" t="s">
        <v>15</v>
      </c>
      <c r="N1" s="35"/>
      <c r="O1" s="35"/>
      <c r="P1" s="35"/>
      <c r="Q1" s="35"/>
      <c r="R1" s="35"/>
    </row>
    <row r="2" spans="1:18" ht="16.5" thickBot="1" x14ac:dyDescent="0.3">
      <c r="A2" s="1">
        <v>1</v>
      </c>
      <c r="B2" s="1">
        <v>497</v>
      </c>
      <c r="C2" s="1">
        <v>9</v>
      </c>
      <c r="F2" s="8" t="s">
        <v>5</v>
      </c>
      <c r="G2" s="8" t="s">
        <v>6</v>
      </c>
      <c r="I2" s="34" t="s">
        <v>5</v>
      </c>
      <c r="J2" s="34"/>
      <c r="K2" s="18" t="s">
        <v>6</v>
      </c>
      <c r="M2" s="34" t="s">
        <v>5</v>
      </c>
      <c r="N2" s="34"/>
      <c r="O2" s="34"/>
      <c r="P2" s="34"/>
      <c r="Q2" s="34" t="s">
        <v>6</v>
      </c>
      <c r="R2" s="34"/>
    </row>
    <row r="3" spans="1:18" ht="16.5" thickBot="1" x14ac:dyDescent="0.3">
      <c r="A3" s="1">
        <v>2</v>
      </c>
      <c r="B3" s="1">
        <v>63</v>
      </c>
      <c r="C3" s="1">
        <v>5</v>
      </c>
      <c r="E3" s="10" t="s">
        <v>10</v>
      </c>
      <c r="F3" s="9">
        <f>AVERAGE(B2:B61)</f>
        <v>97.783333333333331</v>
      </c>
      <c r="G3" s="9">
        <f>AVERAGE(C2:C61)</f>
        <v>15.35</v>
      </c>
      <c r="I3" s="28" t="s">
        <v>52</v>
      </c>
      <c r="J3" s="28" t="s">
        <v>50</v>
      </c>
      <c r="K3" s="29" t="s">
        <v>51</v>
      </c>
      <c r="M3" s="7" t="s">
        <v>52</v>
      </c>
      <c r="N3" s="7" t="s">
        <v>14</v>
      </c>
      <c r="O3" s="7" t="s">
        <v>50</v>
      </c>
      <c r="P3" s="7" t="s">
        <v>14</v>
      </c>
      <c r="Q3" s="7" t="s">
        <v>51</v>
      </c>
      <c r="R3" s="7" t="s">
        <v>14</v>
      </c>
    </row>
    <row r="4" spans="1:18" x14ac:dyDescent="0.25">
      <c r="A4" s="1">
        <v>3</v>
      </c>
      <c r="B4" s="1">
        <v>81</v>
      </c>
      <c r="C4" s="1">
        <v>13</v>
      </c>
      <c r="E4" s="10" t="s">
        <v>11</v>
      </c>
      <c r="F4" s="1">
        <f>MIN(B2:B61)</f>
        <v>8</v>
      </c>
      <c r="G4" s="1">
        <f>MIN(C2:C61)</f>
        <v>1</v>
      </c>
      <c r="I4" s="17">
        <v>30</v>
      </c>
      <c r="J4" s="1">
        <v>10</v>
      </c>
      <c r="K4" s="1">
        <v>5</v>
      </c>
      <c r="M4" s="4">
        <v>30</v>
      </c>
      <c r="N4" s="5">
        <v>10</v>
      </c>
      <c r="O4" s="4">
        <v>10</v>
      </c>
      <c r="P4" s="5">
        <v>2</v>
      </c>
      <c r="Q4" s="4">
        <v>5</v>
      </c>
      <c r="R4" s="5">
        <v>7</v>
      </c>
    </row>
    <row r="5" spans="1:18" x14ac:dyDescent="0.25">
      <c r="A5" s="1">
        <v>4</v>
      </c>
      <c r="B5" s="1">
        <v>99</v>
      </c>
      <c r="C5" s="1">
        <v>7</v>
      </c>
      <c r="E5" s="10" t="s">
        <v>12</v>
      </c>
      <c r="F5" s="1">
        <f>MAX(B2:B61)</f>
        <v>497</v>
      </c>
      <c r="G5" s="1">
        <f>MAX(C2:C61)</f>
        <v>76</v>
      </c>
      <c r="I5" s="17">
        <v>60</v>
      </c>
      <c r="J5" s="1">
        <v>20</v>
      </c>
      <c r="K5" s="1">
        <v>10</v>
      </c>
      <c r="M5" s="4">
        <v>60</v>
      </c>
      <c r="N5" s="5">
        <v>14</v>
      </c>
      <c r="O5" s="4">
        <v>20</v>
      </c>
      <c r="P5" s="5">
        <v>2</v>
      </c>
      <c r="Q5" s="4">
        <v>10</v>
      </c>
      <c r="R5" s="5">
        <v>21</v>
      </c>
    </row>
    <row r="6" spans="1:18" x14ac:dyDescent="0.25">
      <c r="A6" s="1">
        <v>5</v>
      </c>
      <c r="B6" s="1">
        <v>47</v>
      </c>
      <c r="C6" s="1">
        <v>10</v>
      </c>
      <c r="I6" s="17">
        <v>90</v>
      </c>
      <c r="J6" s="1">
        <v>30</v>
      </c>
      <c r="K6" s="1">
        <v>15</v>
      </c>
      <c r="M6" s="4">
        <v>90</v>
      </c>
      <c r="N6" s="5">
        <v>7</v>
      </c>
      <c r="O6" s="4">
        <v>30</v>
      </c>
      <c r="P6" s="5">
        <v>6</v>
      </c>
      <c r="Q6" s="4">
        <v>15</v>
      </c>
      <c r="R6" s="5">
        <v>12</v>
      </c>
    </row>
    <row r="7" spans="1:18" x14ac:dyDescent="0.25">
      <c r="A7" s="1">
        <v>6</v>
      </c>
      <c r="B7" s="1">
        <v>147</v>
      </c>
      <c r="C7" s="1">
        <v>9</v>
      </c>
      <c r="F7">
        <f>_xlfn.STDEV.S(B2:B61)</f>
        <v>79.799768842676684</v>
      </c>
      <c r="I7" s="17">
        <v>120</v>
      </c>
      <c r="J7" s="1">
        <v>40</v>
      </c>
      <c r="K7" s="1">
        <v>20</v>
      </c>
      <c r="M7" s="4">
        <v>120</v>
      </c>
      <c r="N7" s="5">
        <v>14</v>
      </c>
      <c r="O7" s="4">
        <v>40</v>
      </c>
      <c r="P7" s="5">
        <v>1</v>
      </c>
      <c r="Q7" s="4">
        <v>20</v>
      </c>
      <c r="R7" s="5">
        <v>10</v>
      </c>
    </row>
    <row r="8" spans="1:18" x14ac:dyDescent="0.25">
      <c r="A8" s="1">
        <v>7</v>
      </c>
      <c r="B8" s="1">
        <v>55</v>
      </c>
      <c r="C8" s="1">
        <v>15</v>
      </c>
      <c r="I8" s="17">
        <v>150</v>
      </c>
      <c r="J8" s="1">
        <v>50</v>
      </c>
      <c r="K8" s="1">
        <v>25</v>
      </c>
      <c r="M8" s="4">
        <v>150</v>
      </c>
      <c r="N8" s="5">
        <v>6</v>
      </c>
      <c r="O8" s="4">
        <v>50</v>
      </c>
      <c r="P8" s="5">
        <v>6</v>
      </c>
      <c r="Q8" s="4">
        <v>25</v>
      </c>
      <c r="R8" s="5">
        <v>2</v>
      </c>
    </row>
    <row r="9" spans="1:18" x14ac:dyDescent="0.25">
      <c r="A9" s="1">
        <v>8</v>
      </c>
      <c r="B9" s="1">
        <v>111</v>
      </c>
      <c r="C9" s="1">
        <v>5</v>
      </c>
      <c r="I9" s="17">
        <v>180</v>
      </c>
      <c r="J9" s="1">
        <v>60</v>
      </c>
      <c r="K9" s="1">
        <v>30</v>
      </c>
      <c r="M9" s="4">
        <v>180</v>
      </c>
      <c r="N9" s="5">
        <v>4</v>
      </c>
      <c r="O9" s="4">
        <v>60</v>
      </c>
      <c r="P9" s="5">
        <v>7</v>
      </c>
      <c r="Q9" s="4">
        <v>30</v>
      </c>
      <c r="R9" s="5">
        <v>3</v>
      </c>
    </row>
    <row r="10" spans="1:18" x14ac:dyDescent="0.25">
      <c r="A10" s="1">
        <v>9</v>
      </c>
      <c r="B10" s="1">
        <v>118</v>
      </c>
      <c r="C10" s="1">
        <v>19</v>
      </c>
      <c r="I10" s="17">
        <v>210</v>
      </c>
      <c r="J10" s="1">
        <v>70</v>
      </c>
      <c r="K10" s="16">
        <v>35</v>
      </c>
      <c r="M10" s="4">
        <v>210</v>
      </c>
      <c r="N10" s="5">
        <v>1</v>
      </c>
      <c r="O10" s="4">
        <v>70</v>
      </c>
      <c r="P10" s="5">
        <v>2</v>
      </c>
      <c r="Q10" s="4">
        <v>35</v>
      </c>
      <c r="R10" s="5">
        <v>0</v>
      </c>
    </row>
    <row r="11" spans="1:18" x14ac:dyDescent="0.25">
      <c r="A11" s="1">
        <v>10</v>
      </c>
      <c r="B11" s="1">
        <v>51</v>
      </c>
      <c r="C11" s="1">
        <v>13</v>
      </c>
      <c r="I11" s="17">
        <v>240</v>
      </c>
      <c r="J11" s="1">
        <v>80</v>
      </c>
      <c r="K11" s="16">
        <v>40</v>
      </c>
      <c r="M11" s="4">
        <v>240</v>
      </c>
      <c r="N11" s="5">
        <v>1</v>
      </c>
      <c r="O11" s="4">
        <v>80</v>
      </c>
      <c r="P11" s="5">
        <v>3</v>
      </c>
      <c r="Q11" s="4">
        <v>40</v>
      </c>
      <c r="R11" s="5">
        <v>1</v>
      </c>
    </row>
    <row r="12" spans="1:18" x14ac:dyDescent="0.25">
      <c r="A12" s="1">
        <v>11</v>
      </c>
      <c r="B12" s="1">
        <v>189</v>
      </c>
      <c r="C12" s="1">
        <v>55</v>
      </c>
      <c r="I12" s="17">
        <v>270</v>
      </c>
      <c r="J12" s="1">
        <v>90</v>
      </c>
      <c r="K12" s="16">
        <v>45</v>
      </c>
      <c r="M12" s="4">
        <v>270</v>
      </c>
      <c r="N12" s="5">
        <v>1</v>
      </c>
      <c r="O12" s="4">
        <v>90</v>
      </c>
      <c r="P12" s="5">
        <v>2</v>
      </c>
      <c r="Q12" s="4">
        <v>45</v>
      </c>
      <c r="R12" s="5">
        <v>2</v>
      </c>
    </row>
    <row r="13" spans="1:18" x14ac:dyDescent="0.25">
      <c r="A13" s="1">
        <v>12</v>
      </c>
      <c r="B13" s="1">
        <v>150</v>
      </c>
      <c r="C13" s="1">
        <v>5</v>
      </c>
      <c r="I13" s="17">
        <v>300</v>
      </c>
      <c r="J13" s="1">
        <v>100</v>
      </c>
      <c r="K13" s="16">
        <v>50</v>
      </c>
      <c r="M13" s="4">
        <v>300</v>
      </c>
      <c r="N13" s="5">
        <v>0</v>
      </c>
      <c r="O13" s="4">
        <v>100</v>
      </c>
      <c r="P13" s="5">
        <v>4</v>
      </c>
      <c r="Q13" s="4">
        <v>50</v>
      </c>
      <c r="R13" s="5">
        <v>0</v>
      </c>
    </row>
    <row r="14" spans="1:18" x14ac:dyDescent="0.25">
      <c r="A14" s="1">
        <v>13</v>
      </c>
      <c r="B14" s="1">
        <v>130</v>
      </c>
      <c r="C14" s="1">
        <v>11</v>
      </c>
      <c r="I14" s="17">
        <v>330</v>
      </c>
      <c r="J14" s="1">
        <v>110</v>
      </c>
      <c r="K14" s="16">
        <v>55</v>
      </c>
      <c r="M14" s="4">
        <v>330</v>
      </c>
      <c r="N14" s="5">
        <v>1</v>
      </c>
      <c r="O14" s="4">
        <v>110</v>
      </c>
      <c r="P14" s="5">
        <v>4</v>
      </c>
      <c r="Q14" s="4">
        <v>55</v>
      </c>
      <c r="R14" s="5">
        <v>1</v>
      </c>
    </row>
    <row r="15" spans="1:18" x14ac:dyDescent="0.25">
      <c r="A15" s="1">
        <v>14</v>
      </c>
      <c r="B15" s="1">
        <v>26</v>
      </c>
      <c r="C15" s="1">
        <v>1</v>
      </c>
      <c r="I15" s="17">
        <v>360</v>
      </c>
      <c r="J15" s="1">
        <v>120</v>
      </c>
      <c r="K15" s="16">
        <v>60</v>
      </c>
      <c r="M15" s="4">
        <v>360</v>
      </c>
      <c r="N15" s="5">
        <v>0</v>
      </c>
      <c r="O15" s="4">
        <v>120</v>
      </c>
      <c r="P15" s="5">
        <v>6</v>
      </c>
      <c r="Q15" s="4">
        <v>60</v>
      </c>
      <c r="R15" s="5">
        <v>0</v>
      </c>
    </row>
    <row r="16" spans="1:18" x14ac:dyDescent="0.25">
      <c r="A16" s="1">
        <v>15</v>
      </c>
      <c r="B16" s="1">
        <v>50</v>
      </c>
      <c r="C16" s="1">
        <v>8</v>
      </c>
      <c r="I16" s="17">
        <v>390</v>
      </c>
      <c r="J16" s="1">
        <v>130</v>
      </c>
      <c r="K16" s="16">
        <v>65</v>
      </c>
      <c r="M16" s="4">
        <v>390</v>
      </c>
      <c r="N16" s="5">
        <v>0</v>
      </c>
      <c r="O16" s="4">
        <v>130</v>
      </c>
      <c r="P16" s="5">
        <v>1</v>
      </c>
      <c r="Q16" s="4">
        <v>65</v>
      </c>
      <c r="R16" s="5">
        <v>0</v>
      </c>
    </row>
    <row r="17" spans="1:18" x14ac:dyDescent="0.25">
      <c r="A17" s="1">
        <v>16</v>
      </c>
      <c r="B17" s="1">
        <v>101</v>
      </c>
      <c r="C17" s="1">
        <v>7</v>
      </c>
      <c r="I17" s="17">
        <v>420</v>
      </c>
      <c r="J17" s="1">
        <v>140</v>
      </c>
      <c r="K17" s="16">
        <v>70</v>
      </c>
      <c r="M17" s="4">
        <v>420</v>
      </c>
      <c r="N17" s="5">
        <v>0</v>
      </c>
      <c r="O17" s="4">
        <v>140</v>
      </c>
      <c r="P17" s="5">
        <v>2</v>
      </c>
      <c r="Q17" s="4">
        <v>70</v>
      </c>
      <c r="R17" s="5">
        <v>0</v>
      </c>
    </row>
    <row r="18" spans="1:18" x14ac:dyDescent="0.25">
      <c r="A18" s="1">
        <v>17</v>
      </c>
      <c r="B18" s="1">
        <v>97</v>
      </c>
      <c r="C18" s="1">
        <v>5</v>
      </c>
      <c r="I18" s="17">
        <v>450</v>
      </c>
      <c r="J18" s="1">
        <v>150</v>
      </c>
      <c r="K18" s="16">
        <v>75</v>
      </c>
      <c r="M18" s="4">
        <v>450</v>
      </c>
      <c r="N18" s="5">
        <v>0</v>
      </c>
      <c r="O18" s="4">
        <v>150</v>
      </c>
      <c r="P18" s="5">
        <v>3</v>
      </c>
      <c r="Q18" s="4">
        <v>75</v>
      </c>
      <c r="R18" s="5">
        <v>0</v>
      </c>
    </row>
    <row r="19" spans="1:18" ht="16.5" thickBot="1" x14ac:dyDescent="0.3">
      <c r="A19" s="1">
        <v>18</v>
      </c>
      <c r="B19" s="1">
        <v>52</v>
      </c>
      <c r="C19" s="1">
        <v>5</v>
      </c>
      <c r="J19" s="1">
        <v>160</v>
      </c>
      <c r="K19" s="1"/>
      <c r="M19" s="6" t="s">
        <v>13</v>
      </c>
      <c r="N19" s="6">
        <v>1</v>
      </c>
      <c r="O19" s="4">
        <v>160</v>
      </c>
      <c r="P19" s="5">
        <v>3</v>
      </c>
      <c r="Q19" s="6" t="s">
        <v>13</v>
      </c>
      <c r="R19" s="6">
        <v>1</v>
      </c>
    </row>
    <row r="20" spans="1:18" x14ac:dyDescent="0.25">
      <c r="A20" s="1">
        <v>19</v>
      </c>
      <c r="B20" s="1">
        <v>215</v>
      </c>
      <c r="C20" s="1">
        <v>8</v>
      </c>
      <c r="J20" s="1">
        <v>170</v>
      </c>
      <c r="K20" s="1"/>
      <c r="O20" s="4">
        <v>170</v>
      </c>
      <c r="P20" s="5">
        <v>0</v>
      </c>
    </row>
    <row r="21" spans="1:18" x14ac:dyDescent="0.25">
      <c r="A21" s="1">
        <v>20</v>
      </c>
      <c r="B21" s="1">
        <v>76</v>
      </c>
      <c r="C21" s="1">
        <v>8</v>
      </c>
      <c r="J21" s="1">
        <v>180</v>
      </c>
      <c r="K21" s="1"/>
      <c r="O21" s="4">
        <v>180</v>
      </c>
      <c r="P21" s="5">
        <v>1</v>
      </c>
    </row>
    <row r="22" spans="1:18" x14ac:dyDescent="0.25">
      <c r="A22" s="1">
        <v>21</v>
      </c>
      <c r="B22" s="1">
        <v>95</v>
      </c>
      <c r="C22" s="1">
        <v>15</v>
      </c>
      <c r="J22" s="1">
        <v>200</v>
      </c>
      <c r="K22" s="1"/>
      <c r="O22" s="4">
        <v>200</v>
      </c>
      <c r="P22" s="5">
        <v>1</v>
      </c>
    </row>
    <row r="23" spans="1:18" x14ac:dyDescent="0.25">
      <c r="A23" s="1">
        <v>22</v>
      </c>
      <c r="B23" s="1">
        <v>71</v>
      </c>
      <c r="C23" s="1">
        <v>15</v>
      </c>
      <c r="J23" s="16">
        <v>220</v>
      </c>
      <c r="K23" s="1"/>
      <c r="O23" s="4">
        <v>220</v>
      </c>
      <c r="P23" s="5">
        <v>1</v>
      </c>
    </row>
    <row r="24" spans="1:18" x14ac:dyDescent="0.25">
      <c r="A24" s="1">
        <v>23</v>
      </c>
      <c r="B24" s="1">
        <v>106</v>
      </c>
      <c r="C24" s="1">
        <v>3</v>
      </c>
      <c r="J24" s="16">
        <v>240</v>
      </c>
      <c r="K24" s="1"/>
      <c r="O24" s="4">
        <v>240</v>
      </c>
      <c r="P24" s="5">
        <v>0</v>
      </c>
    </row>
    <row r="25" spans="1:18" x14ac:dyDescent="0.25">
      <c r="A25" s="1">
        <v>24</v>
      </c>
      <c r="B25" s="1">
        <v>113</v>
      </c>
      <c r="C25" s="1">
        <v>11</v>
      </c>
      <c r="J25" s="16">
        <v>260</v>
      </c>
      <c r="K25" s="1"/>
      <c r="O25" s="4">
        <v>260</v>
      </c>
      <c r="P25" s="5">
        <v>1</v>
      </c>
    </row>
    <row r="26" spans="1:18" x14ac:dyDescent="0.25">
      <c r="A26" s="1">
        <v>25</v>
      </c>
      <c r="B26" s="1">
        <v>106</v>
      </c>
      <c r="C26" s="1">
        <v>10</v>
      </c>
      <c r="J26" s="16">
        <v>280</v>
      </c>
      <c r="K26" s="1"/>
      <c r="O26" s="4">
        <v>280</v>
      </c>
      <c r="P26" s="5">
        <v>0</v>
      </c>
    </row>
    <row r="27" spans="1:18" x14ac:dyDescent="0.25">
      <c r="A27" s="1">
        <v>26</v>
      </c>
      <c r="B27" s="1">
        <v>159</v>
      </c>
      <c r="C27" s="1">
        <v>13</v>
      </c>
      <c r="J27" s="16">
        <v>300</v>
      </c>
      <c r="K27" s="1"/>
      <c r="O27" s="4">
        <v>300</v>
      </c>
      <c r="P27" s="5">
        <v>0</v>
      </c>
    </row>
    <row r="28" spans="1:18" x14ac:dyDescent="0.25">
      <c r="A28" s="1">
        <v>27</v>
      </c>
      <c r="B28" s="1">
        <v>151</v>
      </c>
      <c r="C28" s="1">
        <v>11</v>
      </c>
      <c r="J28" s="16">
        <v>320</v>
      </c>
      <c r="K28" s="1"/>
      <c r="O28" s="4">
        <v>320</v>
      </c>
      <c r="P28" s="5">
        <v>1</v>
      </c>
    </row>
    <row r="29" spans="1:18" x14ac:dyDescent="0.25">
      <c r="A29" s="1">
        <v>28</v>
      </c>
      <c r="B29" s="1">
        <v>22</v>
      </c>
      <c r="C29" s="1">
        <v>10</v>
      </c>
      <c r="J29" s="16">
        <v>340</v>
      </c>
      <c r="K29" s="1"/>
      <c r="O29" s="4">
        <v>340</v>
      </c>
      <c r="P29" s="5">
        <v>0</v>
      </c>
    </row>
    <row r="30" spans="1:18" x14ac:dyDescent="0.25">
      <c r="A30" s="1">
        <v>29</v>
      </c>
      <c r="B30" s="1">
        <v>133</v>
      </c>
      <c r="C30" s="1">
        <v>6</v>
      </c>
      <c r="J30" s="16">
        <v>360</v>
      </c>
      <c r="K30" s="1"/>
      <c r="O30" s="4">
        <v>360</v>
      </c>
      <c r="P30" s="5">
        <v>0</v>
      </c>
    </row>
    <row r="31" spans="1:18" x14ac:dyDescent="0.25">
      <c r="A31" s="1">
        <v>30</v>
      </c>
      <c r="B31" s="1">
        <v>95</v>
      </c>
      <c r="C31" s="1">
        <v>8</v>
      </c>
      <c r="J31" s="16">
        <v>380</v>
      </c>
      <c r="K31" s="1"/>
      <c r="O31" s="4">
        <v>380</v>
      </c>
      <c r="P31" s="5">
        <v>0</v>
      </c>
    </row>
    <row r="32" spans="1:18" x14ac:dyDescent="0.25">
      <c r="A32" s="1">
        <v>31</v>
      </c>
      <c r="B32" s="1">
        <v>28</v>
      </c>
      <c r="C32" s="1">
        <v>9</v>
      </c>
      <c r="J32" s="16">
        <v>400</v>
      </c>
      <c r="K32" s="1"/>
      <c r="O32" s="4">
        <v>400</v>
      </c>
      <c r="P32" s="5">
        <v>0</v>
      </c>
    </row>
    <row r="33" spans="1:16" x14ac:dyDescent="0.25">
      <c r="A33" s="1">
        <v>32</v>
      </c>
      <c r="B33" s="1">
        <v>317</v>
      </c>
      <c r="C33" s="1">
        <v>22</v>
      </c>
      <c r="J33" s="16">
        <v>420</v>
      </c>
      <c r="K33" s="1"/>
      <c r="O33" s="4">
        <v>420</v>
      </c>
      <c r="P33" s="5">
        <v>0</v>
      </c>
    </row>
    <row r="34" spans="1:16" x14ac:dyDescent="0.25">
      <c r="A34" s="1">
        <v>33</v>
      </c>
      <c r="B34" s="1">
        <v>25</v>
      </c>
      <c r="C34" s="1">
        <v>6</v>
      </c>
      <c r="J34" s="16">
        <v>440</v>
      </c>
      <c r="O34" s="4">
        <v>440</v>
      </c>
      <c r="P34" s="5">
        <v>0</v>
      </c>
    </row>
    <row r="35" spans="1:16" x14ac:dyDescent="0.25">
      <c r="A35" s="1">
        <v>34</v>
      </c>
      <c r="B35" s="1">
        <v>53</v>
      </c>
      <c r="C35" s="1">
        <v>10</v>
      </c>
      <c r="J35" s="16">
        <v>460</v>
      </c>
      <c r="M35" s="4"/>
      <c r="N35" s="5"/>
      <c r="O35" s="4">
        <v>460</v>
      </c>
      <c r="P35" s="5">
        <v>0</v>
      </c>
    </row>
    <row r="36" spans="1:16" x14ac:dyDescent="0.25">
      <c r="A36" s="1">
        <v>35</v>
      </c>
      <c r="B36" s="1">
        <v>27</v>
      </c>
      <c r="C36" s="1">
        <v>21</v>
      </c>
      <c r="J36" s="16">
        <v>480</v>
      </c>
      <c r="M36" s="4"/>
      <c r="N36" s="5"/>
      <c r="O36" s="4">
        <v>480</v>
      </c>
      <c r="P36" s="5">
        <v>0</v>
      </c>
    </row>
    <row r="37" spans="1:16" ht="16.5" thickBot="1" x14ac:dyDescent="0.3">
      <c r="A37" s="1">
        <v>36</v>
      </c>
      <c r="B37" s="1">
        <v>57</v>
      </c>
      <c r="C37" s="1">
        <v>9</v>
      </c>
      <c r="M37" s="4"/>
      <c r="N37" s="5"/>
      <c r="O37" s="6" t="s">
        <v>13</v>
      </c>
      <c r="P37" s="6">
        <v>1</v>
      </c>
    </row>
    <row r="38" spans="1:16" x14ac:dyDescent="0.25">
      <c r="A38" s="1">
        <v>37</v>
      </c>
      <c r="B38" s="1">
        <v>49</v>
      </c>
      <c r="C38" s="1">
        <v>19</v>
      </c>
      <c r="M38" s="4"/>
      <c r="N38" s="5"/>
    </row>
    <row r="39" spans="1:16" x14ac:dyDescent="0.25">
      <c r="A39" s="1">
        <v>38</v>
      </c>
      <c r="B39" s="1">
        <v>179</v>
      </c>
      <c r="C39" s="1">
        <v>76</v>
      </c>
      <c r="M39" s="4"/>
      <c r="N39" s="5"/>
    </row>
    <row r="40" spans="1:16" x14ac:dyDescent="0.25">
      <c r="A40" s="1">
        <v>39</v>
      </c>
      <c r="B40" s="1">
        <v>75</v>
      </c>
      <c r="C40" s="1">
        <v>11</v>
      </c>
      <c r="M40" s="4"/>
      <c r="N40" s="5"/>
    </row>
    <row r="41" spans="1:16" x14ac:dyDescent="0.25">
      <c r="A41" s="1">
        <v>40</v>
      </c>
      <c r="B41" s="1">
        <v>43</v>
      </c>
      <c r="C41" s="1">
        <v>7</v>
      </c>
      <c r="M41" s="4"/>
      <c r="N41" s="5"/>
    </row>
    <row r="42" spans="1:16" x14ac:dyDescent="0.25">
      <c r="A42" s="1">
        <v>41</v>
      </c>
      <c r="B42" s="1">
        <v>152</v>
      </c>
      <c r="C42" s="1">
        <v>16</v>
      </c>
      <c r="M42" s="4"/>
      <c r="N42" s="5"/>
    </row>
    <row r="43" spans="1:16" x14ac:dyDescent="0.25">
      <c r="A43" s="1">
        <v>42</v>
      </c>
      <c r="B43" s="1">
        <v>54</v>
      </c>
      <c r="C43" s="1">
        <v>16</v>
      </c>
      <c r="M43" s="4"/>
      <c r="N43" s="5"/>
    </row>
    <row r="44" spans="1:16" x14ac:dyDescent="0.25">
      <c r="A44" s="1">
        <v>43</v>
      </c>
      <c r="B44" s="1">
        <v>20</v>
      </c>
      <c r="C44" s="1">
        <v>10</v>
      </c>
      <c r="M44" s="4"/>
      <c r="N44" s="5"/>
    </row>
    <row r="45" spans="1:16" x14ac:dyDescent="0.25">
      <c r="A45" s="1">
        <v>44</v>
      </c>
      <c r="B45" s="1">
        <v>50</v>
      </c>
      <c r="C45" s="1">
        <v>20</v>
      </c>
      <c r="M45" s="4"/>
      <c r="N45" s="5"/>
    </row>
    <row r="46" spans="1:16" x14ac:dyDescent="0.25">
      <c r="A46" s="1">
        <v>45</v>
      </c>
      <c r="B46" s="1">
        <v>26</v>
      </c>
      <c r="C46" s="1">
        <v>6</v>
      </c>
      <c r="M46" s="4"/>
      <c r="N46" s="5"/>
    </row>
    <row r="47" spans="1:16" x14ac:dyDescent="0.25">
      <c r="A47" s="1">
        <v>46</v>
      </c>
      <c r="B47" s="1">
        <v>33</v>
      </c>
      <c r="C47" s="1">
        <v>27</v>
      </c>
      <c r="M47" s="4"/>
      <c r="N47" s="5"/>
    </row>
    <row r="48" spans="1:16" x14ac:dyDescent="0.25">
      <c r="A48" s="1">
        <v>47</v>
      </c>
      <c r="B48" s="1">
        <v>118</v>
      </c>
      <c r="C48" s="1">
        <v>18</v>
      </c>
      <c r="M48" s="4"/>
      <c r="N48" s="5"/>
    </row>
    <row r="49" spans="1:14" x14ac:dyDescent="0.25">
      <c r="A49" s="1">
        <v>48</v>
      </c>
      <c r="B49" s="1">
        <v>8</v>
      </c>
      <c r="C49" s="1">
        <v>15</v>
      </c>
      <c r="M49" s="4"/>
      <c r="N49" s="5"/>
    </row>
    <row r="50" spans="1:14" x14ac:dyDescent="0.25">
      <c r="A50" s="1">
        <v>49</v>
      </c>
      <c r="B50" s="1">
        <v>105</v>
      </c>
      <c r="C50" s="1">
        <v>37</v>
      </c>
      <c r="M50" s="4"/>
      <c r="N50" s="5"/>
    </row>
    <row r="51" spans="1:14" x14ac:dyDescent="0.25">
      <c r="A51" s="1">
        <v>50</v>
      </c>
      <c r="B51" s="1">
        <v>133</v>
      </c>
      <c r="C51" s="1">
        <v>41</v>
      </c>
      <c r="M51" s="4"/>
      <c r="N51" s="5"/>
    </row>
    <row r="52" spans="1:14" x14ac:dyDescent="0.25">
      <c r="A52" s="1">
        <v>51</v>
      </c>
      <c r="B52" s="1">
        <v>50</v>
      </c>
      <c r="C52" s="1">
        <v>18</v>
      </c>
      <c r="M52" s="4"/>
      <c r="N52" s="5"/>
    </row>
    <row r="53" spans="1:14" x14ac:dyDescent="0.25">
      <c r="A53" s="1">
        <v>52</v>
      </c>
      <c r="B53" s="1">
        <v>18</v>
      </c>
      <c r="C53" s="1">
        <v>10</v>
      </c>
      <c r="M53" s="4"/>
      <c r="N53" s="5"/>
    </row>
    <row r="54" spans="1:14" x14ac:dyDescent="0.25">
      <c r="A54" s="1">
        <v>53</v>
      </c>
      <c r="B54" s="1">
        <v>143</v>
      </c>
      <c r="C54" s="1">
        <v>17</v>
      </c>
    </row>
    <row r="55" spans="1:14" x14ac:dyDescent="0.25">
      <c r="A55" s="1">
        <v>54</v>
      </c>
      <c r="B55" s="1">
        <v>87</v>
      </c>
      <c r="C55" s="1">
        <v>16</v>
      </c>
    </row>
    <row r="56" spans="1:14" x14ac:dyDescent="0.25">
      <c r="A56" s="1">
        <v>55</v>
      </c>
      <c r="B56" s="1">
        <v>10</v>
      </c>
      <c r="C56" s="1">
        <v>9</v>
      </c>
    </row>
    <row r="57" spans="1:14" x14ac:dyDescent="0.25">
      <c r="A57" s="1">
        <v>56</v>
      </c>
      <c r="B57" s="1">
        <v>245</v>
      </c>
      <c r="C57" s="1">
        <v>45</v>
      </c>
    </row>
    <row r="58" spans="1:14" x14ac:dyDescent="0.25">
      <c r="A58" s="1">
        <v>57</v>
      </c>
      <c r="B58" s="1">
        <v>112</v>
      </c>
      <c r="C58" s="1">
        <v>27</v>
      </c>
    </row>
    <row r="59" spans="1:14" x14ac:dyDescent="0.25">
      <c r="A59" s="1">
        <v>58</v>
      </c>
      <c r="B59" s="1">
        <v>60</v>
      </c>
      <c r="C59" s="1">
        <v>29</v>
      </c>
    </row>
    <row r="60" spans="1:14" x14ac:dyDescent="0.25">
      <c r="A60" s="1">
        <v>59</v>
      </c>
      <c r="B60" s="1">
        <v>116</v>
      </c>
      <c r="C60" s="1">
        <v>19</v>
      </c>
    </row>
    <row r="61" spans="1:14" x14ac:dyDescent="0.25">
      <c r="A61" s="1">
        <v>60</v>
      </c>
      <c r="B61" s="1">
        <v>68</v>
      </c>
      <c r="C61" s="1">
        <v>15</v>
      </c>
    </row>
  </sheetData>
  <sortState ref="Q4:Q18">
    <sortCondition ref="Q4"/>
  </sortState>
  <mergeCells count="9">
    <mergeCell ref="Q2:R2"/>
    <mergeCell ref="M1:R1"/>
    <mergeCell ref="L1:L1048576"/>
    <mergeCell ref="H1:H1048576"/>
    <mergeCell ref="D1:D1048576"/>
    <mergeCell ref="E1:G1"/>
    <mergeCell ref="I1:K1"/>
    <mergeCell ref="I2:J2"/>
    <mergeCell ref="M2:P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workbookViewId="0">
      <selection activeCell="D12" sqref="D12"/>
    </sheetView>
  </sheetViews>
  <sheetFormatPr defaultRowHeight="15.75" x14ac:dyDescent="0.25"/>
  <cols>
    <col min="1" max="1" width="10.75" style="1" customWidth="1"/>
    <col min="2" max="2" width="10.75" style="37" customWidth="1"/>
    <col min="3" max="3" width="14.5" style="1" customWidth="1"/>
    <col min="4" max="4" width="10.75" style="1" customWidth="1"/>
    <col min="5" max="5" width="10.75" style="37" customWidth="1"/>
    <col min="6" max="8" width="9.875" style="1" customWidth="1"/>
    <col min="9" max="9" width="9.875" style="33" customWidth="1"/>
    <col min="11" max="11" width="9.375" customWidth="1"/>
  </cols>
  <sheetData>
    <row r="1" spans="1:15" ht="18" thickBot="1" x14ac:dyDescent="0.3">
      <c r="A1" s="8" t="s">
        <v>21</v>
      </c>
      <c r="C1" s="38" t="s">
        <v>18</v>
      </c>
      <c r="D1" s="38"/>
      <c r="F1" s="39" t="s">
        <v>16</v>
      </c>
      <c r="G1" s="39"/>
      <c r="H1" s="39"/>
      <c r="J1" s="39" t="s">
        <v>15</v>
      </c>
      <c r="K1" s="39"/>
      <c r="L1" s="39"/>
      <c r="M1" s="39"/>
      <c r="N1" s="39"/>
      <c r="O1" s="39"/>
    </row>
    <row r="2" spans="1:15" ht="16.5" thickBot="1" x14ac:dyDescent="0.3">
      <c r="A2" s="1">
        <v>7</v>
      </c>
      <c r="C2" s="14" t="s">
        <v>28</v>
      </c>
      <c r="D2" s="9">
        <f>AVERAGE(K4:K63)</f>
        <v>3.5166666666666666</v>
      </c>
      <c r="F2" s="8" t="s">
        <v>23</v>
      </c>
      <c r="G2" s="8" t="s">
        <v>24</v>
      </c>
      <c r="H2" s="8" t="s">
        <v>25</v>
      </c>
      <c r="J2" s="34" t="s">
        <v>29</v>
      </c>
      <c r="K2" s="34"/>
      <c r="L2" s="34" t="s">
        <v>30</v>
      </c>
      <c r="M2" s="34"/>
      <c r="N2" s="34" t="s">
        <v>36</v>
      </c>
      <c r="O2" s="34"/>
    </row>
    <row r="3" spans="1:15" x14ac:dyDescent="0.25">
      <c r="A3" s="1">
        <v>8</v>
      </c>
      <c r="C3" s="10" t="s">
        <v>27</v>
      </c>
      <c r="D3" s="9">
        <f>AVERAGE(M4:M15)</f>
        <v>17.583333333333332</v>
      </c>
      <c r="F3" s="1">
        <v>60</v>
      </c>
      <c r="G3" s="1">
        <v>300</v>
      </c>
      <c r="H3" s="1">
        <v>600</v>
      </c>
      <c r="J3" s="7" t="s">
        <v>23</v>
      </c>
      <c r="K3" s="7" t="s">
        <v>14</v>
      </c>
      <c r="L3" s="7" t="s">
        <v>24</v>
      </c>
      <c r="M3" s="7" t="s">
        <v>14</v>
      </c>
      <c r="N3" s="7" t="s">
        <v>25</v>
      </c>
      <c r="O3" s="7" t="s">
        <v>14</v>
      </c>
    </row>
    <row r="4" spans="1:15" x14ac:dyDescent="0.25">
      <c r="A4" s="1">
        <v>63</v>
      </c>
      <c r="C4" s="10" t="s">
        <v>26</v>
      </c>
      <c r="D4" s="9">
        <f>AVERAGE(O4:O9)</f>
        <v>35.166666666666664</v>
      </c>
      <c r="F4" s="1">
        <v>120</v>
      </c>
      <c r="G4" s="1">
        <v>600</v>
      </c>
      <c r="H4" s="1">
        <v>1200</v>
      </c>
      <c r="J4" s="4">
        <v>60</v>
      </c>
      <c r="K4" s="5">
        <v>2</v>
      </c>
      <c r="L4" s="4">
        <v>300</v>
      </c>
      <c r="M4" s="5">
        <v>17</v>
      </c>
      <c r="N4" s="4">
        <v>600</v>
      </c>
      <c r="O4" s="5">
        <v>40</v>
      </c>
    </row>
    <row r="5" spans="1:15" x14ac:dyDescent="0.25">
      <c r="A5" s="1">
        <v>64</v>
      </c>
      <c r="F5" s="1">
        <v>180</v>
      </c>
      <c r="G5" s="1">
        <v>900</v>
      </c>
      <c r="H5" s="1">
        <v>1800</v>
      </c>
      <c r="J5" s="4">
        <v>120</v>
      </c>
      <c r="K5" s="5">
        <v>6</v>
      </c>
      <c r="L5" s="4">
        <v>600</v>
      </c>
      <c r="M5" s="5">
        <v>23</v>
      </c>
      <c r="N5" s="4">
        <v>1200</v>
      </c>
      <c r="O5" s="5">
        <v>22</v>
      </c>
    </row>
    <row r="6" spans="1:15" x14ac:dyDescent="0.25">
      <c r="A6" s="1">
        <v>65</v>
      </c>
      <c r="F6" s="1">
        <v>240</v>
      </c>
      <c r="G6" s="1">
        <v>1200</v>
      </c>
      <c r="H6" s="1">
        <v>2400</v>
      </c>
      <c r="J6" s="4">
        <v>180</v>
      </c>
      <c r="K6" s="5">
        <v>2</v>
      </c>
      <c r="L6" s="4">
        <v>900</v>
      </c>
      <c r="M6" s="5">
        <v>11</v>
      </c>
      <c r="N6" s="4">
        <v>1800</v>
      </c>
      <c r="O6" s="5">
        <v>30</v>
      </c>
    </row>
    <row r="7" spans="1:15" x14ac:dyDescent="0.25">
      <c r="A7" s="1">
        <v>80</v>
      </c>
      <c r="F7" s="1">
        <v>300</v>
      </c>
      <c r="G7" s="1">
        <v>1500</v>
      </c>
      <c r="H7" s="1">
        <v>3000</v>
      </c>
      <c r="J7" s="4">
        <v>240</v>
      </c>
      <c r="K7" s="5">
        <v>4</v>
      </c>
      <c r="L7" s="4">
        <v>1200</v>
      </c>
      <c r="M7" s="5">
        <v>11</v>
      </c>
      <c r="N7" s="4">
        <v>2400</v>
      </c>
      <c r="O7" s="5">
        <v>37</v>
      </c>
    </row>
    <row r="8" spans="1:15" x14ac:dyDescent="0.25">
      <c r="A8" s="1">
        <v>81</v>
      </c>
      <c r="F8" s="1">
        <v>360</v>
      </c>
      <c r="G8" s="1">
        <v>1800</v>
      </c>
      <c r="H8" s="1">
        <v>3600</v>
      </c>
      <c r="J8" s="4">
        <v>300</v>
      </c>
      <c r="K8" s="5">
        <v>3</v>
      </c>
      <c r="L8" s="4">
        <v>1500</v>
      </c>
      <c r="M8" s="5">
        <v>15</v>
      </c>
      <c r="N8" s="4">
        <v>3000</v>
      </c>
      <c r="O8" s="5">
        <v>28</v>
      </c>
    </row>
    <row r="9" spans="1:15" x14ac:dyDescent="0.25">
      <c r="A9" s="1">
        <v>82</v>
      </c>
      <c r="F9" s="1">
        <v>420</v>
      </c>
      <c r="G9" s="1">
        <v>2100</v>
      </c>
      <c r="J9" s="4">
        <v>360</v>
      </c>
      <c r="K9" s="5">
        <v>7</v>
      </c>
      <c r="L9" s="4">
        <v>1800</v>
      </c>
      <c r="M9" s="5">
        <v>15</v>
      </c>
      <c r="N9" s="4">
        <v>3600</v>
      </c>
      <c r="O9" s="5">
        <v>54</v>
      </c>
    </row>
    <row r="10" spans="1:15" ht="16.5" thickBot="1" x14ac:dyDescent="0.3">
      <c r="A10" s="1">
        <v>171</v>
      </c>
      <c r="F10" s="1">
        <v>480</v>
      </c>
      <c r="G10" s="1">
        <v>2400</v>
      </c>
      <c r="J10" s="4">
        <v>420</v>
      </c>
      <c r="K10" s="5">
        <v>0</v>
      </c>
      <c r="L10" s="4">
        <v>2100</v>
      </c>
      <c r="M10" s="5">
        <v>25</v>
      </c>
      <c r="N10" s="6" t="s">
        <v>13</v>
      </c>
      <c r="O10" s="6">
        <v>0</v>
      </c>
    </row>
    <row r="11" spans="1:15" x14ac:dyDescent="0.25">
      <c r="A11" s="1">
        <v>172</v>
      </c>
      <c r="F11" s="1">
        <v>540</v>
      </c>
      <c r="G11" s="1">
        <v>2700</v>
      </c>
      <c r="J11" s="4">
        <v>480</v>
      </c>
      <c r="K11" s="5">
        <v>4</v>
      </c>
      <c r="L11" s="4">
        <v>2400</v>
      </c>
      <c r="M11" s="5">
        <v>12</v>
      </c>
    </row>
    <row r="12" spans="1:15" x14ac:dyDescent="0.25">
      <c r="A12" s="1">
        <v>190</v>
      </c>
      <c r="F12" s="1">
        <v>600</v>
      </c>
      <c r="G12" s="1">
        <v>3000</v>
      </c>
      <c r="J12" s="4">
        <v>540</v>
      </c>
      <c r="K12" s="5">
        <v>9</v>
      </c>
      <c r="L12" s="4">
        <v>2700</v>
      </c>
      <c r="M12" s="5">
        <v>10</v>
      </c>
    </row>
    <row r="13" spans="1:15" x14ac:dyDescent="0.25">
      <c r="A13" s="1">
        <v>191</v>
      </c>
      <c r="F13" s="1">
        <v>660</v>
      </c>
      <c r="G13" s="1">
        <v>3300</v>
      </c>
      <c r="J13" s="4">
        <v>600</v>
      </c>
      <c r="K13" s="5">
        <v>3</v>
      </c>
      <c r="L13" s="4">
        <v>3000</v>
      </c>
      <c r="M13" s="5">
        <v>18</v>
      </c>
    </row>
    <row r="14" spans="1:15" x14ac:dyDescent="0.25">
      <c r="A14" s="1">
        <v>211</v>
      </c>
      <c r="F14" s="1">
        <v>720</v>
      </c>
      <c r="G14" s="1">
        <v>3600</v>
      </c>
      <c r="J14" s="4">
        <v>660</v>
      </c>
      <c r="K14" s="5">
        <v>4</v>
      </c>
      <c r="L14" s="4">
        <v>3300</v>
      </c>
      <c r="M14" s="5">
        <v>25</v>
      </c>
    </row>
    <row r="15" spans="1:15" x14ac:dyDescent="0.25">
      <c r="A15" s="1">
        <v>212</v>
      </c>
      <c r="F15" s="1">
        <v>780</v>
      </c>
      <c r="J15" s="4">
        <v>720</v>
      </c>
      <c r="K15" s="5">
        <v>0</v>
      </c>
      <c r="L15" s="4">
        <v>3600</v>
      </c>
      <c r="M15" s="5">
        <v>29</v>
      </c>
    </row>
    <row r="16" spans="1:15" ht="16.5" thickBot="1" x14ac:dyDescent="0.3">
      <c r="A16" s="1">
        <v>245</v>
      </c>
      <c r="F16" s="1">
        <v>840</v>
      </c>
      <c r="J16" s="4">
        <v>780</v>
      </c>
      <c r="K16" s="5">
        <v>5</v>
      </c>
      <c r="L16" s="6" t="s">
        <v>13</v>
      </c>
      <c r="M16" s="6">
        <v>0</v>
      </c>
    </row>
    <row r="17" spans="1:12" x14ac:dyDescent="0.25">
      <c r="A17" s="1">
        <v>260</v>
      </c>
      <c r="F17" s="1">
        <v>900</v>
      </c>
      <c r="J17" s="4">
        <v>840</v>
      </c>
      <c r="K17" s="5">
        <v>2</v>
      </c>
      <c r="L17" s="5"/>
    </row>
    <row r="18" spans="1:12" x14ac:dyDescent="0.25">
      <c r="A18" s="1">
        <v>261</v>
      </c>
      <c r="F18" s="1">
        <v>960</v>
      </c>
      <c r="J18" s="4">
        <v>900</v>
      </c>
      <c r="K18" s="5">
        <v>0</v>
      </c>
      <c r="L18" s="5"/>
    </row>
    <row r="19" spans="1:12" x14ac:dyDescent="0.25">
      <c r="A19" s="1">
        <v>306</v>
      </c>
      <c r="F19" s="1">
        <v>1020</v>
      </c>
      <c r="J19" s="4">
        <v>960</v>
      </c>
      <c r="K19" s="5">
        <v>0</v>
      </c>
      <c r="L19" s="5"/>
    </row>
    <row r="20" spans="1:12" x14ac:dyDescent="0.25">
      <c r="A20" s="1">
        <v>307</v>
      </c>
      <c r="F20" s="1">
        <v>1080</v>
      </c>
      <c r="J20" s="4">
        <v>1020</v>
      </c>
      <c r="K20" s="5">
        <v>6</v>
      </c>
      <c r="L20" s="5"/>
    </row>
    <row r="21" spans="1:12" x14ac:dyDescent="0.25">
      <c r="A21" s="1">
        <v>308</v>
      </c>
      <c r="F21" s="1">
        <v>1140</v>
      </c>
      <c r="J21" s="4">
        <v>1080</v>
      </c>
      <c r="K21" s="5">
        <v>1</v>
      </c>
      <c r="L21" s="5"/>
    </row>
    <row r="22" spans="1:12" x14ac:dyDescent="0.25">
      <c r="A22" s="1">
        <v>309</v>
      </c>
      <c r="F22" s="1">
        <v>1200</v>
      </c>
      <c r="J22" s="4">
        <v>1140</v>
      </c>
      <c r="K22" s="5">
        <v>1</v>
      </c>
      <c r="L22" s="5"/>
    </row>
    <row r="23" spans="1:12" x14ac:dyDescent="0.25">
      <c r="A23" s="1">
        <v>310</v>
      </c>
      <c r="F23" s="1">
        <v>1260</v>
      </c>
      <c r="J23" s="4">
        <v>1200</v>
      </c>
      <c r="K23" s="5">
        <v>3</v>
      </c>
      <c r="L23" s="5"/>
    </row>
    <row r="24" spans="1:12" x14ac:dyDescent="0.25">
      <c r="A24" s="1">
        <v>311</v>
      </c>
      <c r="F24" s="1">
        <v>1320</v>
      </c>
      <c r="J24" s="4">
        <v>1260</v>
      </c>
      <c r="K24" s="5">
        <v>2</v>
      </c>
      <c r="L24" s="5"/>
    </row>
    <row r="25" spans="1:12" x14ac:dyDescent="0.25">
      <c r="A25" s="1">
        <v>348</v>
      </c>
      <c r="F25" s="1">
        <v>1380</v>
      </c>
      <c r="J25" s="4">
        <v>1320</v>
      </c>
      <c r="K25" s="5">
        <v>4</v>
      </c>
      <c r="L25" s="5"/>
    </row>
    <row r="26" spans="1:12" x14ac:dyDescent="0.25">
      <c r="A26" s="1">
        <v>428</v>
      </c>
      <c r="F26" s="1">
        <v>1440</v>
      </c>
      <c r="J26" s="4">
        <v>1380</v>
      </c>
      <c r="K26" s="5">
        <v>5</v>
      </c>
      <c r="L26" s="5"/>
    </row>
    <row r="27" spans="1:12" x14ac:dyDescent="0.25">
      <c r="A27" s="1">
        <v>452</v>
      </c>
      <c r="F27" s="1">
        <v>1500</v>
      </c>
      <c r="J27" s="4">
        <v>1440</v>
      </c>
      <c r="K27" s="5">
        <v>1</v>
      </c>
      <c r="L27" s="5"/>
    </row>
    <row r="28" spans="1:12" x14ac:dyDescent="0.25">
      <c r="A28" s="1">
        <v>453</v>
      </c>
      <c r="F28" s="1">
        <v>1560</v>
      </c>
      <c r="J28" s="4">
        <v>1500</v>
      </c>
      <c r="K28" s="5">
        <v>3</v>
      </c>
      <c r="L28" s="5"/>
    </row>
    <row r="29" spans="1:12" x14ac:dyDescent="0.25">
      <c r="A29" s="1">
        <v>468</v>
      </c>
      <c r="F29" s="1">
        <v>1620</v>
      </c>
      <c r="J29" s="4">
        <v>1560</v>
      </c>
      <c r="K29" s="5">
        <v>2</v>
      </c>
      <c r="L29" s="5"/>
    </row>
    <row r="30" spans="1:12" x14ac:dyDescent="0.25">
      <c r="A30" s="1">
        <v>500</v>
      </c>
      <c r="F30" s="1">
        <v>1680</v>
      </c>
      <c r="J30" s="4">
        <v>1620</v>
      </c>
      <c r="K30" s="5">
        <v>4</v>
      </c>
      <c r="L30" s="5"/>
    </row>
    <row r="31" spans="1:12" x14ac:dyDescent="0.25">
      <c r="A31" s="1">
        <v>518</v>
      </c>
      <c r="F31" s="1">
        <v>1740</v>
      </c>
      <c r="J31" s="4">
        <v>1680</v>
      </c>
      <c r="K31" s="5">
        <v>3</v>
      </c>
      <c r="L31" s="5"/>
    </row>
    <row r="32" spans="1:12" x14ac:dyDescent="0.25">
      <c r="A32" s="1">
        <v>519</v>
      </c>
      <c r="F32" s="1">
        <v>1800</v>
      </c>
      <c r="J32" s="4">
        <v>1740</v>
      </c>
      <c r="K32" s="5">
        <v>4</v>
      </c>
      <c r="L32" s="5"/>
    </row>
    <row r="33" spans="1:12" x14ac:dyDescent="0.25">
      <c r="A33" s="1">
        <v>520</v>
      </c>
      <c r="F33" s="1">
        <v>1860</v>
      </c>
      <c r="J33" s="4">
        <v>1800</v>
      </c>
      <c r="K33" s="5">
        <v>2</v>
      </c>
      <c r="L33" s="5"/>
    </row>
    <row r="34" spans="1:12" x14ac:dyDescent="0.25">
      <c r="A34" s="1">
        <v>521</v>
      </c>
      <c r="F34" s="1">
        <v>1920</v>
      </c>
      <c r="J34" s="4">
        <v>1860</v>
      </c>
      <c r="K34" s="5">
        <v>5</v>
      </c>
      <c r="L34" s="5"/>
    </row>
    <row r="35" spans="1:12" x14ac:dyDescent="0.25">
      <c r="A35" s="1">
        <v>522</v>
      </c>
      <c r="F35" s="1">
        <v>1980</v>
      </c>
      <c r="J35" s="4">
        <v>1920</v>
      </c>
      <c r="K35" s="5">
        <v>5</v>
      </c>
      <c r="L35" s="5"/>
    </row>
    <row r="36" spans="1:12" x14ac:dyDescent="0.25">
      <c r="A36" s="1">
        <v>538</v>
      </c>
      <c r="F36" s="1">
        <v>2040</v>
      </c>
      <c r="J36" s="4">
        <v>1980</v>
      </c>
      <c r="K36" s="5">
        <v>3</v>
      </c>
      <c r="L36" s="5"/>
    </row>
    <row r="37" spans="1:12" x14ac:dyDescent="0.25">
      <c r="A37" s="1">
        <v>539</v>
      </c>
      <c r="F37" s="1">
        <v>2100</v>
      </c>
      <c r="J37" s="4">
        <v>2040</v>
      </c>
      <c r="K37" s="5">
        <v>2</v>
      </c>
      <c r="L37" s="5"/>
    </row>
    <row r="38" spans="1:12" x14ac:dyDescent="0.25">
      <c r="A38" s="1">
        <v>540</v>
      </c>
      <c r="F38" s="1">
        <v>2160</v>
      </c>
      <c r="J38" s="4">
        <v>2100</v>
      </c>
      <c r="K38" s="5">
        <v>10</v>
      </c>
      <c r="L38" s="5"/>
    </row>
    <row r="39" spans="1:12" x14ac:dyDescent="0.25">
      <c r="A39" s="1">
        <v>541</v>
      </c>
      <c r="F39" s="1">
        <v>2220</v>
      </c>
      <c r="J39" s="4">
        <v>2160</v>
      </c>
      <c r="K39" s="5">
        <v>3</v>
      </c>
      <c r="L39" s="5"/>
    </row>
    <row r="40" spans="1:12" x14ac:dyDescent="0.25">
      <c r="A40" s="1">
        <v>542</v>
      </c>
      <c r="F40" s="1">
        <v>2280</v>
      </c>
      <c r="J40" s="4">
        <v>2220</v>
      </c>
      <c r="K40" s="5">
        <v>3</v>
      </c>
      <c r="L40" s="5"/>
    </row>
    <row r="41" spans="1:12" x14ac:dyDescent="0.25">
      <c r="A41" s="1">
        <v>543</v>
      </c>
      <c r="F41" s="1">
        <v>2340</v>
      </c>
      <c r="J41" s="4">
        <v>2280</v>
      </c>
      <c r="K41" s="5">
        <v>0</v>
      </c>
      <c r="L41" s="5"/>
    </row>
    <row r="42" spans="1:12" x14ac:dyDescent="0.25">
      <c r="A42" s="1">
        <v>619</v>
      </c>
      <c r="F42" s="1">
        <v>2400</v>
      </c>
      <c r="J42" s="4">
        <v>2340</v>
      </c>
      <c r="K42" s="5">
        <v>5</v>
      </c>
      <c r="L42" s="5"/>
    </row>
    <row r="43" spans="1:12" x14ac:dyDescent="0.25">
      <c r="A43" s="1">
        <v>620</v>
      </c>
      <c r="F43" s="1">
        <v>2460</v>
      </c>
      <c r="J43" s="4">
        <v>2400</v>
      </c>
      <c r="K43" s="5">
        <v>1</v>
      </c>
      <c r="L43" s="5"/>
    </row>
    <row r="44" spans="1:12" x14ac:dyDescent="0.25">
      <c r="A44" s="1">
        <v>630</v>
      </c>
      <c r="F44" s="1">
        <v>2520</v>
      </c>
      <c r="J44" s="4">
        <v>2460</v>
      </c>
      <c r="K44" s="5">
        <v>2</v>
      </c>
      <c r="L44" s="5"/>
    </row>
    <row r="45" spans="1:12" x14ac:dyDescent="0.25">
      <c r="A45" s="1">
        <v>658</v>
      </c>
      <c r="F45" s="1">
        <v>2580</v>
      </c>
      <c r="J45" s="4">
        <v>2520</v>
      </c>
      <c r="K45" s="5">
        <v>4</v>
      </c>
      <c r="L45" s="5"/>
    </row>
    <row r="46" spans="1:12" x14ac:dyDescent="0.25">
      <c r="A46" s="1">
        <v>736</v>
      </c>
      <c r="F46" s="1">
        <v>2640</v>
      </c>
      <c r="J46" s="4">
        <v>2580</v>
      </c>
      <c r="K46" s="5">
        <v>2</v>
      </c>
      <c r="L46" s="5"/>
    </row>
    <row r="47" spans="1:12" x14ac:dyDescent="0.25">
      <c r="A47" s="1">
        <v>766</v>
      </c>
      <c r="F47" s="1">
        <v>2700</v>
      </c>
      <c r="J47" s="4">
        <v>2640</v>
      </c>
      <c r="K47" s="5">
        <v>0</v>
      </c>
      <c r="L47" s="5"/>
    </row>
    <row r="48" spans="1:12" x14ac:dyDescent="0.25">
      <c r="A48" s="1">
        <v>770</v>
      </c>
      <c r="F48" s="1">
        <v>2760</v>
      </c>
      <c r="J48" s="4">
        <v>2700</v>
      </c>
      <c r="K48" s="5">
        <v>2</v>
      </c>
      <c r="L48" s="5"/>
    </row>
    <row r="49" spans="1:12" x14ac:dyDescent="0.25">
      <c r="A49" s="1">
        <v>771</v>
      </c>
      <c r="F49" s="1">
        <v>2820</v>
      </c>
      <c r="J49" s="4">
        <v>2760</v>
      </c>
      <c r="K49" s="5">
        <v>5</v>
      </c>
      <c r="L49" s="5"/>
    </row>
    <row r="50" spans="1:12" x14ac:dyDescent="0.25">
      <c r="A50" s="1">
        <v>772</v>
      </c>
      <c r="F50" s="1">
        <v>2880</v>
      </c>
      <c r="J50" s="4">
        <v>2820</v>
      </c>
      <c r="K50" s="5">
        <v>2</v>
      </c>
      <c r="L50" s="5"/>
    </row>
    <row r="51" spans="1:12" x14ac:dyDescent="0.25">
      <c r="A51" s="1">
        <v>815</v>
      </c>
      <c r="F51" s="1">
        <v>2940</v>
      </c>
      <c r="J51" s="4">
        <v>2880</v>
      </c>
      <c r="K51" s="5">
        <v>2</v>
      </c>
      <c r="L51" s="5"/>
    </row>
    <row r="52" spans="1:12" x14ac:dyDescent="0.25">
      <c r="A52" s="1">
        <v>816</v>
      </c>
      <c r="F52" s="1">
        <v>3000</v>
      </c>
      <c r="J52" s="4">
        <v>2940</v>
      </c>
      <c r="K52" s="5">
        <v>1</v>
      </c>
      <c r="L52" s="5"/>
    </row>
    <row r="53" spans="1:12" x14ac:dyDescent="0.25">
      <c r="A53" s="1">
        <v>980</v>
      </c>
      <c r="F53" s="1">
        <v>3060</v>
      </c>
      <c r="J53" s="4">
        <v>3000</v>
      </c>
      <c r="K53" s="5">
        <v>8</v>
      </c>
      <c r="L53" s="5"/>
    </row>
    <row r="54" spans="1:12" x14ac:dyDescent="0.25">
      <c r="A54" s="1">
        <v>994</v>
      </c>
      <c r="F54" s="1">
        <v>3120</v>
      </c>
      <c r="J54" s="4">
        <v>3060</v>
      </c>
      <c r="K54" s="5">
        <v>6</v>
      </c>
      <c r="L54" s="5"/>
    </row>
    <row r="55" spans="1:12" x14ac:dyDescent="0.25">
      <c r="A55" s="1">
        <v>995</v>
      </c>
      <c r="F55" s="1">
        <v>3180</v>
      </c>
      <c r="J55" s="4">
        <v>3120</v>
      </c>
      <c r="K55" s="5">
        <v>1</v>
      </c>
      <c r="L55" s="5"/>
    </row>
    <row r="56" spans="1:12" x14ac:dyDescent="0.25">
      <c r="A56" s="1">
        <v>996</v>
      </c>
      <c r="F56" s="1">
        <v>3240</v>
      </c>
      <c r="J56" s="4">
        <v>3180</v>
      </c>
      <c r="K56" s="5">
        <v>4</v>
      </c>
      <c r="L56" s="5"/>
    </row>
    <row r="57" spans="1:12" x14ac:dyDescent="0.25">
      <c r="A57" s="1">
        <v>997</v>
      </c>
      <c r="F57" s="1">
        <v>3300</v>
      </c>
      <c r="J57" s="4">
        <v>3240</v>
      </c>
      <c r="K57" s="5">
        <v>10</v>
      </c>
      <c r="L57" s="5"/>
    </row>
    <row r="58" spans="1:12" x14ac:dyDescent="0.25">
      <c r="A58" s="1">
        <v>1010</v>
      </c>
      <c r="F58" s="1">
        <v>3360</v>
      </c>
      <c r="J58" s="4">
        <v>3300</v>
      </c>
      <c r="K58" s="5">
        <v>4</v>
      </c>
      <c r="L58" s="5"/>
    </row>
    <row r="59" spans="1:12" x14ac:dyDescent="0.25">
      <c r="A59" s="1">
        <v>1060</v>
      </c>
      <c r="F59" s="1">
        <v>3420</v>
      </c>
      <c r="J59" s="4">
        <v>3360</v>
      </c>
      <c r="K59" s="5">
        <v>9</v>
      </c>
      <c r="L59" s="5"/>
    </row>
    <row r="60" spans="1:12" x14ac:dyDescent="0.25">
      <c r="A60" s="1">
        <v>1114</v>
      </c>
      <c r="F60" s="1">
        <v>3480</v>
      </c>
      <c r="J60" s="4">
        <v>3420</v>
      </c>
      <c r="K60" s="5">
        <v>3</v>
      </c>
      <c r="L60" s="5"/>
    </row>
    <row r="61" spans="1:12" x14ac:dyDescent="0.25">
      <c r="A61" s="1">
        <v>1157</v>
      </c>
      <c r="F61" s="1">
        <v>3540</v>
      </c>
      <c r="J61" s="4">
        <v>3480</v>
      </c>
      <c r="K61" s="5">
        <v>3</v>
      </c>
    </row>
    <row r="62" spans="1:12" x14ac:dyDescent="0.25">
      <c r="A62" s="1">
        <v>1185</v>
      </c>
      <c r="F62" s="1">
        <v>3600</v>
      </c>
      <c r="J62" s="4">
        <v>3540</v>
      </c>
      <c r="K62" s="5">
        <v>6</v>
      </c>
    </row>
    <row r="63" spans="1:12" x14ac:dyDescent="0.25">
      <c r="A63" s="1">
        <v>1186</v>
      </c>
      <c r="J63" s="4">
        <v>3600</v>
      </c>
      <c r="K63" s="5">
        <v>8</v>
      </c>
    </row>
    <row r="64" spans="1:12" ht="16.5" thickBot="1" x14ac:dyDescent="0.3">
      <c r="A64" s="1">
        <v>1259</v>
      </c>
      <c r="J64" s="6" t="s">
        <v>13</v>
      </c>
      <c r="K64" s="6">
        <v>0</v>
      </c>
    </row>
    <row r="65" spans="1:1" x14ac:dyDescent="0.25">
      <c r="A65" s="1">
        <v>1260</v>
      </c>
    </row>
    <row r="66" spans="1:1" x14ac:dyDescent="0.25">
      <c r="A66" s="1">
        <v>1278</v>
      </c>
    </row>
    <row r="67" spans="1:1" x14ac:dyDescent="0.25">
      <c r="A67" s="1">
        <v>1279</v>
      </c>
    </row>
    <row r="68" spans="1:1" x14ac:dyDescent="0.25">
      <c r="A68" s="1">
        <v>1280</v>
      </c>
    </row>
    <row r="69" spans="1:1" x14ac:dyDescent="0.25">
      <c r="A69" s="1">
        <v>1317</v>
      </c>
    </row>
    <row r="70" spans="1:1" x14ac:dyDescent="0.25">
      <c r="A70" s="1">
        <v>1326</v>
      </c>
    </row>
    <row r="71" spans="1:1" x14ac:dyDescent="0.25">
      <c r="A71" s="1">
        <v>1327</v>
      </c>
    </row>
    <row r="72" spans="1:1" x14ac:dyDescent="0.25">
      <c r="A72" s="1">
        <v>1339</v>
      </c>
    </row>
    <row r="73" spans="1:1" x14ac:dyDescent="0.25">
      <c r="A73" s="1">
        <v>1340</v>
      </c>
    </row>
    <row r="74" spans="1:1" x14ac:dyDescent="0.25">
      <c r="A74" s="1">
        <v>1373</v>
      </c>
    </row>
    <row r="75" spans="1:1" x14ac:dyDescent="0.25">
      <c r="A75" s="1">
        <v>1388</v>
      </c>
    </row>
    <row r="76" spans="1:1" x14ac:dyDescent="0.25">
      <c r="A76" s="1">
        <v>1472</v>
      </c>
    </row>
    <row r="77" spans="1:1" x14ac:dyDescent="0.25">
      <c r="A77" s="1">
        <v>1473</v>
      </c>
    </row>
    <row r="78" spans="1:1" x14ac:dyDescent="0.25">
      <c r="A78" s="1">
        <v>1474</v>
      </c>
    </row>
    <row r="79" spans="1:1" x14ac:dyDescent="0.25">
      <c r="A79" s="1">
        <v>1512</v>
      </c>
    </row>
    <row r="80" spans="1:1" x14ac:dyDescent="0.25">
      <c r="A80" s="1">
        <v>1524</v>
      </c>
    </row>
    <row r="81" spans="1:1" x14ac:dyDescent="0.25">
      <c r="A81" s="1">
        <v>1574</v>
      </c>
    </row>
    <row r="82" spans="1:1" x14ac:dyDescent="0.25">
      <c r="A82" s="1">
        <v>1582</v>
      </c>
    </row>
    <row r="83" spans="1:1" x14ac:dyDescent="0.25">
      <c r="A83" s="1">
        <v>1584</v>
      </c>
    </row>
    <row r="84" spans="1:1" x14ac:dyDescent="0.25">
      <c r="A84" s="1">
        <v>1585</v>
      </c>
    </row>
    <row r="85" spans="1:1" x14ac:dyDescent="0.25">
      <c r="A85" s="1">
        <v>1658</v>
      </c>
    </row>
    <row r="86" spans="1:1" x14ac:dyDescent="0.25">
      <c r="A86" s="1">
        <v>1659</v>
      </c>
    </row>
    <row r="87" spans="1:1" x14ac:dyDescent="0.25">
      <c r="A87" s="1">
        <v>1660</v>
      </c>
    </row>
    <row r="88" spans="1:1" x14ac:dyDescent="0.25">
      <c r="A88" s="1">
        <v>1700</v>
      </c>
    </row>
    <row r="89" spans="1:1" x14ac:dyDescent="0.25">
      <c r="A89" s="1">
        <v>1711</v>
      </c>
    </row>
    <row r="90" spans="1:1" x14ac:dyDescent="0.25">
      <c r="A90" s="1">
        <v>1712</v>
      </c>
    </row>
    <row r="91" spans="1:1" x14ac:dyDescent="0.25">
      <c r="A91" s="1">
        <v>1726</v>
      </c>
    </row>
    <row r="92" spans="1:1" x14ac:dyDescent="0.25">
      <c r="A92" s="1">
        <v>1754</v>
      </c>
    </row>
    <row r="93" spans="1:1" x14ac:dyDescent="0.25">
      <c r="A93" s="1">
        <v>1795</v>
      </c>
    </row>
    <row r="94" spans="1:1" x14ac:dyDescent="0.25">
      <c r="A94" s="1">
        <v>1820</v>
      </c>
    </row>
    <row r="95" spans="1:1" x14ac:dyDescent="0.25">
      <c r="A95" s="1">
        <v>1830</v>
      </c>
    </row>
    <row r="96" spans="1:1" x14ac:dyDescent="0.25">
      <c r="A96" s="1">
        <v>1831</v>
      </c>
    </row>
    <row r="97" spans="1:1" x14ac:dyDescent="0.25">
      <c r="A97" s="1">
        <v>1840</v>
      </c>
    </row>
    <row r="98" spans="1:1" x14ac:dyDescent="0.25">
      <c r="A98" s="1">
        <v>1860</v>
      </c>
    </row>
    <row r="99" spans="1:1" x14ac:dyDescent="0.25">
      <c r="A99" s="1">
        <v>1894</v>
      </c>
    </row>
    <row r="100" spans="1:1" x14ac:dyDescent="0.25">
      <c r="A100" s="1">
        <v>1900</v>
      </c>
    </row>
    <row r="101" spans="1:1" x14ac:dyDescent="0.25">
      <c r="A101" s="1">
        <v>1904</v>
      </c>
    </row>
    <row r="102" spans="1:1" x14ac:dyDescent="0.25">
      <c r="A102" s="1">
        <v>1905</v>
      </c>
    </row>
    <row r="103" spans="1:1" x14ac:dyDescent="0.25">
      <c r="A103" s="1">
        <v>1911</v>
      </c>
    </row>
    <row r="104" spans="1:1" x14ac:dyDescent="0.25">
      <c r="A104" s="1">
        <v>1948</v>
      </c>
    </row>
    <row r="105" spans="1:1" x14ac:dyDescent="0.25">
      <c r="A105" s="1">
        <v>1949</v>
      </c>
    </row>
    <row r="106" spans="1:1" x14ac:dyDescent="0.25">
      <c r="A106" s="1">
        <v>1950</v>
      </c>
    </row>
    <row r="107" spans="1:1" x14ac:dyDescent="0.25">
      <c r="A107" s="1">
        <v>3036</v>
      </c>
    </row>
    <row r="108" spans="1:1" x14ac:dyDescent="0.25">
      <c r="A108" s="1">
        <v>2038</v>
      </c>
    </row>
    <row r="109" spans="1:1" x14ac:dyDescent="0.25">
      <c r="A109" s="1">
        <v>2039</v>
      </c>
    </row>
    <row r="110" spans="1:1" x14ac:dyDescent="0.25">
      <c r="A110" s="1">
        <v>2067</v>
      </c>
    </row>
    <row r="111" spans="1:1" x14ac:dyDescent="0.25">
      <c r="A111" s="1">
        <v>2068</v>
      </c>
    </row>
    <row r="112" spans="1:1" x14ac:dyDescent="0.25">
      <c r="A112" s="1">
        <v>2085</v>
      </c>
    </row>
    <row r="113" spans="1:1" x14ac:dyDescent="0.25">
      <c r="A113" s="1">
        <v>2086</v>
      </c>
    </row>
    <row r="114" spans="1:1" x14ac:dyDescent="0.25">
      <c r="A114" s="1">
        <v>2087</v>
      </c>
    </row>
    <row r="115" spans="1:1" x14ac:dyDescent="0.25">
      <c r="A115" s="1">
        <v>2088</v>
      </c>
    </row>
    <row r="116" spans="1:1" x14ac:dyDescent="0.25">
      <c r="A116" s="1">
        <v>2089</v>
      </c>
    </row>
    <row r="117" spans="1:1" x14ac:dyDescent="0.25">
      <c r="A117" s="1">
        <v>2090</v>
      </c>
    </row>
    <row r="118" spans="1:1" x14ac:dyDescent="0.25">
      <c r="A118" s="1">
        <v>2091</v>
      </c>
    </row>
    <row r="119" spans="1:1" x14ac:dyDescent="0.25">
      <c r="A119" s="1">
        <v>2090</v>
      </c>
    </row>
    <row r="120" spans="1:1" x14ac:dyDescent="0.25">
      <c r="A120" s="1">
        <v>2107</v>
      </c>
    </row>
    <row r="121" spans="1:1" x14ac:dyDescent="0.25">
      <c r="A121" s="1">
        <v>2109</v>
      </c>
    </row>
    <row r="122" spans="1:1" x14ac:dyDescent="0.25">
      <c r="A122" s="1">
        <v>2125</v>
      </c>
    </row>
    <row r="123" spans="1:1" x14ac:dyDescent="0.25">
      <c r="A123" s="1">
        <v>2203</v>
      </c>
    </row>
    <row r="124" spans="1:1" x14ac:dyDescent="0.25">
      <c r="A124" s="1">
        <v>2204</v>
      </c>
    </row>
    <row r="125" spans="1:1" x14ac:dyDescent="0.25">
      <c r="A125" s="1">
        <v>2205</v>
      </c>
    </row>
    <row r="126" spans="1:1" x14ac:dyDescent="0.25">
      <c r="A126" s="1">
        <v>2292</v>
      </c>
    </row>
    <row r="127" spans="1:1" x14ac:dyDescent="0.25">
      <c r="A127" s="1">
        <v>2311</v>
      </c>
    </row>
    <row r="128" spans="1:1" x14ac:dyDescent="0.25">
      <c r="A128" s="1">
        <v>2312</v>
      </c>
    </row>
    <row r="129" spans="1:1" x14ac:dyDescent="0.25">
      <c r="A129" s="1">
        <v>2338</v>
      </c>
    </row>
    <row r="130" spans="1:1" x14ac:dyDescent="0.25">
      <c r="A130" s="1">
        <v>2339</v>
      </c>
    </row>
    <row r="131" spans="1:1" x14ac:dyDescent="0.25">
      <c r="A131" s="1">
        <v>2378</v>
      </c>
    </row>
    <row r="132" spans="1:1" x14ac:dyDescent="0.25">
      <c r="A132" s="1">
        <v>2408</v>
      </c>
    </row>
    <row r="133" spans="1:1" x14ac:dyDescent="0.25">
      <c r="A133" s="1">
        <v>2413</v>
      </c>
    </row>
    <row r="134" spans="1:1" x14ac:dyDescent="0.25">
      <c r="A134" s="1">
        <v>2471</v>
      </c>
    </row>
    <row r="135" spans="1:1" x14ac:dyDescent="0.25">
      <c r="A135" s="1">
        <v>2488</v>
      </c>
    </row>
    <row r="136" spans="1:1" x14ac:dyDescent="0.25">
      <c r="A136" s="1">
        <v>2489</v>
      </c>
    </row>
    <row r="137" spans="1:1" x14ac:dyDescent="0.25">
      <c r="A137" s="1">
        <v>2510</v>
      </c>
    </row>
    <row r="138" spans="1:1" x14ac:dyDescent="0.25">
      <c r="A138" s="1">
        <v>2552</v>
      </c>
    </row>
    <row r="139" spans="1:1" x14ac:dyDescent="0.25">
      <c r="A139" s="1">
        <v>2578</v>
      </c>
    </row>
    <row r="140" spans="1:1" x14ac:dyDescent="0.25">
      <c r="A140" s="1">
        <v>2675</v>
      </c>
    </row>
    <row r="141" spans="1:1" x14ac:dyDescent="0.25">
      <c r="A141" s="1">
        <v>2698</v>
      </c>
    </row>
    <row r="142" spans="1:1" x14ac:dyDescent="0.25">
      <c r="A142" s="1">
        <v>2705</v>
      </c>
    </row>
    <row r="143" spans="1:1" x14ac:dyDescent="0.25">
      <c r="A143" s="1">
        <v>2706</v>
      </c>
    </row>
    <row r="144" spans="1:1" x14ac:dyDescent="0.25">
      <c r="A144" s="1">
        <v>2716</v>
      </c>
    </row>
    <row r="145" spans="1:1" x14ac:dyDescent="0.25">
      <c r="A145" s="1">
        <v>2717</v>
      </c>
    </row>
    <row r="146" spans="1:1" x14ac:dyDescent="0.25">
      <c r="A146" s="1">
        <v>2760</v>
      </c>
    </row>
    <row r="147" spans="1:1" x14ac:dyDescent="0.25">
      <c r="A147" s="1">
        <v>2761</v>
      </c>
    </row>
    <row r="148" spans="1:1" x14ac:dyDescent="0.25">
      <c r="A148" s="1">
        <v>2818</v>
      </c>
    </row>
    <row r="149" spans="1:1" x14ac:dyDescent="0.25">
      <c r="A149" s="1">
        <v>2866</v>
      </c>
    </row>
    <row r="150" spans="1:1" x14ac:dyDescent="0.25">
      <c r="A150" s="1">
        <v>2867</v>
      </c>
    </row>
    <row r="151" spans="1:1" x14ac:dyDescent="0.25">
      <c r="A151" s="1">
        <v>2910</v>
      </c>
    </row>
    <row r="152" spans="1:1" x14ac:dyDescent="0.25">
      <c r="A152" s="1">
        <v>2941</v>
      </c>
    </row>
    <row r="153" spans="1:1" x14ac:dyDescent="0.25">
      <c r="A153" s="1">
        <v>2948</v>
      </c>
    </row>
    <row r="154" spans="1:1" x14ac:dyDescent="0.25">
      <c r="A154" s="1">
        <v>2949</v>
      </c>
    </row>
    <row r="155" spans="1:1" x14ac:dyDescent="0.25">
      <c r="A155" s="1">
        <v>2952</v>
      </c>
    </row>
    <row r="156" spans="1:1" x14ac:dyDescent="0.25">
      <c r="A156" s="1">
        <v>2966</v>
      </c>
    </row>
    <row r="157" spans="1:1" x14ac:dyDescent="0.25">
      <c r="A157" s="1">
        <v>2967</v>
      </c>
    </row>
    <row r="158" spans="1:1" x14ac:dyDescent="0.25">
      <c r="A158" s="1">
        <v>2972</v>
      </c>
    </row>
    <row r="159" spans="1:1" x14ac:dyDescent="0.25">
      <c r="A159" s="1">
        <v>3000</v>
      </c>
    </row>
    <row r="160" spans="1:1" x14ac:dyDescent="0.25">
      <c r="A160" s="1">
        <v>3013</v>
      </c>
    </row>
    <row r="161" spans="1:1" x14ac:dyDescent="0.25">
      <c r="A161" s="1">
        <v>3014</v>
      </c>
    </row>
    <row r="162" spans="1:1" x14ac:dyDescent="0.25">
      <c r="A162" s="1">
        <v>3015</v>
      </c>
    </row>
    <row r="163" spans="1:1" x14ac:dyDescent="0.25">
      <c r="A163" s="1">
        <v>3032</v>
      </c>
    </row>
    <row r="164" spans="1:1" x14ac:dyDescent="0.25">
      <c r="A164" s="1">
        <v>3033</v>
      </c>
    </row>
    <row r="165" spans="1:1" x14ac:dyDescent="0.25">
      <c r="A165" s="1">
        <v>3087</v>
      </c>
    </row>
    <row r="166" spans="1:1" x14ac:dyDescent="0.25">
      <c r="A166" s="1">
        <v>3138</v>
      </c>
    </row>
    <row r="167" spans="1:1" x14ac:dyDescent="0.25">
      <c r="A167" s="1">
        <v>3139</v>
      </c>
    </row>
    <row r="168" spans="1:1" x14ac:dyDescent="0.25">
      <c r="A168" s="1">
        <v>3177</v>
      </c>
    </row>
    <row r="169" spans="1:1" x14ac:dyDescent="0.25">
      <c r="A169" s="1">
        <v>3179</v>
      </c>
    </row>
    <row r="170" spans="1:1" x14ac:dyDescent="0.25">
      <c r="A170" s="1">
        <v>3181</v>
      </c>
    </row>
    <row r="171" spans="1:1" x14ac:dyDescent="0.25">
      <c r="A171" s="1">
        <v>3182</v>
      </c>
    </row>
    <row r="172" spans="1:1" x14ac:dyDescent="0.25">
      <c r="A172" s="1">
        <v>3197</v>
      </c>
    </row>
    <row r="173" spans="1:1" x14ac:dyDescent="0.25">
      <c r="A173" s="1">
        <v>3198</v>
      </c>
    </row>
    <row r="174" spans="1:1" x14ac:dyDescent="0.25">
      <c r="A174" s="1">
        <v>3208</v>
      </c>
    </row>
    <row r="175" spans="1:1" x14ac:dyDescent="0.25">
      <c r="A175" s="1">
        <v>3209</v>
      </c>
    </row>
    <row r="176" spans="1:1" x14ac:dyDescent="0.25">
      <c r="A176" s="1">
        <v>3214</v>
      </c>
    </row>
    <row r="177" spans="1:1" x14ac:dyDescent="0.25">
      <c r="A177" s="1">
        <v>3215</v>
      </c>
    </row>
    <row r="178" spans="1:1" x14ac:dyDescent="0.25">
      <c r="A178" s="1">
        <v>3222</v>
      </c>
    </row>
    <row r="179" spans="1:1" x14ac:dyDescent="0.25">
      <c r="A179" s="1">
        <v>3233</v>
      </c>
    </row>
    <row r="180" spans="1:1" x14ac:dyDescent="0.25">
      <c r="A180" s="1">
        <v>3251</v>
      </c>
    </row>
    <row r="181" spans="1:1" x14ac:dyDescent="0.25">
      <c r="A181" s="1">
        <v>3252</v>
      </c>
    </row>
    <row r="182" spans="1:1" x14ac:dyDescent="0.25">
      <c r="A182" s="1">
        <v>3270</v>
      </c>
    </row>
    <row r="183" spans="1:1" x14ac:dyDescent="0.25">
      <c r="A183" s="1">
        <v>3311</v>
      </c>
    </row>
    <row r="184" spans="1:1" x14ac:dyDescent="0.25">
      <c r="A184" s="1">
        <v>3270</v>
      </c>
    </row>
    <row r="185" spans="1:1" x14ac:dyDescent="0.25">
      <c r="A185" s="1">
        <v>3311</v>
      </c>
    </row>
    <row r="186" spans="1:1" x14ac:dyDescent="0.25">
      <c r="A186" s="1">
        <v>3340</v>
      </c>
    </row>
    <row r="187" spans="1:1" x14ac:dyDescent="0.25">
      <c r="A187" s="1">
        <v>3342</v>
      </c>
    </row>
    <row r="188" spans="1:1" x14ac:dyDescent="0.25">
      <c r="A188" s="1">
        <v>3343</v>
      </c>
    </row>
    <row r="189" spans="1:1" x14ac:dyDescent="0.25">
      <c r="A189" s="1">
        <v>3352</v>
      </c>
    </row>
    <row r="190" spans="1:1" x14ac:dyDescent="0.25">
      <c r="A190" s="1">
        <v>3353</v>
      </c>
    </row>
    <row r="191" spans="1:1" x14ac:dyDescent="0.25">
      <c r="A191" s="1">
        <v>3358</v>
      </c>
    </row>
    <row r="192" spans="1:1" x14ac:dyDescent="0.25">
      <c r="A192" s="1">
        <v>3359</v>
      </c>
    </row>
    <row r="193" spans="1:1" x14ac:dyDescent="0.25">
      <c r="A193" s="1">
        <v>3361</v>
      </c>
    </row>
    <row r="194" spans="1:1" x14ac:dyDescent="0.25">
      <c r="A194" s="1">
        <v>3380</v>
      </c>
    </row>
    <row r="195" spans="1:1" x14ac:dyDescent="0.25">
      <c r="A195" s="1">
        <v>3420</v>
      </c>
    </row>
    <row r="196" spans="1:1" x14ac:dyDescent="0.25">
      <c r="A196" s="1">
        <v>3465</v>
      </c>
    </row>
    <row r="197" spans="1:1" x14ac:dyDescent="0.25">
      <c r="A197" s="1">
        <v>3466</v>
      </c>
    </row>
    <row r="198" spans="1:1" x14ac:dyDescent="0.25">
      <c r="A198" s="1">
        <v>3480</v>
      </c>
    </row>
    <row r="199" spans="1:1" x14ac:dyDescent="0.25">
      <c r="A199" s="1">
        <v>3483</v>
      </c>
    </row>
    <row r="200" spans="1:1" x14ac:dyDescent="0.25">
      <c r="A200" s="1">
        <v>3495</v>
      </c>
    </row>
    <row r="201" spans="1:1" x14ac:dyDescent="0.25">
      <c r="A201" s="1">
        <v>3510</v>
      </c>
    </row>
    <row r="202" spans="1:1" x14ac:dyDescent="0.25">
      <c r="A202" s="1">
        <v>3511</v>
      </c>
    </row>
    <row r="203" spans="1:1" x14ac:dyDescent="0.25">
      <c r="A203" s="1">
        <v>3515</v>
      </c>
    </row>
    <row r="204" spans="1:1" x14ac:dyDescent="0.25">
      <c r="A204" s="1">
        <v>3516</v>
      </c>
    </row>
    <row r="205" spans="1:1" x14ac:dyDescent="0.25">
      <c r="A205" s="1">
        <v>3550</v>
      </c>
    </row>
    <row r="206" spans="1:1" x14ac:dyDescent="0.25">
      <c r="A206" s="1">
        <v>3551</v>
      </c>
    </row>
    <row r="207" spans="1:1" x14ac:dyDescent="0.25">
      <c r="A207" s="1">
        <v>3552</v>
      </c>
    </row>
    <row r="208" spans="1:1" x14ac:dyDescent="0.25">
      <c r="A208" s="1">
        <v>3553</v>
      </c>
    </row>
    <row r="209" spans="1:1" x14ac:dyDescent="0.25">
      <c r="A209" s="1">
        <v>3556</v>
      </c>
    </row>
    <row r="210" spans="1:1" x14ac:dyDescent="0.25">
      <c r="A210" s="1">
        <v>3560</v>
      </c>
    </row>
    <row r="211" spans="1:1" x14ac:dyDescent="0.25">
      <c r="A211" s="1">
        <v>3561</v>
      </c>
    </row>
    <row r="212" spans="1:1" x14ac:dyDescent="0.25">
      <c r="A212" s="1">
        <v>3573</v>
      </c>
    </row>
  </sheetData>
  <sortState ref="N4:N9">
    <sortCondition ref="N4"/>
  </sortState>
  <mergeCells count="9">
    <mergeCell ref="B1:B1048576"/>
    <mergeCell ref="E1:E1048576"/>
    <mergeCell ref="I1:I1048576"/>
    <mergeCell ref="C1:D1"/>
    <mergeCell ref="J1:O1"/>
    <mergeCell ref="J2:K2"/>
    <mergeCell ref="L2:M2"/>
    <mergeCell ref="N2:O2"/>
    <mergeCell ref="F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F30" sqref="F30"/>
    </sheetView>
  </sheetViews>
  <sheetFormatPr defaultRowHeight="15.75" x14ac:dyDescent="0.25"/>
  <cols>
    <col min="1" max="1" width="6.75" customWidth="1"/>
    <col min="2" max="2" width="17.125" customWidth="1"/>
    <col min="3" max="3" width="9.75" customWidth="1"/>
    <col min="4" max="4" width="17.375" customWidth="1"/>
    <col min="5" max="5" width="12.625" customWidth="1"/>
    <col min="6" max="6" width="9.5" customWidth="1"/>
    <col min="7" max="7" width="9.125" customWidth="1"/>
    <col min="8" max="8" width="8.875" customWidth="1"/>
  </cols>
  <sheetData>
    <row r="1" spans="1:8" ht="18" thickBot="1" x14ac:dyDescent="0.35">
      <c r="A1" s="35" t="s">
        <v>48</v>
      </c>
      <c r="B1" s="35"/>
      <c r="C1" s="35"/>
      <c r="D1" s="35"/>
      <c r="E1" s="35"/>
      <c r="F1" s="35"/>
      <c r="G1" s="35"/>
      <c r="H1" s="35"/>
    </row>
    <row r="2" spans="1:8" ht="18.75" thickTop="1" thickBot="1" x14ac:dyDescent="0.3">
      <c r="A2" s="18" t="s">
        <v>37</v>
      </c>
      <c r="B2" s="18" t="s">
        <v>38</v>
      </c>
      <c r="C2" s="18" t="s">
        <v>47</v>
      </c>
      <c r="D2" s="18" t="s">
        <v>39</v>
      </c>
      <c r="E2" s="18" t="s">
        <v>46</v>
      </c>
      <c r="F2" s="18" t="s">
        <v>41</v>
      </c>
      <c r="G2" s="18" t="s">
        <v>42</v>
      </c>
      <c r="H2" s="18" t="s">
        <v>49</v>
      </c>
    </row>
    <row r="3" spans="1:8" x14ac:dyDescent="0.25">
      <c r="A3" s="24">
        <v>0</v>
      </c>
      <c r="B3" s="23">
        <v>6</v>
      </c>
      <c r="C3" s="17">
        <v>3.0200000000000001E-2</v>
      </c>
      <c r="D3" s="22">
        <f>$B$14*C3</f>
        <v>1.8120000000000001</v>
      </c>
      <c r="E3" s="17"/>
      <c r="F3" s="17"/>
      <c r="G3" s="17"/>
      <c r="H3" s="17"/>
    </row>
    <row r="4" spans="1:8" x14ac:dyDescent="0.25">
      <c r="A4" s="24">
        <v>1</v>
      </c>
      <c r="B4" s="23">
        <v>6</v>
      </c>
      <c r="C4" s="17">
        <v>0.1057</v>
      </c>
      <c r="D4" s="22">
        <f t="shared" ref="D4:D13" si="0">$B$14*C4</f>
        <v>6.3420000000000005</v>
      </c>
      <c r="E4" s="17" t="s">
        <v>43</v>
      </c>
      <c r="F4" s="17">
        <f>SUM(B3:B4)</f>
        <v>12</v>
      </c>
      <c r="G4" s="22">
        <f>SUM(D3:D4)</f>
        <v>8.1539999999999999</v>
      </c>
      <c r="H4" s="22">
        <f t="shared" ref="H4:H9" si="1">((F4-G4)^2) / G4</f>
        <v>1.8140441501103755</v>
      </c>
    </row>
    <row r="5" spans="1:8" x14ac:dyDescent="0.25">
      <c r="A5" s="24">
        <v>2</v>
      </c>
      <c r="B5" s="23">
        <v>12</v>
      </c>
      <c r="C5" s="21">
        <v>0.185</v>
      </c>
      <c r="D5" s="22">
        <f t="shared" si="0"/>
        <v>11.1</v>
      </c>
      <c r="E5" s="17">
        <v>2</v>
      </c>
      <c r="F5" s="17">
        <f>B5</f>
        <v>12</v>
      </c>
      <c r="G5" s="22">
        <f>D5</f>
        <v>11.1</v>
      </c>
      <c r="H5" s="22">
        <f t="shared" si="1"/>
        <v>7.2972972972973033E-2</v>
      </c>
    </row>
    <row r="6" spans="1:8" x14ac:dyDescent="0.25">
      <c r="A6" s="24">
        <v>3</v>
      </c>
      <c r="B6" s="23">
        <v>10</v>
      </c>
      <c r="C6" s="17">
        <v>0.21579999999999999</v>
      </c>
      <c r="D6" s="22">
        <f t="shared" si="0"/>
        <v>12.948</v>
      </c>
      <c r="E6" s="17">
        <v>3</v>
      </c>
      <c r="F6" s="17">
        <f t="shared" ref="F6:F8" si="2">B6</f>
        <v>10</v>
      </c>
      <c r="G6" s="22">
        <f t="shared" ref="G6:G8" si="3">D6</f>
        <v>12.948</v>
      </c>
      <c r="H6" s="22">
        <f t="shared" si="1"/>
        <v>0.67120049428483175</v>
      </c>
    </row>
    <row r="7" spans="1:8" x14ac:dyDescent="0.25">
      <c r="A7" s="24">
        <v>4</v>
      </c>
      <c r="B7" s="23">
        <v>9</v>
      </c>
      <c r="C7" s="17">
        <v>0.1888</v>
      </c>
      <c r="D7" s="22">
        <f t="shared" si="0"/>
        <v>11.327999999999999</v>
      </c>
      <c r="E7" s="17">
        <v>4</v>
      </c>
      <c r="F7" s="17">
        <f t="shared" si="2"/>
        <v>9</v>
      </c>
      <c r="G7" s="22">
        <f t="shared" si="3"/>
        <v>11.327999999999999</v>
      </c>
      <c r="H7" s="22">
        <f t="shared" si="1"/>
        <v>0.47842372881355905</v>
      </c>
    </row>
    <row r="8" spans="1:8" x14ac:dyDescent="0.25">
      <c r="A8" s="24">
        <v>5</v>
      </c>
      <c r="B8" s="23">
        <v>6</v>
      </c>
      <c r="C8" s="17">
        <v>0.13220000000000001</v>
      </c>
      <c r="D8" s="22">
        <f t="shared" si="0"/>
        <v>7.9320000000000004</v>
      </c>
      <c r="E8" s="17">
        <v>5</v>
      </c>
      <c r="F8" s="17">
        <f t="shared" si="2"/>
        <v>6</v>
      </c>
      <c r="G8" s="22">
        <f t="shared" si="3"/>
        <v>7.9320000000000004</v>
      </c>
      <c r="H8" s="22">
        <f t="shared" si="1"/>
        <v>0.47057791225416051</v>
      </c>
    </row>
    <row r="9" spans="1:8" x14ac:dyDescent="0.25">
      <c r="A9" s="24">
        <v>6</v>
      </c>
      <c r="B9" s="23">
        <v>4</v>
      </c>
      <c r="C9" s="17">
        <v>7.7100000000000002E-2</v>
      </c>
      <c r="D9" s="22">
        <f t="shared" si="0"/>
        <v>4.6260000000000003</v>
      </c>
      <c r="E9" s="25" t="s">
        <v>44</v>
      </c>
      <c r="F9" s="17">
        <f>SUM(B9:B13)</f>
        <v>11</v>
      </c>
      <c r="G9" s="22">
        <f>SUM(D9:D13)</f>
        <v>8.484</v>
      </c>
      <c r="H9" s="22">
        <f t="shared" si="1"/>
        <v>0.74614049976426222</v>
      </c>
    </row>
    <row r="10" spans="1:8" x14ac:dyDescent="0.25">
      <c r="A10" s="24">
        <v>7</v>
      </c>
      <c r="B10" s="23">
        <v>1</v>
      </c>
      <c r="C10" s="17">
        <v>3.85E-2</v>
      </c>
      <c r="D10" s="22">
        <f t="shared" si="0"/>
        <v>2.31</v>
      </c>
      <c r="E10" s="17"/>
      <c r="F10" s="17"/>
      <c r="G10" s="17"/>
      <c r="H10" s="17"/>
    </row>
    <row r="11" spans="1:8" x14ac:dyDescent="0.25">
      <c r="A11" s="24">
        <v>8</v>
      </c>
      <c r="B11" s="23">
        <v>2</v>
      </c>
      <c r="C11" s="17">
        <v>1.6899999999999998E-2</v>
      </c>
      <c r="D11" s="22">
        <f t="shared" si="0"/>
        <v>1.0139999999999998</v>
      </c>
      <c r="E11" s="17"/>
      <c r="F11" s="17"/>
      <c r="G11" s="17"/>
      <c r="H11" s="17"/>
    </row>
    <row r="12" spans="1:8" x14ac:dyDescent="0.25">
      <c r="A12" s="24">
        <v>9</v>
      </c>
      <c r="B12" s="23">
        <v>2</v>
      </c>
      <c r="C12" s="17">
        <v>6.6E-3</v>
      </c>
      <c r="D12" s="22">
        <f t="shared" si="0"/>
        <v>0.39600000000000002</v>
      </c>
      <c r="E12" s="17"/>
      <c r="F12" s="17"/>
      <c r="G12" s="17"/>
      <c r="H12" s="17"/>
    </row>
    <row r="13" spans="1:8" x14ac:dyDescent="0.25">
      <c r="A13" s="24">
        <v>10</v>
      </c>
      <c r="B13" s="23">
        <v>2</v>
      </c>
      <c r="C13" s="17">
        <v>2.3E-3</v>
      </c>
      <c r="D13" s="22">
        <f t="shared" si="0"/>
        <v>0.13800000000000001</v>
      </c>
      <c r="E13" s="17"/>
      <c r="F13" s="17"/>
      <c r="G13" s="17"/>
      <c r="H13" s="17"/>
    </row>
    <row r="14" spans="1:8" ht="16.5" thickBot="1" x14ac:dyDescent="0.3">
      <c r="A14" s="24"/>
      <c r="B14" s="26">
        <f>SUM(B3:B13)</f>
        <v>60</v>
      </c>
      <c r="C14" s="17"/>
      <c r="D14" s="17"/>
      <c r="E14" s="17"/>
      <c r="F14" s="17"/>
      <c r="G14" s="17" t="s">
        <v>45</v>
      </c>
      <c r="H14" s="27">
        <f>SUM(H4:H13)</f>
        <v>4.2533597582001628</v>
      </c>
    </row>
    <row r="15" spans="1:8" ht="18.75" thickTop="1" x14ac:dyDescent="0.25">
      <c r="A15" s="24"/>
      <c r="B15" s="23"/>
      <c r="C15" s="17"/>
      <c r="D15" s="17"/>
      <c r="E15" s="17"/>
      <c r="F15" s="17"/>
      <c r="G15" s="25" t="s">
        <v>40</v>
      </c>
      <c r="H15" s="22">
        <v>11.07</v>
      </c>
    </row>
    <row r="16" spans="1:8" x14ac:dyDescent="0.25">
      <c r="A16" s="24"/>
      <c r="B16" s="23"/>
      <c r="C16" s="17"/>
      <c r="D16" s="17"/>
      <c r="E16" s="17"/>
      <c r="F16" s="17"/>
      <c r="G16" s="17"/>
      <c r="H16" s="15" t="str">
        <f>IF(H14&lt;H15, "ACCEPT", "REJECT")</f>
        <v>ACCEPT</v>
      </c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</row>
    <row r="64" spans="1:2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workbookViewId="0">
      <selection activeCell="C14" sqref="C14"/>
    </sheetView>
  </sheetViews>
  <sheetFormatPr defaultRowHeight="15.75" x14ac:dyDescent="0.25"/>
  <cols>
    <col min="1" max="1" width="11.25" customWidth="1"/>
    <col min="2" max="2" width="15.5" customWidth="1"/>
  </cols>
  <sheetData>
    <row r="1" spans="1:1" x14ac:dyDescent="0.25">
      <c r="A1" s="20">
        <v>9</v>
      </c>
    </row>
    <row r="2" spans="1:1" x14ac:dyDescent="0.25">
      <c r="A2" s="20">
        <v>5</v>
      </c>
    </row>
    <row r="3" spans="1:1" x14ac:dyDescent="0.25">
      <c r="A3" s="20">
        <v>13</v>
      </c>
    </row>
    <row r="4" spans="1:1" x14ac:dyDescent="0.25">
      <c r="A4" s="20">
        <v>7</v>
      </c>
    </row>
    <row r="5" spans="1:1" x14ac:dyDescent="0.25">
      <c r="A5" s="20">
        <v>10</v>
      </c>
    </row>
    <row r="6" spans="1:1" x14ac:dyDescent="0.25">
      <c r="A6" s="20">
        <v>9</v>
      </c>
    </row>
    <row r="7" spans="1:1" x14ac:dyDescent="0.25">
      <c r="A7" s="20">
        <v>15</v>
      </c>
    </row>
    <row r="8" spans="1:1" x14ac:dyDescent="0.25">
      <c r="A8" s="20">
        <v>5</v>
      </c>
    </row>
    <row r="9" spans="1:1" x14ac:dyDescent="0.25">
      <c r="A9" s="20">
        <v>19</v>
      </c>
    </row>
    <row r="10" spans="1:1" x14ac:dyDescent="0.25">
      <c r="A10" s="20">
        <v>13</v>
      </c>
    </row>
    <row r="11" spans="1:1" x14ac:dyDescent="0.25">
      <c r="A11" s="20">
        <v>5</v>
      </c>
    </row>
    <row r="12" spans="1:1" x14ac:dyDescent="0.25">
      <c r="A12" s="20">
        <v>11</v>
      </c>
    </row>
    <row r="13" spans="1:1" x14ac:dyDescent="0.25">
      <c r="A13" s="20">
        <v>8</v>
      </c>
    </row>
    <row r="14" spans="1:1" x14ac:dyDescent="0.25">
      <c r="A14" s="20">
        <v>7</v>
      </c>
    </row>
    <row r="15" spans="1:1" x14ac:dyDescent="0.25">
      <c r="A15" s="20">
        <v>5</v>
      </c>
    </row>
    <row r="16" spans="1:1" x14ac:dyDescent="0.25">
      <c r="A16" s="20">
        <v>5</v>
      </c>
    </row>
    <row r="17" spans="1:1" x14ac:dyDescent="0.25">
      <c r="A17" s="20">
        <v>8</v>
      </c>
    </row>
    <row r="18" spans="1:1" x14ac:dyDescent="0.25">
      <c r="A18" s="20">
        <v>8</v>
      </c>
    </row>
    <row r="19" spans="1:1" x14ac:dyDescent="0.25">
      <c r="A19" s="20">
        <v>15</v>
      </c>
    </row>
    <row r="20" spans="1:1" x14ac:dyDescent="0.25">
      <c r="A20" s="20">
        <v>15</v>
      </c>
    </row>
    <row r="21" spans="1:1" x14ac:dyDescent="0.25">
      <c r="A21" s="20">
        <v>3</v>
      </c>
    </row>
    <row r="22" spans="1:1" x14ac:dyDescent="0.25">
      <c r="A22" s="20">
        <v>11</v>
      </c>
    </row>
    <row r="23" spans="1:1" x14ac:dyDescent="0.25">
      <c r="A23" s="20">
        <v>10</v>
      </c>
    </row>
    <row r="24" spans="1:1" x14ac:dyDescent="0.25">
      <c r="A24" s="20">
        <v>13</v>
      </c>
    </row>
    <row r="25" spans="1:1" x14ac:dyDescent="0.25">
      <c r="A25" s="20">
        <v>11</v>
      </c>
    </row>
    <row r="26" spans="1:1" x14ac:dyDescent="0.25">
      <c r="A26" s="20">
        <v>10</v>
      </c>
    </row>
    <row r="27" spans="1:1" x14ac:dyDescent="0.25">
      <c r="A27" s="20">
        <v>6</v>
      </c>
    </row>
    <row r="28" spans="1:1" x14ac:dyDescent="0.25">
      <c r="A28" s="20">
        <v>8</v>
      </c>
    </row>
    <row r="29" spans="1:1" x14ac:dyDescent="0.25">
      <c r="A29" s="20">
        <v>9</v>
      </c>
    </row>
    <row r="30" spans="1:1" x14ac:dyDescent="0.25">
      <c r="A30" s="20">
        <v>22</v>
      </c>
    </row>
    <row r="31" spans="1:1" x14ac:dyDescent="0.25">
      <c r="A31" s="20">
        <v>6</v>
      </c>
    </row>
    <row r="32" spans="1:1" x14ac:dyDescent="0.25">
      <c r="A32" s="20">
        <v>10</v>
      </c>
    </row>
    <row r="33" spans="1:1" x14ac:dyDescent="0.25">
      <c r="A33" s="20">
        <v>21</v>
      </c>
    </row>
    <row r="34" spans="1:1" x14ac:dyDescent="0.25">
      <c r="A34" s="20">
        <v>9</v>
      </c>
    </row>
    <row r="35" spans="1:1" x14ac:dyDescent="0.25">
      <c r="A35" s="20">
        <v>19</v>
      </c>
    </row>
    <row r="36" spans="1:1" x14ac:dyDescent="0.25">
      <c r="A36" s="20">
        <v>11</v>
      </c>
    </row>
    <row r="37" spans="1:1" x14ac:dyDescent="0.25">
      <c r="A37" s="20">
        <v>7</v>
      </c>
    </row>
    <row r="38" spans="1:1" x14ac:dyDescent="0.25">
      <c r="A38" s="20">
        <v>16</v>
      </c>
    </row>
    <row r="39" spans="1:1" x14ac:dyDescent="0.25">
      <c r="A39" s="20">
        <v>16</v>
      </c>
    </row>
    <row r="40" spans="1:1" x14ac:dyDescent="0.25">
      <c r="A40" s="20">
        <v>10</v>
      </c>
    </row>
    <row r="41" spans="1:1" x14ac:dyDescent="0.25">
      <c r="A41" s="20">
        <v>20</v>
      </c>
    </row>
    <row r="42" spans="1:1" x14ac:dyDescent="0.25">
      <c r="A42" s="20">
        <v>6</v>
      </c>
    </row>
    <row r="43" spans="1:1" x14ac:dyDescent="0.25">
      <c r="A43" s="20">
        <v>27</v>
      </c>
    </row>
    <row r="44" spans="1:1" x14ac:dyDescent="0.25">
      <c r="A44" s="20">
        <v>18</v>
      </c>
    </row>
    <row r="45" spans="1:1" x14ac:dyDescent="0.25">
      <c r="A45" s="20">
        <v>15</v>
      </c>
    </row>
    <row r="46" spans="1:1" x14ac:dyDescent="0.25">
      <c r="A46" s="20">
        <v>18</v>
      </c>
    </row>
    <row r="47" spans="1:1" x14ac:dyDescent="0.25">
      <c r="A47" s="20">
        <v>10</v>
      </c>
    </row>
    <row r="48" spans="1:1" x14ac:dyDescent="0.25">
      <c r="A48" s="20">
        <v>17</v>
      </c>
    </row>
    <row r="49" spans="1:1" x14ac:dyDescent="0.25">
      <c r="A49" s="20">
        <v>16</v>
      </c>
    </row>
    <row r="50" spans="1:1" x14ac:dyDescent="0.25">
      <c r="A50" s="20">
        <v>9</v>
      </c>
    </row>
    <row r="51" spans="1:1" x14ac:dyDescent="0.25">
      <c r="A51" s="20">
        <v>27</v>
      </c>
    </row>
    <row r="52" spans="1:1" x14ac:dyDescent="0.25">
      <c r="A52" s="20">
        <v>19</v>
      </c>
    </row>
    <row r="53" spans="1:1" x14ac:dyDescent="0.25">
      <c r="A53" s="20">
        <v>15</v>
      </c>
    </row>
    <row r="54" spans="1:1" x14ac:dyDescent="0.25">
      <c r="A54" s="20"/>
    </row>
    <row r="55" spans="1:1" x14ac:dyDescent="0.25">
      <c r="A55" s="20"/>
    </row>
    <row r="56" spans="1:1" x14ac:dyDescent="0.25">
      <c r="A56" s="20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20"/>
    </row>
    <row r="161" spans="1:1" x14ac:dyDescent="0.25">
      <c r="A161" s="20"/>
    </row>
    <row r="162" spans="1:1" x14ac:dyDescent="0.25">
      <c r="A162" s="20"/>
    </row>
    <row r="163" spans="1:1" x14ac:dyDescent="0.25">
      <c r="A163" s="20"/>
    </row>
    <row r="164" spans="1:1" x14ac:dyDescent="0.25">
      <c r="A164" s="20"/>
    </row>
    <row r="165" spans="1:1" x14ac:dyDescent="0.25">
      <c r="A165" s="20"/>
    </row>
    <row r="166" spans="1:1" x14ac:dyDescent="0.25">
      <c r="A166" s="20"/>
    </row>
    <row r="167" spans="1:1" x14ac:dyDescent="0.25">
      <c r="A167" s="20"/>
    </row>
    <row r="168" spans="1:1" x14ac:dyDescent="0.25">
      <c r="A168" s="20"/>
    </row>
    <row r="169" spans="1:1" x14ac:dyDescent="0.25">
      <c r="A169" s="20"/>
    </row>
    <row r="170" spans="1:1" x14ac:dyDescent="0.25">
      <c r="A170" s="20"/>
    </row>
    <row r="171" spans="1:1" x14ac:dyDescent="0.25">
      <c r="A171" s="20"/>
    </row>
    <row r="172" spans="1:1" x14ac:dyDescent="0.25">
      <c r="A172" s="20"/>
    </row>
    <row r="173" spans="1:1" x14ac:dyDescent="0.25">
      <c r="A173" s="20"/>
    </row>
    <row r="174" spans="1:1" x14ac:dyDescent="0.25">
      <c r="A174" s="20"/>
    </row>
    <row r="175" spans="1:1" x14ac:dyDescent="0.25">
      <c r="A175" s="20"/>
    </row>
    <row r="176" spans="1:1" x14ac:dyDescent="0.25">
      <c r="A176" s="20"/>
    </row>
    <row r="177" spans="1:1" x14ac:dyDescent="0.25">
      <c r="A177" s="20"/>
    </row>
    <row r="178" spans="1:1" x14ac:dyDescent="0.25">
      <c r="A178" s="20"/>
    </row>
    <row r="179" spans="1:1" x14ac:dyDescent="0.25">
      <c r="A179" s="20"/>
    </row>
    <row r="180" spans="1:1" x14ac:dyDescent="0.25">
      <c r="A180" s="20"/>
    </row>
    <row r="181" spans="1:1" x14ac:dyDescent="0.25">
      <c r="A181" s="20"/>
    </row>
    <row r="182" spans="1:1" x14ac:dyDescent="0.25">
      <c r="A182" s="20"/>
    </row>
    <row r="183" spans="1:1" x14ac:dyDescent="0.25">
      <c r="A183" s="20"/>
    </row>
    <row r="184" spans="1:1" x14ac:dyDescent="0.25">
      <c r="A184" s="20"/>
    </row>
    <row r="185" spans="1:1" x14ac:dyDescent="0.25">
      <c r="A185" s="20"/>
    </row>
    <row r="186" spans="1:1" x14ac:dyDescent="0.25">
      <c r="A186" s="20"/>
    </row>
    <row r="187" spans="1:1" x14ac:dyDescent="0.25">
      <c r="A187" s="20"/>
    </row>
    <row r="188" spans="1:1" x14ac:dyDescent="0.25">
      <c r="A188" s="20"/>
    </row>
    <row r="189" spans="1:1" x14ac:dyDescent="0.25">
      <c r="A189" s="20"/>
    </row>
    <row r="190" spans="1:1" x14ac:dyDescent="0.25">
      <c r="A190" s="20"/>
    </row>
    <row r="191" spans="1:1" x14ac:dyDescent="0.25">
      <c r="A191" s="20"/>
    </row>
    <row r="192" spans="1:1" x14ac:dyDescent="0.25">
      <c r="A192" s="20"/>
    </row>
    <row r="193" spans="1:1" x14ac:dyDescent="0.25">
      <c r="A193" s="20"/>
    </row>
    <row r="194" spans="1:1" x14ac:dyDescent="0.25">
      <c r="A194" s="20"/>
    </row>
    <row r="195" spans="1:1" x14ac:dyDescent="0.25">
      <c r="A195" s="20"/>
    </row>
    <row r="196" spans="1:1" x14ac:dyDescent="0.25">
      <c r="A196" s="20"/>
    </row>
    <row r="197" spans="1:1" x14ac:dyDescent="0.25">
      <c r="A197" s="20"/>
    </row>
    <row r="198" spans="1:1" x14ac:dyDescent="0.25">
      <c r="A198" s="20"/>
    </row>
    <row r="199" spans="1:1" x14ac:dyDescent="0.25">
      <c r="A199" s="20"/>
    </row>
    <row r="200" spans="1:1" x14ac:dyDescent="0.25">
      <c r="A200" s="20"/>
    </row>
    <row r="201" spans="1:1" x14ac:dyDescent="0.25">
      <c r="A201" s="20"/>
    </row>
    <row r="202" spans="1:1" x14ac:dyDescent="0.25">
      <c r="A202" s="20"/>
    </row>
    <row r="203" spans="1:1" x14ac:dyDescent="0.25">
      <c r="A203" s="20"/>
    </row>
    <row r="204" spans="1:1" x14ac:dyDescent="0.25">
      <c r="A204" s="20"/>
    </row>
    <row r="205" spans="1:1" x14ac:dyDescent="0.25">
      <c r="A205" s="20"/>
    </row>
    <row r="206" spans="1:1" x14ac:dyDescent="0.25">
      <c r="A206" s="20"/>
    </row>
    <row r="207" spans="1:1" x14ac:dyDescent="0.25">
      <c r="A207" s="20"/>
    </row>
    <row r="208" spans="1:1" x14ac:dyDescent="0.25">
      <c r="A208" s="20"/>
    </row>
    <row r="209" spans="1:1" x14ac:dyDescent="0.25">
      <c r="A209" s="20"/>
    </row>
    <row r="210" spans="1:1" x14ac:dyDescent="0.25">
      <c r="A210" s="20"/>
    </row>
    <row r="211" spans="1:1" x14ac:dyDescent="0.25">
      <c r="A211" s="20"/>
    </row>
    <row r="212" spans="1:1" x14ac:dyDescent="0.25">
      <c r="A212" s="20"/>
    </row>
    <row r="213" spans="1:1" x14ac:dyDescent="0.25">
      <c r="A213" s="20"/>
    </row>
    <row r="214" spans="1:1" x14ac:dyDescent="0.25">
      <c r="A214" s="20"/>
    </row>
    <row r="215" spans="1:1" x14ac:dyDescent="0.25">
      <c r="A215" s="20"/>
    </row>
    <row r="216" spans="1:1" x14ac:dyDescent="0.25">
      <c r="A216" s="20"/>
    </row>
    <row r="217" spans="1:1" x14ac:dyDescent="0.25">
      <c r="A217" s="20"/>
    </row>
    <row r="218" spans="1:1" x14ac:dyDescent="0.25">
      <c r="A218" s="20"/>
    </row>
    <row r="219" spans="1:1" x14ac:dyDescent="0.25">
      <c r="A219" s="20"/>
    </row>
    <row r="220" spans="1:1" x14ac:dyDescent="0.25">
      <c r="A220" s="20"/>
    </row>
    <row r="221" spans="1:1" x14ac:dyDescent="0.25">
      <c r="A221" s="20"/>
    </row>
    <row r="222" spans="1:1" x14ac:dyDescent="0.25">
      <c r="A222" s="20"/>
    </row>
    <row r="223" spans="1:1" x14ac:dyDescent="0.25">
      <c r="A223" s="20"/>
    </row>
    <row r="224" spans="1:1" x14ac:dyDescent="0.25">
      <c r="A224" s="20"/>
    </row>
    <row r="225" spans="1:1" x14ac:dyDescent="0.25">
      <c r="A225" s="20"/>
    </row>
    <row r="226" spans="1:1" x14ac:dyDescent="0.25">
      <c r="A226" s="20"/>
    </row>
    <row r="227" spans="1:1" x14ac:dyDescent="0.25">
      <c r="A227" s="20"/>
    </row>
    <row r="228" spans="1:1" x14ac:dyDescent="0.25">
      <c r="A228" s="20"/>
    </row>
    <row r="229" spans="1:1" x14ac:dyDescent="0.25">
      <c r="A229" s="20"/>
    </row>
    <row r="230" spans="1:1" x14ac:dyDescent="0.25">
      <c r="A230" s="20"/>
    </row>
    <row r="231" spans="1:1" x14ac:dyDescent="0.25">
      <c r="A231" s="20"/>
    </row>
    <row r="232" spans="1:1" x14ac:dyDescent="0.25">
      <c r="A232" s="20"/>
    </row>
    <row r="233" spans="1:1" x14ac:dyDescent="0.25">
      <c r="A233" s="20"/>
    </row>
  </sheetData>
  <sortState ref="A2:A2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QST &amp; CST Analysis</vt:lpstr>
      <vt:lpstr>Arrival Rate Analysis</vt:lpstr>
      <vt:lpstr>Goodness Fit Tests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Shanoudy</dc:creator>
  <cp:lastModifiedBy>Mark</cp:lastModifiedBy>
  <dcterms:created xsi:type="dcterms:W3CDTF">2014-12-04T22:05:40Z</dcterms:created>
  <dcterms:modified xsi:type="dcterms:W3CDTF">2014-12-10T04:35:03Z</dcterms:modified>
</cp:coreProperties>
</file>