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ummer at roorkee\"/>
    </mc:Choice>
  </mc:AlternateContent>
  <xr:revisionPtr revIDLastSave="0" documentId="8_{B6ADA590-00F4-4F3F-B506-693C96703566}" xr6:coauthVersionLast="47" xr6:coauthVersionMax="47" xr10:uidLastSave="{00000000-0000-0000-0000-000000000000}"/>
  <bookViews>
    <workbookView xWindow="-108" yWindow="-108" windowWidth="23256" windowHeight="12456" xr2:uid="{AF369734-2611-4698-B55F-D492B7D35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2" i="1"/>
  <c r="H59" i="1"/>
  <c r="H67" i="1"/>
  <c r="G3" i="1"/>
  <c r="H3" i="1" s="1"/>
  <c r="G8" i="1"/>
  <c r="H8" i="1" s="1"/>
  <c r="G11" i="1"/>
  <c r="H11" i="1" s="1"/>
  <c r="G16" i="1"/>
  <c r="H16" i="1" s="1"/>
  <c r="G19" i="1"/>
  <c r="H19" i="1" s="1"/>
  <c r="G24" i="1"/>
  <c r="H24" i="1" s="1"/>
  <c r="G27" i="1"/>
  <c r="H27" i="1" s="1"/>
  <c r="G32" i="1"/>
  <c r="H32" i="1" s="1"/>
  <c r="G35" i="1"/>
  <c r="H35" i="1" s="1"/>
  <c r="G40" i="1"/>
  <c r="H40" i="1" s="1"/>
  <c r="G43" i="1"/>
  <c r="H43" i="1" s="1"/>
  <c r="G48" i="1"/>
  <c r="H48" i="1" s="1"/>
  <c r="G51" i="1"/>
  <c r="H51" i="1" s="1"/>
  <c r="G56" i="1"/>
  <c r="H56" i="1" s="1"/>
  <c r="G59" i="1"/>
  <c r="G64" i="1"/>
  <c r="H64" i="1" s="1"/>
  <c r="G67" i="1"/>
  <c r="G72" i="1"/>
  <c r="H72" i="1" s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E3" i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E9" i="1"/>
  <c r="G9" i="1" s="1"/>
  <c r="H9" i="1" s="1"/>
  <c r="E10" i="1"/>
  <c r="G10" i="1" s="1"/>
  <c r="H10" i="1" s="1"/>
  <c r="E11" i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E17" i="1"/>
  <c r="G17" i="1" s="1"/>
  <c r="H17" i="1" s="1"/>
  <c r="E18" i="1"/>
  <c r="G18" i="1" s="1"/>
  <c r="H18" i="1" s="1"/>
  <c r="E19" i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E25" i="1"/>
  <c r="G25" i="1" s="1"/>
  <c r="H25" i="1" s="1"/>
  <c r="E26" i="1"/>
  <c r="G26" i="1" s="1"/>
  <c r="H26" i="1" s="1"/>
  <c r="E27" i="1"/>
  <c r="E28" i="1"/>
  <c r="G28" i="1" s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E33" i="1"/>
  <c r="G33" i="1" s="1"/>
  <c r="H33" i="1" s="1"/>
  <c r="E34" i="1"/>
  <c r="G34" i="1" s="1"/>
  <c r="H34" i="1" s="1"/>
  <c r="E35" i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E41" i="1"/>
  <c r="G41" i="1" s="1"/>
  <c r="H41" i="1" s="1"/>
  <c r="E42" i="1"/>
  <c r="G42" i="1" s="1"/>
  <c r="H42" i="1" s="1"/>
  <c r="E43" i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E49" i="1"/>
  <c r="G49" i="1" s="1"/>
  <c r="H49" i="1" s="1"/>
  <c r="E50" i="1"/>
  <c r="G50" i="1" s="1"/>
  <c r="H50" i="1" s="1"/>
  <c r="E51" i="1"/>
  <c r="E52" i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E57" i="1"/>
  <c r="G57" i="1" s="1"/>
  <c r="H57" i="1" s="1"/>
  <c r="E58" i="1"/>
  <c r="G58" i="1" s="1"/>
  <c r="H58" i="1" s="1"/>
  <c r="E59" i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E65" i="1"/>
  <c r="G65" i="1" s="1"/>
  <c r="H65" i="1" s="1"/>
  <c r="E66" i="1"/>
  <c r="G66" i="1" s="1"/>
  <c r="H66" i="1" s="1"/>
  <c r="E67" i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E73" i="1"/>
  <c r="G73" i="1" s="1"/>
  <c r="H73" i="1" s="1"/>
  <c r="E74" i="1"/>
  <c r="G74" i="1" s="1"/>
  <c r="H74" i="1" s="1"/>
  <c r="E2" i="1"/>
</calcChain>
</file>

<file path=xl/sharedStrings.xml><?xml version="1.0" encoding="utf-8"?>
<sst xmlns="http://schemas.openxmlformats.org/spreadsheetml/2006/main" count="5" uniqueCount="4">
  <si>
    <t>Protractor Angle</t>
  </si>
  <si>
    <t>Vsin(forward)</t>
  </si>
  <si>
    <t>Vcos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</si>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</sst>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37445319335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Sheet1!$B$2:$B$74</c:f>
              <c:numCache>
                <c:formatCode>General</c:formatCode>
                <c:ptCount val="73"/>
                <c:pt idx="0">
                  <c:v>1.0396000000000001</c:v>
                </c:pt>
                <c:pt idx="1">
                  <c:v>1.02996</c:v>
                </c:pt>
                <c:pt idx="2">
                  <c:v>1.0220400000000001</c:v>
                </c:pt>
                <c:pt idx="3">
                  <c:v>1.0159899999999999</c:v>
                </c:pt>
                <c:pt idx="4">
                  <c:v>1.01173</c:v>
                </c:pt>
                <c:pt idx="5">
                  <c:v>1.0098800000000001</c:v>
                </c:pt>
                <c:pt idx="6">
                  <c:v>1.0103200000000001</c:v>
                </c:pt>
                <c:pt idx="7">
                  <c:v>1.0129600000000001</c:v>
                </c:pt>
                <c:pt idx="8">
                  <c:v>1.0176799999999999</c:v>
                </c:pt>
                <c:pt idx="9">
                  <c:v>1.0247599999999999</c:v>
                </c:pt>
                <c:pt idx="10">
                  <c:v>1.03345</c:v>
                </c:pt>
                <c:pt idx="11">
                  <c:v>1.0435399999999999</c:v>
                </c:pt>
                <c:pt idx="12">
                  <c:v>1.0553600000000001</c:v>
                </c:pt>
                <c:pt idx="13">
                  <c:v>1.0675300000000001</c:v>
                </c:pt>
                <c:pt idx="14">
                  <c:v>1.08005</c:v>
                </c:pt>
                <c:pt idx="15">
                  <c:v>1.0941000000000001</c:v>
                </c:pt>
                <c:pt idx="16">
                  <c:v>1.1087</c:v>
                </c:pt>
                <c:pt idx="17">
                  <c:v>1.1239399999999999</c:v>
                </c:pt>
                <c:pt idx="18">
                  <c:v>1.14177</c:v>
                </c:pt>
                <c:pt idx="19">
                  <c:v>1.1575899999999999</c:v>
                </c:pt>
                <c:pt idx="20">
                  <c:v>1.17584</c:v>
                </c:pt>
                <c:pt idx="21">
                  <c:v>1.19275</c:v>
                </c:pt>
                <c:pt idx="22">
                  <c:v>1.21031</c:v>
                </c:pt>
                <c:pt idx="23">
                  <c:v>1.2294700000000001</c:v>
                </c:pt>
                <c:pt idx="24">
                  <c:v>1.24617</c:v>
                </c:pt>
                <c:pt idx="25">
                  <c:v>1.2639899999999999</c:v>
                </c:pt>
                <c:pt idx="26">
                  <c:v>1.2813300000000001</c:v>
                </c:pt>
                <c:pt idx="27">
                  <c:v>1.2996799999999999</c:v>
                </c:pt>
                <c:pt idx="28">
                  <c:v>1.3152900000000001</c:v>
                </c:pt>
                <c:pt idx="29">
                  <c:v>1.3344100000000001</c:v>
                </c:pt>
                <c:pt idx="30">
                  <c:v>1.35226</c:v>
                </c:pt>
                <c:pt idx="31">
                  <c:v>1.36808</c:v>
                </c:pt>
                <c:pt idx="32">
                  <c:v>1.3829499999999999</c:v>
                </c:pt>
                <c:pt idx="33">
                  <c:v>1.39801</c:v>
                </c:pt>
                <c:pt idx="34">
                  <c:v>1.4116899999999999</c:v>
                </c:pt>
                <c:pt idx="35">
                  <c:v>1.4227300000000001</c:v>
                </c:pt>
                <c:pt idx="36">
                  <c:v>1.4339999999999999</c:v>
                </c:pt>
                <c:pt idx="37">
                  <c:v>1.4441999999999999</c:v>
                </c:pt>
                <c:pt idx="38">
                  <c:v>1.45157</c:v>
                </c:pt>
                <c:pt idx="39">
                  <c:v>1.4572700000000001</c:v>
                </c:pt>
                <c:pt idx="40">
                  <c:v>1.4607399999999999</c:v>
                </c:pt>
                <c:pt idx="41">
                  <c:v>1.4621999999999999</c:v>
                </c:pt>
                <c:pt idx="42">
                  <c:v>1.46147</c:v>
                </c:pt>
                <c:pt idx="43">
                  <c:v>1.45905</c:v>
                </c:pt>
                <c:pt idx="44">
                  <c:v>1.4544900000000001</c:v>
                </c:pt>
                <c:pt idx="45">
                  <c:v>1.44798</c:v>
                </c:pt>
                <c:pt idx="46">
                  <c:v>1.4388399999999999</c:v>
                </c:pt>
                <c:pt idx="47">
                  <c:v>1.43048</c:v>
                </c:pt>
                <c:pt idx="48">
                  <c:v>1.4178900000000001</c:v>
                </c:pt>
                <c:pt idx="49">
                  <c:v>1.4065300000000001</c:v>
                </c:pt>
                <c:pt idx="50">
                  <c:v>1.3914599999999999</c:v>
                </c:pt>
                <c:pt idx="51">
                  <c:v>1.3779300000000001</c:v>
                </c:pt>
                <c:pt idx="52">
                  <c:v>1.3654200000000001</c:v>
                </c:pt>
                <c:pt idx="53">
                  <c:v>1.3496699999999999</c:v>
                </c:pt>
                <c:pt idx="54">
                  <c:v>1.3328</c:v>
                </c:pt>
                <c:pt idx="55">
                  <c:v>1.3166100000000001</c:v>
                </c:pt>
                <c:pt idx="56">
                  <c:v>1.29863</c:v>
                </c:pt>
                <c:pt idx="57">
                  <c:v>1.2812699999999999</c:v>
                </c:pt>
                <c:pt idx="58">
                  <c:v>1.2626999999999999</c:v>
                </c:pt>
                <c:pt idx="59">
                  <c:v>1.2456100000000001</c:v>
                </c:pt>
                <c:pt idx="60">
                  <c:v>1.2281</c:v>
                </c:pt>
                <c:pt idx="61">
                  <c:v>1.2097599999999999</c:v>
                </c:pt>
                <c:pt idx="62">
                  <c:v>1.19214</c:v>
                </c:pt>
                <c:pt idx="63">
                  <c:v>1.17418</c:v>
                </c:pt>
                <c:pt idx="64">
                  <c:v>1.1568700000000001</c:v>
                </c:pt>
                <c:pt idx="65">
                  <c:v>1.14005</c:v>
                </c:pt>
                <c:pt idx="66">
                  <c:v>1.1222000000000001</c:v>
                </c:pt>
                <c:pt idx="67">
                  <c:v>1.1063700000000001</c:v>
                </c:pt>
                <c:pt idx="68">
                  <c:v>1.09145</c:v>
                </c:pt>
                <c:pt idx="69">
                  <c:v>1.07663</c:v>
                </c:pt>
                <c:pt idx="70">
                  <c:v>1.06331</c:v>
                </c:pt>
                <c:pt idx="71">
                  <c:v>1.0511699999999999</c:v>
                </c:pt>
                <c:pt idx="72">
                  <c:v>1.03959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5-49DE-94FE-9815EB42E4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Sheet1!$C$2:$C$74</c:f>
              <c:numCache>
                <c:formatCode>General</c:formatCode>
                <c:ptCount val="73"/>
                <c:pt idx="0">
                  <c:v>1.1390499999999999</c:v>
                </c:pt>
                <c:pt idx="1">
                  <c:v>1.1555200000000001</c:v>
                </c:pt>
                <c:pt idx="2">
                  <c:v>1.17225</c:v>
                </c:pt>
                <c:pt idx="3">
                  <c:v>1.18981</c:v>
                </c:pt>
                <c:pt idx="4">
                  <c:v>1.2080900000000001</c:v>
                </c:pt>
                <c:pt idx="5">
                  <c:v>1.22594</c:v>
                </c:pt>
                <c:pt idx="6">
                  <c:v>1.24393</c:v>
                </c:pt>
                <c:pt idx="7">
                  <c:v>1.2617</c:v>
                </c:pt>
                <c:pt idx="8">
                  <c:v>1.2794399999999999</c:v>
                </c:pt>
                <c:pt idx="9">
                  <c:v>1.2974600000000001</c:v>
                </c:pt>
                <c:pt idx="10">
                  <c:v>1.3150999999999999</c:v>
                </c:pt>
                <c:pt idx="11">
                  <c:v>1.3319700000000001</c:v>
                </c:pt>
                <c:pt idx="12">
                  <c:v>1.34911</c:v>
                </c:pt>
                <c:pt idx="13">
                  <c:v>1.3640399999999999</c:v>
                </c:pt>
                <c:pt idx="14">
                  <c:v>1.37805</c:v>
                </c:pt>
                <c:pt idx="15">
                  <c:v>1.39286</c:v>
                </c:pt>
                <c:pt idx="16">
                  <c:v>1.4053800000000001</c:v>
                </c:pt>
                <c:pt idx="17">
                  <c:v>1.4178200000000001</c:v>
                </c:pt>
                <c:pt idx="18">
                  <c:v>1.4298999999999999</c:v>
                </c:pt>
                <c:pt idx="19">
                  <c:v>1.4388000000000001</c:v>
                </c:pt>
                <c:pt idx="20">
                  <c:v>1.44733</c:v>
                </c:pt>
                <c:pt idx="21">
                  <c:v>1.4532799999999999</c:v>
                </c:pt>
                <c:pt idx="22">
                  <c:v>1.4573499999999999</c:v>
                </c:pt>
                <c:pt idx="23">
                  <c:v>1.4593499999999999</c:v>
                </c:pt>
                <c:pt idx="24">
                  <c:v>1.45902</c:v>
                </c:pt>
                <c:pt idx="25">
                  <c:v>1.45672</c:v>
                </c:pt>
                <c:pt idx="26">
                  <c:v>1.45248</c:v>
                </c:pt>
                <c:pt idx="27">
                  <c:v>1.4462200000000001</c:v>
                </c:pt>
                <c:pt idx="28">
                  <c:v>1.4391</c:v>
                </c:pt>
                <c:pt idx="29">
                  <c:v>1.4281699999999999</c:v>
                </c:pt>
                <c:pt idx="30">
                  <c:v>1.4163300000000001</c:v>
                </c:pt>
                <c:pt idx="31">
                  <c:v>1.4043699999999999</c:v>
                </c:pt>
                <c:pt idx="32">
                  <c:v>1.39157</c:v>
                </c:pt>
                <c:pt idx="33">
                  <c:v>1.3763700000000001</c:v>
                </c:pt>
                <c:pt idx="34">
                  <c:v>1.3610100000000001</c:v>
                </c:pt>
                <c:pt idx="35">
                  <c:v>1.3473900000000001</c:v>
                </c:pt>
                <c:pt idx="36">
                  <c:v>1.3306500000000001</c:v>
                </c:pt>
                <c:pt idx="37">
                  <c:v>1.31206</c:v>
                </c:pt>
                <c:pt idx="38">
                  <c:v>1.29555</c:v>
                </c:pt>
                <c:pt idx="39">
                  <c:v>1.27772</c:v>
                </c:pt>
                <c:pt idx="40">
                  <c:v>1.2608200000000001</c:v>
                </c:pt>
                <c:pt idx="41">
                  <c:v>1.2425999999999999</c:v>
                </c:pt>
                <c:pt idx="42">
                  <c:v>1.2238199999999999</c:v>
                </c:pt>
                <c:pt idx="43">
                  <c:v>1.20808</c:v>
                </c:pt>
                <c:pt idx="44">
                  <c:v>1.1910499999999999</c:v>
                </c:pt>
                <c:pt idx="45">
                  <c:v>1.17286</c:v>
                </c:pt>
                <c:pt idx="46">
                  <c:v>1.1535599999999999</c:v>
                </c:pt>
                <c:pt idx="47">
                  <c:v>1.1392199999999999</c:v>
                </c:pt>
                <c:pt idx="48">
                  <c:v>1.12052</c:v>
                </c:pt>
                <c:pt idx="49">
                  <c:v>1.1054900000000001</c:v>
                </c:pt>
                <c:pt idx="50">
                  <c:v>1.08779</c:v>
                </c:pt>
                <c:pt idx="51">
                  <c:v>1.07419</c:v>
                </c:pt>
                <c:pt idx="52">
                  <c:v>1.0627599999999999</c:v>
                </c:pt>
                <c:pt idx="53">
                  <c:v>1.0496700000000001</c:v>
                </c:pt>
                <c:pt idx="54">
                  <c:v>1.0375799999999999</c:v>
                </c:pt>
                <c:pt idx="55">
                  <c:v>1.0282</c:v>
                </c:pt>
                <c:pt idx="56">
                  <c:v>1.01942</c:v>
                </c:pt>
                <c:pt idx="57">
                  <c:v>1.0132399999999999</c:v>
                </c:pt>
                <c:pt idx="58">
                  <c:v>1.0089900000000001</c:v>
                </c:pt>
                <c:pt idx="59">
                  <c:v>1.00728</c:v>
                </c:pt>
                <c:pt idx="60">
                  <c:v>1.0077100000000001</c:v>
                </c:pt>
                <c:pt idx="61">
                  <c:v>1.0104200000000001</c:v>
                </c:pt>
                <c:pt idx="62">
                  <c:v>1.0151399999999999</c:v>
                </c:pt>
                <c:pt idx="63">
                  <c:v>1.0221100000000001</c:v>
                </c:pt>
                <c:pt idx="64">
                  <c:v>1.0305899999999999</c:v>
                </c:pt>
                <c:pt idx="65">
                  <c:v>1.04067</c:v>
                </c:pt>
                <c:pt idx="66">
                  <c:v>1.05263</c:v>
                </c:pt>
                <c:pt idx="67">
                  <c:v>1.0656000000000001</c:v>
                </c:pt>
                <c:pt idx="68">
                  <c:v>1.07867</c:v>
                </c:pt>
                <c:pt idx="69">
                  <c:v>1.09335</c:v>
                </c:pt>
                <c:pt idx="70">
                  <c:v>1.1079600000000001</c:v>
                </c:pt>
                <c:pt idx="71">
                  <c:v>1.12354</c:v>
                </c:pt>
                <c:pt idx="72">
                  <c:v>1.1403799999999999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C5-49DE-94FE-9815EB42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78224"/>
        <c:axId val="1878376784"/>
      </c:scatterChart>
      <c:valAx>
        <c:axId val="18783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6784"/>
        <c:crosses val="autoZero"/>
        <c:crossBetween val="midCat"/>
      </c:valAx>
      <c:valAx>
        <c:axId val="1878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Sheet1!$L$2:$L$74</c:f>
              <c:numCache>
                <c:formatCode>General</c:formatCode>
                <c:ptCount val="73"/>
                <c:pt idx="0">
                  <c:v>3.0832754726637956</c:v>
                </c:pt>
                <c:pt idx="1">
                  <c:v>7.6605788650807369</c:v>
                </c:pt>
                <c:pt idx="2">
                  <c:v>12.21910531326674</c:v>
                </c:pt>
                <c:pt idx="3">
                  <c:v>17.197249438894634</c:v>
                </c:pt>
                <c:pt idx="4">
                  <c:v>21.625220789141526</c:v>
                </c:pt>
                <c:pt idx="5">
                  <c:v>27.354697047327299</c:v>
                </c:pt>
                <c:pt idx="6">
                  <c:v>32.983046311081182</c:v>
                </c:pt>
                <c:pt idx="7">
                  <c:v>38.222743954356112</c:v>
                </c:pt>
                <c:pt idx="8">
                  <c:v>43.413948606637163</c:v>
                </c:pt>
                <c:pt idx="9">
                  <c:v>49.069654952439144</c:v>
                </c:pt>
                <c:pt idx="10">
                  <c:v>54.47697070842883</c:v>
                </c:pt>
                <c:pt idx="11">
                  <c:v>59.038923094690631</c:v>
                </c:pt>
                <c:pt idx="12">
                  <c:v>64.247584046160171</c:v>
                </c:pt>
                <c:pt idx="13">
                  <c:v>69.669581742561903</c:v>
                </c:pt>
                <c:pt idx="14">
                  <c:v>74.248576074890664</c:v>
                </c:pt>
                <c:pt idx="15">
                  <c:v>78.967262361380492</c:v>
                </c:pt>
                <c:pt idx="16">
                  <c:v>83.302189028864021</c:v>
                </c:pt>
                <c:pt idx="17">
                  <c:v>87.891350766576295</c:v>
                </c:pt>
                <c:pt idx="18">
                  <c:v>92.613419303446463</c:v>
                </c:pt>
                <c:pt idx="19">
                  <c:v>96.622054883773345</c:v>
                </c:pt>
                <c:pt idx="20">
                  <c:v>101.07580800385166</c:v>
                </c:pt>
                <c:pt idx="21">
                  <c:v>105.99985820857623</c:v>
                </c:pt>
                <c:pt idx="22">
                  <c:v>111.49394761567382</c:v>
                </c:pt>
                <c:pt idx="23">
                  <c:v>115.8063510381056</c:v>
                </c:pt>
                <c:pt idx="24">
                  <c:v>121.73254019680039</c:v>
                </c:pt>
                <c:pt idx="25">
                  <c:v>126.73304959299776</c:v>
                </c:pt>
                <c:pt idx="26">
                  <c:v>132.92829013031727</c:v>
                </c:pt>
                <c:pt idx="27">
                  <c:v>138.04029805794553</c:v>
                </c:pt>
                <c:pt idx="28">
                  <c:v>142.54010147611956</c:v>
                </c:pt>
                <c:pt idx="29">
                  <c:v>147.93242034539381</c:v>
                </c:pt>
                <c:pt idx="30">
                  <c:v>153.33479369427221</c:v>
                </c:pt>
                <c:pt idx="31">
                  <c:v>158.16263383304107</c:v>
                </c:pt>
                <c:pt idx="32">
                  <c:v>163.26747713325429</c:v>
                </c:pt>
                <c:pt idx="33">
                  <c:v>167.93960193189073</c:v>
                </c:pt>
                <c:pt idx="34">
                  <c:v>172.75258638880837</c:v>
                </c:pt>
                <c:pt idx="35">
                  <c:v>177.08621690869046</c:v>
                </c:pt>
                <c:pt idx="36">
                  <c:v>181.5073692330887</c:v>
                </c:pt>
                <c:pt idx="37">
                  <c:v>186.19739671995578</c:v>
                </c:pt>
                <c:pt idx="38">
                  <c:v>190.83332674027383</c:v>
                </c:pt>
                <c:pt idx="39">
                  <c:v>195.76612285974517</c:v>
                </c:pt>
                <c:pt idx="40">
                  <c:v>200.76207446671569</c:v>
                </c:pt>
                <c:pt idx="41">
                  <c:v>205.9088349484596</c:v>
                </c:pt>
                <c:pt idx="42">
                  <c:v>211.63601557536816</c:v>
                </c:pt>
                <c:pt idx="43">
                  <c:v>217.13863811351877</c:v>
                </c:pt>
                <c:pt idx="44">
                  <c:v>222.51862010846921</c:v>
                </c:pt>
                <c:pt idx="45">
                  <c:v>228.18153230544721</c:v>
                </c:pt>
                <c:pt idx="46">
                  <c:v>233.52350143197845</c:v>
                </c:pt>
                <c:pt idx="47">
                  <c:v>238.82341303298929</c:v>
                </c:pt>
                <c:pt idx="48">
                  <c:v>243.92732508125894</c:v>
                </c:pt>
                <c:pt idx="49">
                  <c:v>248.91848329705897</c:v>
                </c:pt>
                <c:pt idx="50">
                  <c:v>253.71219602080581</c:v>
                </c:pt>
                <c:pt idx="51">
                  <c:v>258.49415766279884</c:v>
                </c:pt>
                <c:pt idx="52">
                  <c:v>263.30197573746926</c:v>
                </c:pt>
                <c:pt idx="53">
                  <c:v>267.88986908553056</c:v>
                </c:pt>
                <c:pt idx="54">
                  <c:v>272.49010857131799</c:v>
                </c:pt>
                <c:pt idx="55">
                  <c:v>277.08993014415523</c:v>
                </c:pt>
                <c:pt idx="56">
                  <c:v>281.80909878851929</c:v>
                </c:pt>
                <c:pt idx="57">
                  <c:v>286.81720995263572</c:v>
                </c:pt>
                <c:pt idx="58">
                  <c:v>291.96274327191918</c:v>
                </c:pt>
                <c:pt idx="59">
                  <c:v>297.16573678342166</c:v>
                </c:pt>
                <c:pt idx="60">
                  <c:v>302.7423558575577</c:v>
                </c:pt>
                <c:pt idx="61">
                  <c:v>307.94280617320197</c:v>
                </c:pt>
                <c:pt idx="62">
                  <c:v>313.04639927637265</c:v>
                </c:pt>
                <c:pt idx="63">
                  <c:v>318.58326249353826</c:v>
                </c:pt>
                <c:pt idx="64">
                  <c:v>323.78361750067722</c:v>
                </c:pt>
                <c:pt idx="65">
                  <c:v>329.04817569039102</c:v>
                </c:pt>
                <c:pt idx="66">
                  <c:v>334.75194287906618</c:v>
                </c:pt>
                <c:pt idx="67">
                  <c:v>339.50658617969702</c:v>
                </c:pt>
                <c:pt idx="68">
                  <c:v>344.72145432545261</c:v>
                </c:pt>
                <c:pt idx="69">
                  <c:v>349.32161562711508</c:v>
                </c:pt>
                <c:pt idx="70">
                  <c:v>353.92484269433703</c:v>
                </c:pt>
                <c:pt idx="71">
                  <c:v>358.83210657784917</c:v>
                </c:pt>
                <c:pt idx="72">
                  <c:v>363.08327500000001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2-43E4-932E-6D97334B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02928"/>
        <c:axId val="1961601008"/>
      </c:scatterChart>
      <c:valAx>
        <c:axId val="19616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01008"/>
        <c:crosses val="autoZero"/>
        <c:crossBetween val="midCat"/>
      </c:valAx>
      <c:valAx>
        <c:axId val="19616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Sheet1!$K$1:$K$74</c:f>
              <c:strCache>
                <c:ptCount val="74"/>
                <c:pt idx="0">
                  <c:v>Protractor Angle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</c:strCache>
            </c:strRef>
          </c:xVal>
          <c:yVal>
            <c:numRef>
              <c:f>Sheet1!$N$1:$N$74</c:f>
              <c:numCache>
                <c:formatCode>General</c:formatCode>
                <c:ptCount val="74"/>
                <c:pt idx="1">
                  <c:v>-0.15815985351772099</c:v>
                </c:pt>
                <c:pt idx="2">
                  <c:v>-3.8383018077982674E-2</c:v>
                </c:pt>
                <c:pt idx="3">
                  <c:v>8.6609635203683186E-2</c:v>
                </c:pt>
                <c:pt idx="4">
                  <c:v>9.5041822529268544E-2</c:v>
                </c:pt>
                <c:pt idx="5">
                  <c:v>0.2562997807940201</c:v>
                </c:pt>
                <c:pt idx="6">
                  <c:v>5.6028597964639104E-2</c:v>
                </c:pt>
                <c:pt idx="7">
                  <c:v>-0.11615175307810569</c:v>
                </c:pt>
                <c:pt idx="8">
                  <c:v>-0.18037332065447564</c:v>
                </c:pt>
                <c:pt idx="9">
                  <c:v>-0.23112461295476824</c:v>
                </c:pt>
                <c:pt idx="10">
                  <c:v>-0.41090415345531717</c:v>
                </c:pt>
                <c:pt idx="11">
                  <c:v>-0.52168630789689707</c:v>
                </c:pt>
                <c:pt idx="12">
                  <c:v>-0.39764530408073123</c:v>
                </c:pt>
                <c:pt idx="13">
                  <c:v>-0.4532455683778242</c:v>
                </c:pt>
                <c:pt idx="14">
                  <c:v>-0.56810603960052608</c:v>
                </c:pt>
                <c:pt idx="15">
                  <c:v>-0.44879890969184938</c:v>
                </c:pt>
                <c:pt idx="16">
                  <c:v>-0.36829510038346863</c:v>
                </c:pt>
                <c:pt idx="17">
                  <c:v>-0.18119139690667177</c:v>
                </c:pt>
                <c:pt idx="18">
                  <c:v>-6.4708546271189007E-2</c:v>
                </c:pt>
                <c:pt idx="19">
                  <c:v>1.4855749042652633E-2</c:v>
                </c:pt>
                <c:pt idx="20">
                  <c:v>0.2925958656185183</c:v>
                </c:pt>
                <c:pt idx="21">
                  <c:v>0.44669222115231833</c:v>
                </c:pt>
                <c:pt idx="22">
                  <c:v>0.47015049761771621</c:v>
                </c:pt>
                <c:pt idx="23">
                  <c:v>0.33526455120171839</c:v>
                </c:pt>
                <c:pt idx="24">
                  <c:v>0.52862471163733693</c:v>
                </c:pt>
                <c:pt idx="25">
                  <c:v>0.27371105644434124</c:v>
                </c:pt>
                <c:pt idx="26">
                  <c:v>0.2759306686117371</c:v>
                </c:pt>
                <c:pt idx="27">
                  <c:v>-5.3719480643681865E-2</c:v>
                </c:pt>
                <c:pt idx="28">
                  <c:v>-8.2471682762646187E-2</c:v>
                </c:pt>
                <c:pt idx="29">
                  <c:v>5.8832923300124032E-2</c:v>
                </c:pt>
                <c:pt idx="30">
                  <c:v>-4.778342927605668E-2</c:v>
                </c:pt>
                <c:pt idx="31">
                  <c:v>-0.1571926928533903</c:v>
                </c:pt>
                <c:pt idx="32">
                  <c:v>-0.10700939806696397</c:v>
                </c:pt>
                <c:pt idx="33">
                  <c:v>-0.13377142590396968</c:v>
                </c:pt>
                <c:pt idx="34">
                  <c:v>-4.0333869969641806E-2</c:v>
                </c:pt>
                <c:pt idx="35">
                  <c:v>1.3976003108792965E-2</c:v>
                </c:pt>
                <c:pt idx="36">
                  <c:v>0.20143974758598895</c:v>
                </c:pt>
                <c:pt idx="37">
                  <c:v>0.3645918796975896</c:v>
                </c:pt>
                <c:pt idx="38">
                  <c:v>0.45305646667895555</c:v>
                </c:pt>
                <c:pt idx="39">
                  <c:v>0.55654812770171702</c:v>
                </c:pt>
                <c:pt idx="40">
                  <c:v>0.57757698340412367</c:v>
                </c:pt>
                <c:pt idx="41">
                  <c:v>0.58106264813453379</c:v>
                </c:pt>
                <c:pt idx="42">
                  <c:v>0.54265695876122455</c:v>
                </c:pt>
                <c:pt idx="43">
                  <c:v>0.3430234512866232</c:v>
                </c:pt>
                <c:pt idx="44">
                  <c:v>0.20576719068923272</c:v>
                </c:pt>
                <c:pt idx="45">
                  <c:v>0.10257774764744296</c:v>
                </c:pt>
                <c:pt idx="46">
                  <c:v>-7.9203418179771584E-2</c:v>
                </c:pt>
                <c:pt idx="47">
                  <c:v>-0.17183373110511643</c:v>
                </c:pt>
                <c:pt idx="48">
                  <c:v>-0.25278139805257477</c:v>
                </c:pt>
                <c:pt idx="49">
                  <c:v>-0.2792847447941445</c:v>
                </c:pt>
                <c:pt idx="50">
                  <c:v>-0.27446758251637488</c:v>
                </c:pt>
                <c:pt idx="51">
                  <c:v>-0.21480445022382985</c:v>
                </c:pt>
                <c:pt idx="52">
                  <c:v>-0.1518771285552292</c:v>
                </c:pt>
                <c:pt idx="53">
                  <c:v>-9.6132149297021546E-2</c:v>
                </c:pt>
                <c:pt idx="54">
                  <c:v>2.0703031797069116E-2</c:v>
                </c:pt>
                <c:pt idx="55">
                  <c:v>0.13410873018944219</c:v>
                </c:pt>
                <c:pt idx="56">
                  <c:v>0.24763051551243759</c:v>
                </c:pt>
                <c:pt idx="57">
                  <c:v>0.32800033652241228</c:v>
                </c:pt>
                <c:pt idx="58">
                  <c:v>0.32810834649007842</c:v>
                </c:pt>
                <c:pt idx="59">
                  <c:v>0.29004353557799806</c:v>
                </c:pt>
                <c:pt idx="60">
                  <c:v>0.2360175601606487</c:v>
                </c:pt>
                <c:pt idx="61">
                  <c:v>7.8206706233964321E-2</c:v>
                </c:pt>
                <c:pt idx="62">
                  <c:v>2.4887174110561874E-2</c:v>
                </c:pt>
                <c:pt idx="63">
                  <c:v>-1.527576770191293E-3</c:v>
                </c:pt>
                <c:pt idx="64">
                  <c:v>-0.14829513709396261</c:v>
                </c:pt>
                <c:pt idx="65">
                  <c:v>-0.20158819463257296</c:v>
                </c:pt>
                <c:pt idx="66">
                  <c:v>-0.27271546955306447</c:v>
                </c:pt>
                <c:pt idx="67">
                  <c:v>-0.46584524418504553</c:v>
                </c:pt>
                <c:pt idx="68">
                  <c:v>-0.39532949436028908</c:v>
                </c:pt>
                <c:pt idx="69">
                  <c:v>-0.45265397929238954</c:v>
                </c:pt>
                <c:pt idx="70">
                  <c:v>-0.33922656308752785</c:v>
                </c:pt>
                <c:pt idx="71">
                  <c:v>-0.22665074842695138</c:v>
                </c:pt>
                <c:pt idx="72">
                  <c:v>-0.19852960495811089</c:v>
                </c:pt>
                <c:pt idx="73">
                  <c:v>1.1840277777774114E-2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F-40EC-B73B-D81D9C6B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5840"/>
        <c:axId val="1166724880"/>
      </c:scatterChart>
      <c:valAx>
        <c:axId val="11667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24880"/>
        <c:crosses val="autoZero"/>
        <c:crossBetween val="midCat"/>
      </c:valAx>
      <c:valAx>
        <c:axId val="1166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4</xdr:row>
      <xdr:rowOff>41910</xdr:rowOff>
    </xdr:from>
    <xdr:to>
      <xdr:col>22</xdr:col>
      <xdr:colOff>182880</xdr:colOff>
      <xdr:row>19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21369-8D62-D05E-DE11-0DAEAB04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69</xdr:row>
      <xdr:rowOff>156210</xdr:rowOff>
    </xdr:from>
    <xdr:to>
      <xdr:col>11</xdr:col>
      <xdr:colOff>106680</xdr:colOff>
      <xdr:row>84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D8E76-6AFE-00C2-E319-5C59AFA3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518160</xdr:colOff>
      <xdr:row>6</xdr:row>
      <xdr:rowOff>41910</xdr:rowOff>
    </xdr:from>
    <xdr:to>
      <xdr:col>10</xdr:col>
      <xdr:colOff>556260</xdr:colOff>
      <xdr:row>21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B9D3C-CAEB-5506-7931-06F68E27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FBFC-D636-472E-A342-8392EFDCE542}">
  <dimension ref="A1:O74"/>
  <sheetViews>
    <sheetView tabSelected="1" workbookViewId="0">
      <selection activeCell="C9" sqref="C9"/>
    </sheetView>
  </sheetViews>
  <sheetFormatPr defaultRowHeight="14.4" x14ac:dyDescent="0.3"/>
  <cols>
    <col min="1" max="1" width="15.88671875" style="1" customWidth="1"/>
    <col min="2" max="2" width="14.44140625" style="1" customWidth="1"/>
    <col min="3" max="3" width="12.33203125" style="1" customWidth="1"/>
    <col min="4" max="4" width="12.77734375" customWidth="1"/>
    <col min="11" max="11" width="13.77734375" customWidth="1"/>
    <col min="14" max="15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t="s">
        <v>3</v>
      </c>
      <c r="K1" t="s">
        <v>0</v>
      </c>
    </row>
    <row r="2" spans="1:14" x14ac:dyDescent="0.3">
      <c r="A2" s="1">
        <v>0</v>
      </c>
      <c r="B2" s="1">
        <v>1.0396000000000001</v>
      </c>
      <c r="C2" s="1">
        <v>1.1390499999999999</v>
      </c>
      <c r="D2">
        <v>2.4763999999999999</v>
      </c>
      <c r="E2">
        <f>B2 - 1.23406</f>
        <v>-0.19445999999999986</v>
      </c>
      <c r="F2">
        <f>C2 -1.2342</f>
        <v>-9.5150000000000068E-2</v>
      </c>
      <c r="G2">
        <f xml:space="preserve"> DEGREES(ATAN(E2/F2))</f>
        <v>63.927325081258935</v>
      </c>
      <c r="H2">
        <f>G2+180</f>
        <v>243.92732508125894</v>
      </c>
      <c r="K2" s="1">
        <v>0</v>
      </c>
      <c r="L2" s="1">
        <v>3.0832754726637956</v>
      </c>
      <c r="M2" s="1">
        <f>K2*1.0017+2.5139</f>
        <v>2.5139</v>
      </c>
      <c r="N2" s="1">
        <f>(M2-L2)/3.6</f>
        <v>-0.15815985351772099</v>
      </c>
    </row>
    <row r="3" spans="1:14" x14ac:dyDescent="0.3">
      <c r="A3" s="1">
        <v>5</v>
      </c>
      <c r="B3" s="1">
        <v>1.02996</v>
      </c>
      <c r="C3" s="1">
        <v>1.1555200000000001</v>
      </c>
      <c r="E3">
        <f t="shared" ref="E3:E66" si="0">B3 - 1.23406</f>
        <v>-0.20409999999999995</v>
      </c>
      <c r="F3">
        <f t="shared" ref="F3:F66" si="1">C3 -1.2342</f>
        <v>-7.8679999999999861E-2</v>
      </c>
      <c r="G3">
        <f t="shared" ref="G3:G66" si="2" xml:space="preserve"> DEGREES(ATAN(E3/F3))</f>
        <v>68.918483297058955</v>
      </c>
      <c r="H3">
        <f t="shared" ref="H3:H7" si="3">G3+180</f>
        <v>248.91848329705897</v>
      </c>
      <c r="K3" s="1">
        <v>5</v>
      </c>
      <c r="L3" s="1">
        <v>7.6605788650807369</v>
      </c>
      <c r="M3" s="1">
        <f t="shared" ref="M3:M66" si="4">K3*1.0017+2.5139</f>
        <v>7.5223999999999993</v>
      </c>
      <c r="N3" s="1">
        <f t="shared" ref="N3:N66" si="5">(M3-L3)/3.6</f>
        <v>-3.8383018077982674E-2</v>
      </c>
    </row>
    <row r="4" spans="1:14" x14ac:dyDescent="0.3">
      <c r="A4" s="1">
        <v>10</v>
      </c>
      <c r="B4" s="1">
        <v>1.0220400000000001</v>
      </c>
      <c r="C4" s="1">
        <v>1.17225</v>
      </c>
      <c r="E4">
        <f t="shared" si="0"/>
        <v>-0.21201999999999988</v>
      </c>
      <c r="F4">
        <f t="shared" si="1"/>
        <v>-6.194999999999995E-2</v>
      </c>
      <c r="G4">
        <f t="shared" si="2"/>
        <v>73.712196020805806</v>
      </c>
      <c r="H4">
        <f t="shared" si="3"/>
        <v>253.71219602080581</v>
      </c>
      <c r="K4" s="1">
        <v>10</v>
      </c>
      <c r="L4" s="1">
        <v>12.21910531326674</v>
      </c>
      <c r="M4" s="1">
        <f t="shared" si="4"/>
        <v>12.530899999999999</v>
      </c>
      <c r="N4" s="1">
        <f t="shared" si="5"/>
        <v>8.6609635203683186E-2</v>
      </c>
    </row>
    <row r="5" spans="1:14" x14ac:dyDescent="0.3">
      <c r="A5" s="1">
        <v>15</v>
      </c>
      <c r="B5" s="1">
        <v>1.0159899999999999</v>
      </c>
      <c r="C5" s="1">
        <v>1.18981</v>
      </c>
      <c r="E5">
        <f t="shared" si="0"/>
        <v>-0.21806999999999999</v>
      </c>
      <c r="F5">
        <f t="shared" si="1"/>
        <v>-4.438999999999993E-2</v>
      </c>
      <c r="G5">
        <f t="shared" si="2"/>
        <v>78.494157662798827</v>
      </c>
      <c r="H5">
        <f t="shared" si="3"/>
        <v>258.49415766279884</v>
      </c>
      <c r="K5" s="1">
        <v>15</v>
      </c>
      <c r="L5" s="1">
        <v>17.197249438894634</v>
      </c>
      <c r="M5" s="1">
        <f t="shared" si="4"/>
        <v>17.539400000000001</v>
      </c>
      <c r="N5" s="1">
        <f t="shared" si="5"/>
        <v>9.5041822529268544E-2</v>
      </c>
    </row>
    <row r="6" spans="1:14" x14ac:dyDescent="0.3">
      <c r="A6" s="1">
        <v>20</v>
      </c>
      <c r="B6" s="1">
        <v>1.01173</v>
      </c>
      <c r="C6" s="1">
        <v>1.2080900000000001</v>
      </c>
      <c r="E6">
        <f t="shared" si="0"/>
        <v>-0.22232999999999992</v>
      </c>
      <c r="F6">
        <f t="shared" si="1"/>
        <v>-2.6109999999999856E-2</v>
      </c>
      <c r="G6">
        <f t="shared" si="2"/>
        <v>83.301975737469277</v>
      </c>
      <c r="H6">
        <f t="shared" si="3"/>
        <v>263.30197573746926</v>
      </c>
      <c r="K6" s="1">
        <v>20</v>
      </c>
      <c r="L6" s="1">
        <v>21.625220789141526</v>
      </c>
      <c r="M6" s="1">
        <f t="shared" si="4"/>
        <v>22.547899999999998</v>
      </c>
      <c r="N6" s="1">
        <f t="shared" si="5"/>
        <v>0.2562997807940201</v>
      </c>
    </row>
    <row r="7" spans="1:14" x14ac:dyDescent="0.3">
      <c r="A7" s="1">
        <v>25</v>
      </c>
      <c r="B7" s="1">
        <v>1.0098800000000001</v>
      </c>
      <c r="C7" s="1">
        <v>1.22594</v>
      </c>
      <c r="E7">
        <f t="shared" si="0"/>
        <v>-0.22417999999999982</v>
      </c>
      <c r="F7">
        <f t="shared" si="1"/>
        <v>-8.2599999999999341E-3</v>
      </c>
      <c r="G7">
        <f t="shared" si="2"/>
        <v>87.889869085530592</v>
      </c>
      <c r="H7">
        <f t="shared" si="3"/>
        <v>267.88986908553056</v>
      </c>
      <c r="K7" s="1">
        <v>25</v>
      </c>
      <c r="L7" s="1">
        <v>27.354697047327299</v>
      </c>
      <c r="M7" s="1">
        <f t="shared" si="4"/>
        <v>27.5564</v>
      </c>
      <c r="N7" s="1">
        <f t="shared" si="5"/>
        <v>5.6028597964639104E-2</v>
      </c>
    </row>
    <row r="8" spans="1:14" x14ac:dyDescent="0.3">
      <c r="A8" s="1">
        <v>30</v>
      </c>
      <c r="B8" s="1">
        <v>1.0103200000000001</v>
      </c>
      <c r="C8" s="1">
        <v>1.24393</v>
      </c>
      <c r="E8">
        <f t="shared" si="0"/>
        <v>-0.22373999999999983</v>
      </c>
      <c r="F8">
        <f t="shared" si="1"/>
        <v>9.7300000000000164E-3</v>
      </c>
      <c r="G8">
        <f t="shared" si="2"/>
        <v>-87.50989142868201</v>
      </c>
      <c r="H8">
        <f>G8+360</f>
        <v>272.49010857131799</v>
      </c>
      <c r="K8" s="1">
        <v>30</v>
      </c>
      <c r="L8" s="1">
        <v>32.983046311081182</v>
      </c>
      <c r="M8" s="1">
        <f t="shared" si="4"/>
        <v>32.564900000000002</v>
      </c>
      <c r="N8" s="1">
        <f t="shared" si="5"/>
        <v>-0.11615175307810569</v>
      </c>
    </row>
    <row r="9" spans="1:14" x14ac:dyDescent="0.3">
      <c r="A9" s="1">
        <v>35</v>
      </c>
      <c r="B9" s="1">
        <v>1.0129600000000001</v>
      </c>
      <c r="C9" s="1">
        <v>1.2617</v>
      </c>
      <c r="E9">
        <f t="shared" si="0"/>
        <v>-0.22109999999999985</v>
      </c>
      <c r="F9">
        <f t="shared" si="1"/>
        <v>2.750000000000008E-2</v>
      </c>
      <c r="G9">
        <f t="shared" si="2"/>
        <v>-82.910069855844768</v>
      </c>
      <c r="H9">
        <f t="shared" ref="H9:H25" si="6">G9+360</f>
        <v>277.08993014415523</v>
      </c>
      <c r="K9" s="1">
        <v>35</v>
      </c>
      <c r="L9" s="1">
        <v>38.222743954356112</v>
      </c>
      <c r="M9" s="1">
        <f t="shared" si="4"/>
        <v>37.573399999999999</v>
      </c>
      <c r="N9" s="1">
        <f t="shared" si="5"/>
        <v>-0.18037332065447564</v>
      </c>
    </row>
    <row r="10" spans="1:14" x14ac:dyDescent="0.3">
      <c r="A10" s="1">
        <v>40</v>
      </c>
      <c r="B10" s="1">
        <v>1.0176799999999999</v>
      </c>
      <c r="C10" s="1">
        <v>1.2794399999999999</v>
      </c>
      <c r="E10">
        <f t="shared" si="0"/>
        <v>-0.21638000000000002</v>
      </c>
      <c r="F10">
        <f t="shared" si="1"/>
        <v>4.5239999999999947E-2</v>
      </c>
      <c r="G10">
        <f t="shared" si="2"/>
        <v>-78.190901211480707</v>
      </c>
      <c r="H10">
        <f t="shared" si="6"/>
        <v>281.80909878851929</v>
      </c>
      <c r="K10" s="1">
        <v>40</v>
      </c>
      <c r="L10" s="1">
        <v>43.413948606637163</v>
      </c>
      <c r="M10" s="1">
        <f t="shared" si="4"/>
        <v>42.581899999999997</v>
      </c>
      <c r="N10" s="1">
        <f t="shared" si="5"/>
        <v>-0.23112461295476824</v>
      </c>
    </row>
    <row r="11" spans="1:14" x14ac:dyDescent="0.3">
      <c r="A11" s="1">
        <v>45</v>
      </c>
      <c r="B11" s="1">
        <v>1.0247599999999999</v>
      </c>
      <c r="C11" s="1">
        <v>1.2974600000000001</v>
      </c>
      <c r="E11">
        <f t="shared" si="0"/>
        <v>-0.20930000000000004</v>
      </c>
      <c r="F11">
        <f t="shared" si="1"/>
        <v>6.3260000000000094E-2</v>
      </c>
      <c r="G11">
        <f t="shared" si="2"/>
        <v>-73.182790047364264</v>
      </c>
      <c r="H11">
        <f t="shared" si="6"/>
        <v>286.81720995263572</v>
      </c>
      <c r="K11" s="1">
        <v>45</v>
      </c>
      <c r="L11" s="1">
        <v>49.069654952439144</v>
      </c>
      <c r="M11" s="1">
        <f t="shared" si="4"/>
        <v>47.590400000000002</v>
      </c>
      <c r="N11" s="1">
        <f t="shared" si="5"/>
        <v>-0.41090415345531717</v>
      </c>
    </row>
    <row r="12" spans="1:14" x14ac:dyDescent="0.3">
      <c r="A12" s="1">
        <v>50</v>
      </c>
      <c r="B12" s="1">
        <v>1.03345</v>
      </c>
      <c r="C12" s="1">
        <v>1.3150999999999999</v>
      </c>
      <c r="E12">
        <f t="shared" si="0"/>
        <v>-0.20060999999999996</v>
      </c>
      <c r="F12">
        <f t="shared" si="1"/>
        <v>8.0899999999999972E-2</v>
      </c>
      <c r="G12">
        <f t="shared" si="2"/>
        <v>-68.037256728080834</v>
      </c>
      <c r="H12">
        <f t="shared" si="6"/>
        <v>291.96274327191918</v>
      </c>
      <c r="K12" s="1">
        <v>50</v>
      </c>
      <c r="L12" s="1">
        <v>54.47697070842883</v>
      </c>
      <c r="M12" s="1">
        <f t="shared" si="4"/>
        <v>52.5989</v>
      </c>
      <c r="N12" s="1">
        <f t="shared" si="5"/>
        <v>-0.52168630789689707</v>
      </c>
    </row>
    <row r="13" spans="1:14" x14ac:dyDescent="0.3">
      <c r="A13" s="1">
        <v>55</v>
      </c>
      <c r="B13" s="1">
        <v>1.0435399999999999</v>
      </c>
      <c r="C13" s="1">
        <v>1.3319700000000001</v>
      </c>
      <c r="E13">
        <f t="shared" si="0"/>
        <v>-0.19052000000000002</v>
      </c>
      <c r="F13">
        <f t="shared" si="1"/>
        <v>9.7770000000000135E-2</v>
      </c>
      <c r="G13">
        <f t="shared" si="2"/>
        <v>-62.834263216578329</v>
      </c>
      <c r="H13">
        <f t="shared" si="6"/>
        <v>297.16573678342166</v>
      </c>
      <c r="K13" s="1">
        <v>55</v>
      </c>
      <c r="L13" s="1">
        <v>59.038923094690631</v>
      </c>
      <c r="M13" s="1">
        <f t="shared" si="4"/>
        <v>57.607399999999998</v>
      </c>
      <c r="N13" s="1">
        <f t="shared" si="5"/>
        <v>-0.39764530408073123</v>
      </c>
    </row>
    <row r="14" spans="1:14" x14ac:dyDescent="0.3">
      <c r="A14" s="1">
        <v>60</v>
      </c>
      <c r="B14" s="1">
        <v>1.0553600000000001</v>
      </c>
      <c r="C14" s="1">
        <v>1.34911</v>
      </c>
      <c r="E14">
        <f t="shared" si="0"/>
        <v>-0.17869999999999986</v>
      </c>
      <c r="F14">
        <f t="shared" si="1"/>
        <v>0.11491000000000007</v>
      </c>
      <c r="G14">
        <f t="shared" si="2"/>
        <v>-57.257644142442281</v>
      </c>
      <c r="H14">
        <f t="shared" si="6"/>
        <v>302.7423558575577</v>
      </c>
      <c r="K14" s="1">
        <v>60</v>
      </c>
      <c r="L14" s="1">
        <v>64.247584046160171</v>
      </c>
      <c r="M14" s="1">
        <f t="shared" si="4"/>
        <v>62.615900000000003</v>
      </c>
      <c r="N14" s="1">
        <f t="shared" si="5"/>
        <v>-0.4532455683778242</v>
      </c>
    </row>
    <row r="15" spans="1:14" x14ac:dyDescent="0.3">
      <c r="A15" s="1">
        <v>65</v>
      </c>
      <c r="B15" s="1">
        <v>1.0675300000000001</v>
      </c>
      <c r="C15" s="1">
        <v>1.3640399999999999</v>
      </c>
      <c r="E15">
        <f t="shared" si="0"/>
        <v>-0.16652999999999984</v>
      </c>
      <c r="F15">
        <f t="shared" si="1"/>
        <v>0.12983999999999996</v>
      </c>
      <c r="G15">
        <f t="shared" si="2"/>
        <v>-52.057193826798013</v>
      </c>
      <c r="H15">
        <f t="shared" si="6"/>
        <v>307.94280617320197</v>
      </c>
      <c r="K15" s="1">
        <v>65</v>
      </c>
      <c r="L15" s="1">
        <v>69.669581742561903</v>
      </c>
      <c r="M15" s="1">
        <f t="shared" si="4"/>
        <v>67.624400000000009</v>
      </c>
      <c r="N15" s="1">
        <f t="shared" si="5"/>
        <v>-0.56810603960052608</v>
      </c>
    </row>
    <row r="16" spans="1:14" x14ac:dyDescent="0.3">
      <c r="A16" s="1">
        <v>70</v>
      </c>
      <c r="B16" s="1">
        <v>1.08005</v>
      </c>
      <c r="C16" s="1">
        <v>1.37805</v>
      </c>
      <c r="E16">
        <f t="shared" si="0"/>
        <v>-0.15400999999999998</v>
      </c>
      <c r="F16">
        <f t="shared" si="1"/>
        <v>0.14385000000000003</v>
      </c>
      <c r="G16">
        <f t="shared" si="2"/>
        <v>-46.953600723627368</v>
      </c>
      <c r="H16">
        <f t="shared" si="6"/>
        <v>313.04639927637265</v>
      </c>
      <c r="K16" s="1">
        <v>70</v>
      </c>
      <c r="L16" s="1">
        <v>74.248576074890664</v>
      </c>
      <c r="M16" s="1">
        <f t="shared" si="4"/>
        <v>72.632900000000006</v>
      </c>
      <c r="N16" s="1">
        <f t="shared" si="5"/>
        <v>-0.44879890969184938</v>
      </c>
    </row>
    <row r="17" spans="1:14" x14ac:dyDescent="0.3">
      <c r="A17" s="1">
        <v>75</v>
      </c>
      <c r="B17" s="1">
        <v>1.0941000000000001</v>
      </c>
      <c r="C17" s="1">
        <v>1.39286</v>
      </c>
      <c r="E17">
        <f t="shared" si="0"/>
        <v>-0.13995999999999986</v>
      </c>
      <c r="F17">
        <f t="shared" si="1"/>
        <v>0.15866000000000002</v>
      </c>
      <c r="G17">
        <f t="shared" si="2"/>
        <v>-41.416737506461722</v>
      </c>
      <c r="H17">
        <f t="shared" si="6"/>
        <v>318.58326249353826</v>
      </c>
      <c r="K17" s="1">
        <v>75</v>
      </c>
      <c r="L17" s="1">
        <v>78.967262361380492</v>
      </c>
      <c r="M17" s="1">
        <f t="shared" si="4"/>
        <v>77.641400000000004</v>
      </c>
      <c r="N17" s="1">
        <f t="shared" si="5"/>
        <v>-0.36829510038346863</v>
      </c>
    </row>
    <row r="18" spans="1:14" x14ac:dyDescent="0.3">
      <c r="A18" s="1">
        <v>80</v>
      </c>
      <c r="B18" s="1">
        <v>1.1087</v>
      </c>
      <c r="C18" s="1">
        <v>1.4053800000000001</v>
      </c>
      <c r="E18">
        <f t="shared" si="0"/>
        <v>-0.12535999999999992</v>
      </c>
      <c r="F18">
        <f t="shared" si="1"/>
        <v>0.17118000000000011</v>
      </c>
      <c r="G18">
        <f t="shared" si="2"/>
        <v>-36.216382499322769</v>
      </c>
      <c r="H18">
        <f t="shared" si="6"/>
        <v>323.78361750067722</v>
      </c>
      <c r="K18" s="1">
        <v>80</v>
      </c>
      <c r="L18" s="1">
        <v>83.302189028864021</v>
      </c>
      <c r="M18" s="1">
        <f t="shared" si="4"/>
        <v>82.649900000000002</v>
      </c>
      <c r="N18" s="1">
        <f t="shared" si="5"/>
        <v>-0.18119139690667177</v>
      </c>
    </row>
    <row r="19" spans="1:14" x14ac:dyDescent="0.3">
      <c r="A19" s="1">
        <v>85</v>
      </c>
      <c r="B19" s="1">
        <v>1.1239399999999999</v>
      </c>
      <c r="C19" s="1">
        <v>1.4178200000000001</v>
      </c>
      <c r="E19">
        <f t="shared" si="0"/>
        <v>-0.11012</v>
      </c>
      <c r="F19">
        <f t="shared" si="1"/>
        <v>0.18362000000000012</v>
      </c>
      <c r="G19">
        <f t="shared" si="2"/>
        <v>-30.951824309608998</v>
      </c>
      <c r="H19">
        <f t="shared" si="6"/>
        <v>329.04817569039102</v>
      </c>
      <c r="K19" s="1">
        <v>85</v>
      </c>
      <c r="L19" s="1">
        <v>87.891350766576295</v>
      </c>
      <c r="M19" s="1">
        <f t="shared" si="4"/>
        <v>87.658400000000015</v>
      </c>
      <c r="N19" s="1">
        <f t="shared" si="5"/>
        <v>-6.4708546271189007E-2</v>
      </c>
    </row>
    <row r="20" spans="1:14" x14ac:dyDescent="0.3">
      <c r="A20" s="1">
        <v>90</v>
      </c>
      <c r="B20" s="1">
        <v>1.14177</v>
      </c>
      <c r="C20" s="1">
        <v>1.4298999999999999</v>
      </c>
      <c r="E20">
        <f t="shared" si="0"/>
        <v>-9.2289999999999983E-2</v>
      </c>
      <c r="F20">
        <f t="shared" si="1"/>
        <v>0.19569999999999999</v>
      </c>
      <c r="G20">
        <f t="shared" si="2"/>
        <v>-25.248057120933794</v>
      </c>
      <c r="H20">
        <f t="shared" si="6"/>
        <v>334.75194287906618</v>
      </c>
      <c r="K20" s="1">
        <v>90</v>
      </c>
      <c r="L20" s="1">
        <v>92.613419303446463</v>
      </c>
      <c r="M20" s="1">
        <f t="shared" si="4"/>
        <v>92.666900000000012</v>
      </c>
      <c r="N20" s="1">
        <f t="shared" si="5"/>
        <v>1.4855749042652633E-2</v>
      </c>
    </row>
    <row r="21" spans="1:14" x14ac:dyDescent="0.3">
      <c r="A21" s="1">
        <v>95</v>
      </c>
      <c r="B21" s="1">
        <v>1.1575899999999999</v>
      </c>
      <c r="C21" s="1">
        <v>1.4388000000000001</v>
      </c>
      <c r="E21">
        <f t="shared" si="0"/>
        <v>-7.6470000000000038E-2</v>
      </c>
      <c r="F21">
        <f t="shared" si="1"/>
        <v>0.20460000000000012</v>
      </c>
      <c r="G21">
        <f t="shared" si="2"/>
        <v>-20.49341382030298</v>
      </c>
      <c r="H21">
        <f t="shared" si="6"/>
        <v>339.50658617969702</v>
      </c>
      <c r="K21" s="1">
        <v>95</v>
      </c>
      <c r="L21" s="1">
        <v>96.622054883773345</v>
      </c>
      <c r="M21" s="1">
        <f t="shared" si="4"/>
        <v>97.67540000000001</v>
      </c>
      <c r="N21" s="1">
        <f t="shared" si="5"/>
        <v>0.2925958656185183</v>
      </c>
    </row>
    <row r="22" spans="1:14" x14ac:dyDescent="0.3">
      <c r="A22" s="1">
        <v>100</v>
      </c>
      <c r="B22" s="1">
        <v>1.17584</v>
      </c>
      <c r="C22" s="1">
        <v>1.44733</v>
      </c>
      <c r="E22">
        <f t="shared" si="0"/>
        <v>-5.8219999999999938E-2</v>
      </c>
      <c r="F22">
        <f t="shared" si="1"/>
        <v>0.21313000000000004</v>
      </c>
      <c r="G22">
        <f t="shared" si="2"/>
        <v>-15.278545674547372</v>
      </c>
      <c r="H22">
        <f t="shared" si="6"/>
        <v>344.72145432545261</v>
      </c>
      <c r="K22" s="1">
        <v>100</v>
      </c>
      <c r="L22" s="1">
        <v>101.07580800385166</v>
      </c>
      <c r="M22" s="1">
        <f t="shared" si="4"/>
        <v>102.68390000000001</v>
      </c>
      <c r="N22" s="1">
        <f t="shared" si="5"/>
        <v>0.44669222115231833</v>
      </c>
    </row>
    <row r="23" spans="1:14" x14ac:dyDescent="0.3">
      <c r="A23" s="1">
        <v>105</v>
      </c>
      <c r="B23" s="1">
        <v>1.19275</v>
      </c>
      <c r="C23" s="1">
        <v>1.4532799999999999</v>
      </c>
      <c r="E23">
        <f t="shared" si="0"/>
        <v>-4.1309999999999958E-2</v>
      </c>
      <c r="F23">
        <f t="shared" si="1"/>
        <v>0.21907999999999994</v>
      </c>
      <c r="G23">
        <f t="shared" si="2"/>
        <v>-10.67838437288494</v>
      </c>
      <c r="H23">
        <f t="shared" si="6"/>
        <v>349.32161562711508</v>
      </c>
      <c r="K23" s="1">
        <v>105</v>
      </c>
      <c r="L23" s="1">
        <v>105.99985820857623</v>
      </c>
      <c r="M23" s="1">
        <f t="shared" si="4"/>
        <v>107.69240000000001</v>
      </c>
      <c r="N23" s="1">
        <f t="shared" si="5"/>
        <v>0.47015049761771621</v>
      </c>
    </row>
    <row r="24" spans="1:14" x14ac:dyDescent="0.3">
      <c r="A24" s="1">
        <v>110</v>
      </c>
      <c r="B24" s="1">
        <v>1.21031</v>
      </c>
      <c r="C24" s="1">
        <v>1.4573499999999999</v>
      </c>
      <c r="E24">
        <f t="shared" si="0"/>
        <v>-2.3749999999999938E-2</v>
      </c>
      <c r="F24">
        <f t="shared" si="1"/>
        <v>0.22314999999999996</v>
      </c>
      <c r="G24">
        <f t="shared" si="2"/>
        <v>-6.0751573056629526</v>
      </c>
      <c r="H24">
        <f t="shared" si="6"/>
        <v>353.92484269433703</v>
      </c>
      <c r="K24" s="1">
        <v>110</v>
      </c>
      <c r="L24" s="1">
        <v>111.49394761567382</v>
      </c>
      <c r="M24" s="1">
        <f t="shared" si="4"/>
        <v>112.7009</v>
      </c>
      <c r="N24" s="1">
        <f t="shared" si="5"/>
        <v>0.33526455120171839</v>
      </c>
    </row>
    <row r="25" spans="1:14" x14ac:dyDescent="0.3">
      <c r="A25" s="1">
        <v>115</v>
      </c>
      <c r="B25" s="1">
        <v>1.2294700000000001</v>
      </c>
      <c r="C25" s="1">
        <v>1.4593499999999999</v>
      </c>
      <c r="E25">
        <f t="shared" si="0"/>
        <v>-4.589999999999872E-3</v>
      </c>
      <c r="F25">
        <f t="shared" si="1"/>
        <v>0.22514999999999996</v>
      </c>
      <c r="G25">
        <f t="shared" si="2"/>
        <v>-1.1678934221508115</v>
      </c>
      <c r="H25">
        <f t="shared" si="6"/>
        <v>358.83210657784917</v>
      </c>
      <c r="K25" s="1">
        <v>115</v>
      </c>
      <c r="L25" s="1">
        <v>115.8063510381056</v>
      </c>
      <c r="M25" s="1">
        <f t="shared" si="4"/>
        <v>117.70940000000002</v>
      </c>
      <c r="N25" s="1">
        <f t="shared" si="5"/>
        <v>0.52862471163733693</v>
      </c>
    </row>
    <row r="26" spans="1:14" x14ac:dyDescent="0.3">
      <c r="A26" s="1">
        <v>120</v>
      </c>
      <c r="B26" s="1">
        <v>1.24617</v>
      </c>
      <c r="C26" s="1">
        <v>1.45902</v>
      </c>
      <c r="E26">
        <f t="shared" si="0"/>
        <v>1.2110000000000065E-2</v>
      </c>
      <c r="F26">
        <f t="shared" si="1"/>
        <v>0.22482000000000002</v>
      </c>
      <c r="G26">
        <f t="shared" si="2"/>
        <v>3.0832754726637956</v>
      </c>
      <c r="H26">
        <f>G26</f>
        <v>3.0832754726637956</v>
      </c>
      <c r="K26" s="1">
        <v>120</v>
      </c>
      <c r="L26" s="1">
        <v>121.73254019680039</v>
      </c>
      <c r="M26" s="1">
        <f t="shared" si="4"/>
        <v>122.71790000000001</v>
      </c>
      <c r="N26" s="1">
        <f t="shared" si="5"/>
        <v>0.27371105644434124</v>
      </c>
    </row>
    <row r="27" spans="1:14" x14ac:dyDescent="0.3">
      <c r="A27" s="1">
        <v>125</v>
      </c>
      <c r="B27" s="1">
        <v>1.2639899999999999</v>
      </c>
      <c r="C27" s="1">
        <v>1.45672</v>
      </c>
      <c r="E27">
        <f t="shared" si="0"/>
        <v>2.9930000000000012E-2</v>
      </c>
      <c r="F27">
        <f t="shared" si="1"/>
        <v>0.22252000000000005</v>
      </c>
      <c r="G27">
        <f t="shared" si="2"/>
        <v>7.6605788650807369</v>
      </c>
      <c r="H27">
        <f t="shared" ref="H27:H43" si="7">G27</f>
        <v>7.6605788650807369</v>
      </c>
      <c r="K27" s="1">
        <v>125</v>
      </c>
      <c r="L27" s="1">
        <v>126.73304959299776</v>
      </c>
      <c r="M27" s="1">
        <f t="shared" si="4"/>
        <v>127.72640000000001</v>
      </c>
      <c r="N27" s="1">
        <f t="shared" si="5"/>
        <v>0.2759306686117371</v>
      </c>
    </row>
    <row r="28" spans="1:14" x14ac:dyDescent="0.3">
      <c r="A28" s="1">
        <v>130</v>
      </c>
      <c r="B28" s="1">
        <v>1.2813300000000001</v>
      </c>
      <c r="C28" s="1">
        <v>1.45248</v>
      </c>
      <c r="E28">
        <f t="shared" si="0"/>
        <v>4.7270000000000145E-2</v>
      </c>
      <c r="F28">
        <f t="shared" si="1"/>
        <v>0.21828000000000003</v>
      </c>
      <c r="G28">
        <f t="shared" si="2"/>
        <v>12.21910531326674</v>
      </c>
      <c r="H28">
        <f t="shared" si="7"/>
        <v>12.21910531326674</v>
      </c>
      <c r="K28" s="1">
        <v>130</v>
      </c>
      <c r="L28" s="1">
        <v>132.92829013031727</v>
      </c>
      <c r="M28" s="1">
        <f t="shared" si="4"/>
        <v>132.73490000000001</v>
      </c>
      <c r="N28" s="1">
        <f t="shared" si="5"/>
        <v>-5.3719480643681865E-2</v>
      </c>
    </row>
    <row r="29" spans="1:14" x14ac:dyDescent="0.3">
      <c r="A29" s="1">
        <v>135</v>
      </c>
      <c r="B29" s="1">
        <v>1.2996799999999999</v>
      </c>
      <c r="C29" s="1">
        <v>1.4462200000000001</v>
      </c>
      <c r="E29">
        <f t="shared" si="0"/>
        <v>6.5620000000000012E-2</v>
      </c>
      <c r="F29">
        <f t="shared" si="1"/>
        <v>0.2120200000000001</v>
      </c>
      <c r="G29">
        <f t="shared" si="2"/>
        <v>17.197249438894634</v>
      </c>
      <c r="H29">
        <f t="shared" si="7"/>
        <v>17.197249438894634</v>
      </c>
      <c r="K29" s="1">
        <v>135</v>
      </c>
      <c r="L29" s="1">
        <v>138.04029805794553</v>
      </c>
      <c r="M29" s="1">
        <f t="shared" si="4"/>
        <v>137.74340000000001</v>
      </c>
      <c r="N29" s="1">
        <f t="shared" si="5"/>
        <v>-8.2471682762646187E-2</v>
      </c>
    </row>
    <row r="30" spans="1:14" x14ac:dyDescent="0.3">
      <c r="A30" s="1">
        <v>140</v>
      </c>
      <c r="B30" s="1">
        <v>1.3152900000000001</v>
      </c>
      <c r="C30" s="1">
        <v>1.4391</v>
      </c>
      <c r="E30">
        <f t="shared" si="0"/>
        <v>8.1230000000000135E-2</v>
      </c>
      <c r="F30">
        <f t="shared" si="1"/>
        <v>0.20490000000000008</v>
      </c>
      <c r="G30">
        <f t="shared" si="2"/>
        <v>21.625220789141526</v>
      </c>
      <c r="H30">
        <f t="shared" si="7"/>
        <v>21.625220789141526</v>
      </c>
      <c r="K30" s="1">
        <v>140</v>
      </c>
      <c r="L30" s="1">
        <v>142.54010147611956</v>
      </c>
      <c r="M30" s="1">
        <f t="shared" si="4"/>
        <v>142.75190000000001</v>
      </c>
      <c r="N30" s="1">
        <f t="shared" si="5"/>
        <v>5.8832923300124032E-2</v>
      </c>
    </row>
    <row r="31" spans="1:14" x14ac:dyDescent="0.3">
      <c r="A31" s="1">
        <v>145</v>
      </c>
      <c r="B31" s="1">
        <v>1.3344100000000001</v>
      </c>
      <c r="C31" s="1">
        <v>1.4281699999999999</v>
      </c>
      <c r="E31">
        <f t="shared" si="0"/>
        <v>0.10035000000000016</v>
      </c>
      <c r="F31">
        <f t="shared" si="1"/>
        <v>0.19396999999999998</v>
      </c>
      <c r="G31">
        <f t="shared" si="2"/>
        <v>27.354697047327299</v>
      </c>
      <c r="H31">
        <f t="shared" si="7"/>
        <v>27.354697047327299</v>
      </c>
      <c r="K31" s="1">
        <v>145</v>
      </c>
      <c r="L31" s="1">
        <v>147.93242034539381</v>
      </c>
      <c r="M31" s="1">
        <f t="shared" si="4"/>
        <v>147.7604</v>
      </c>
      <c r="N31" s="1">
        <f t="shared" si="5"/>
        <v>-4.778342927605668E-2</v>
      </c>
    </row>
    <row r="32" spans="1:14" x14ac:dyDescent="0.3">
      <c r="A32" s="1">
        <v>150</v>
      </c>
      <c r="B32" s="1">
        <v>1.35226</v>
      </c>
      <c r="C32" s="1">
        <v>1.4163300000000001</v>
      </c>
      <c r="E32">
        <f t="shared" si="0"/>
        <v>0.11820000000000008</v>
      </c>
      <c r="F32">
        <f t="shared" si="1"/>
        <v>0.18213000000000013</v>
      </c>
      <c r="G32">
        <f t="shared" si="2"/>
        <v>32.983046311081182</v>
      </c>
      <c r="H32">
        <f t="shared" si="7"/>
        <v>32.983046311081182</v>
      </c>
      <c r="K32" s="1">
        <v>150</v>
      </c>
      <c r="L32" s="1">
        <v>153.33479369427221</v>
      </c>
      <c r="M32" s="1">
        <f t="shared" si="4"/>
        <v>152.7689</v>
      </c>
      <c r="N32" s="1">
        <f t="shared" si="5"/>
        <v>-0.1571926928533903</v>
      </c>
    </row>
    <row r="33" spans="1:14" x14ac:dyDescent="0.3">
      <c r="A33" s="1">
        <v>155</v>
      </c>
      <c r="B33" s="1">
        <v>1.36808</v>
      </c>
      <c r="C33" s="1">
        <v>1.4043699999999999</v>
      </c>
      <c r="E33">
        <f t="shared" si="0"/>
        <v>0.13402000000000003</v>
      </c>
      <c r="F33">
        <f t="shared" si="1"/>
        <v>0.17016999999999993</v>
      </c>
      <c r="G33">
        <f t="shared" si="2"/>
        <v>38.222743954356112</v>
      </c>
      <c r="H33">
        <f t="shared" si="7"/>
        <v>38.222743954356112</v>
      </c>
      <c r="K33" s="1">
        <v>155</v>
      </c>
      <c r="L33" s="1">
        <v>158.16263383304107</v>
      </c>
      <c r="M33" s="1">
        <f t="shared" si="4"/>
        <v>157.7774</v>
      </c>
      <c r="N33" s="1">
        <f t="shared" si="5"/>
        <v>-0.10700939806696397</v>
      </c>
    </row>
    <row r="34" spans="1:14" x14ac:dyDescent="0.3">
      <c r="A34" s="1">
        <v>160</v>
      </c>
      <c r="B34" s="1">
        <v>1.3829499999999999</v>
      </c>
      <c r="C34" s="1">
        <v>1.39157</v>
      </c>
      <c r="E34">
        <f t="shared" si="0"/>
        <v>0.14888999999999997</v>
      </c>
      <c r="F34">
        <f t="shared" si="1"/>
        <v>0.15737000000000001</v>
      </c>
      <c r="G34">
        <f t="shared" si="2"/>
        <v>43.413948606637163</v>
      </c>
      <c r="H34">
        <f t="shared" si="7"/>
        <v>43.413948606637163</v>
      </c>
      <c r="K34" s="1">
        <v>160</v>
      </c>
      <c r="L34" s="1">
        <v>163.26747713325429</v>
      </c>
      <c r="M34" s="1">
        <f t="shared" si="4"/>
        <v>162.7859</v>
      </c>
      <c r="N34" s="1">
        <f t="shared" si="5"/>
        <v>-0.13377142590396968</v>
      </c>
    </row>
    <row r="35" spans="1:14" x14ac:dyDescent="0.3">
      <c r="A35" s="1">
        <v>165</v>
      </c>
      <c r="B35" s="1">
        <v>1.39801</v>
      </c>
      <c r="C35" s="1">
        <v>1.3763700000000001</v>
      </c>
      <c r="E35">
        <f t="shared" si="0"/>
        <v>0.16395000000000004</v>
      </c>
      <c r="F35">
        <f t="shared" si="1"/>
        <v>0.14217000000000013</v>
      </c>
      <c r="G35">
        <f t="shared" si="2"/>
        <v>49.069654952439144</v>
      </c>
      <c r="H35">
        <f t="shared" si="7"/>
        <v>49.069654952439144</v>
      </c>
      <c r="K35" s="1">
        <v>165</v>
      </c>
      <c r="L35" s="1">
        <v>167.93960193189073</v>
      </c>
      <c r="M35" s="1">
        <f t="shared" si="4"/>
        <v>167.79440000000002</v>
      </c>
      <c r="N35" s="1">
        <f t="shared" si="5"/>
        <v>-4.0333869969641806E-2</v>
      </c>
    </row>
    <row r="36" spans="1:14" x14ac:dyDescent="0.3">
      <c r="A36" s="1">
        <v>170</v>
      </c>
      <c r="B36" s="1">
        <v>1.4116899999999999</v>
      </c>
      <c r="C36" s="1">
        <v>1.3610100000000001</v>
      </c>
      <c r="E36">
        <f t="shared" si="0"/>
        <v>0.17762999999999995</v>
      </c>
      <c r="F36">
        <f t="shared" si="1"/>
        <v>0.12681000000000009</v>
      </c>
      <c r="G36">
        <f t="shared" si="2"/>
        <v>54.47697070842883</v>
      </c>
      <c r="H36">
        <f t="shared" si="7"/>
        <v>54.47697070842883</v>
      </c>
      <c r="K36" s="1">
        <v>170</v>
      </c>
      <c r="L36" s="1">
        <v>172.75258638880837</v>
      </c>
      <c r="M36" s="1">
        <f t="shared" si="4"/>
        <v>172.80290000000002</v>
      </c>
      <c r="N36" s="1">
        <f t="shared" si="5"/>
        <v>1.3976003108792965E-2</v>
      </c>
    </row>
    <row r="37" spans="1:14" x14ac:dyDescent="0.3">
      <c r="A37" s="1">
        <v>175</v>
      </c>
      <c r="B37" s="1">
        <v>1.4227300000000001</v>
      </c>
      <c r="C37" s="1">
        <v>1.3473900000000001</v>
      </c>
      <c r="E37">
        <f t="shared" si="0"/>
        <v>0.18867000000000012</v>
      </c>
      <c r="F37">
        <f t="shared" si="1"/>
        <v>0.11319000000000012</v>
      </c>
      <c r="G37">
        <f t="shared" si="2"/>
        <v>59.038923094690631</v>
      </c>
      <c r="H37">
        <f t="shared" si="7"/>
        <v>59.038923094690631</v>
      </c>
      <c r="K37" s="1">
        <v>175</v>
      </c>
      <c r="L37" s="1">
        <v>177.08621690869046</v>
      </c>
      <c r="M37" s="1">
        <f t="shared" si="4"/>
        <v>177.81140000000002</v>
      </c>
      <c r="N37" s="1">
        <f t="shared" si="5"/>
        <v>0.20143974758598895</v>
      </c>
    </row>
    <row r="38" spans="1:14" x14ac:dyDescent="0.3">
      <c r="A38" s="1">
        <v>180</v>
      </c>
      <c r="B38" s="1">
        <v>1.4339999999999999</v>
      </c>
      <c r="C38" s="1">
        <v>1.3306500000000001</v>
      </c>
      <c r="E38">
        <f t="shared" si="0"/>
        <v>0.19994000000000001</v>
      </c>
      <c r="F38">
        <f t="shared" si="1"/>
        <v>9.6450000000000147E-2</v>
      </c>
      <c r="G38">
        <f t="shared" si="2"/>
        <v>64.247584046160171</v>
      </c>
      <c r="H38">
        <f t="shared" si="7"/>
        <v>64.247584046160171</v>
      </c>
      <c r="K38" s="1">
        <v>180</v>
      </c>
      <c r="L38" s="1">
        <v>181.5073692330887</v>
      </c>
      <c r="M38" s="1">
        <f t="shared" si="4"/>
        <v>182.81990000000002</v>
      </c>
      <c r="N38" s="1">
        <f t="shared" si="5"/>
        <v>0.3645918796975896</v>
      </c>
    </row>
    <row r="39" spans="1:14" x14ac:dyDescent="0.3">
      <c r="A39" s="1">
        <v>185</v>
      </c>
      <c r="B39" s="1">
        <v>1.4441999999999999</v>
      </c>
      <c r="C39" s="1">
        <v>1.31206</v>
      </c>
      <c r="E39">
        <f t="shared" si="0"/>
        <v>0.21013999999999999</v>
      </c>
      <c r="F39">
        <f t="shared" si="1"/>
        <v>7.786000000000004E-2</v>
      </c>
      <c r="G39">
        <f t="shared" si="2"/>
        <v>69.669581742561903</v>
      </c>
      <c r="H39">
        <f t="shared" si="7"/>
        <v>69.669581742561903</v>
      </c>
      <c r="K39" s="1">
        <v>185</v>
      </c>
      <c r="L39" s="1">
        <v>186.19739671995578</v>
      </c>
      <c r="M39" s="1">
        <f t="shared" si="4"/>
        <v>187.82840000000002</v>
      </c>
      <c r="N39" s="1">
        <f t="shared" si="5"/>
        <v>0.45305646667895555</v>
      </c>
    </row>
    <row r="40" spans="1:14" x14ac:dyDescent="0.3">
      <c r="A40" s="1">
        <v>190</v>
      </c>
      <c r="B40" s="1">
        <v>1.45157</v>
      </c>
      <c r="C40" s="1">
        <v>1.29555</v>
      </c>
      <c r="E40">
        <f t="shared" si="0"/>
        <v>0.21751000000000009</v>
      </c>
      <c r="F40">
        <f t="shared" si="1"/>
        <v>6.1350000000000016E-2</v>
      </c>
      <c r="G40">
        <f t="shared" si="2"/>
        <v>74.248576074890664</v>
      </c>
      <c r="H40">
        <f t="shared" si="7"/>
        <v>74.248576074890664</v>
      </c>
      <c r="K40" s="1">
        <v>190</v>
      </c>
      <c r="L40" s="1">
        <v>190.83332674027383</v>
      </c>
      <c r="M40" s="1">
        <f t="shared" si="4"/>
        <v>192.83690000000001</v>
      </c>
      <c r="N40" s="1">
        <f t="shared" si="5"/>
        <v>0.55654812770171702</v>
      </c>
    </row>
    <row r="41" spans="1:14" x14ac:dyDescent="0.3">
      <c r="A41" s="1">
        <v>195</v>
      </c>
      <c r="B41" s="1">
        <v>1.4572700000000001</v>
      </c>
      <c r="C41" s="1">
        <v>1.27772</v>
      </c>
      <c r="E41">
        <f t="shared" si="0"/>
        <v>0.22321000000000013</v>
      </c>
      <c r="F41">
        <f t="shared" si="1"/>
        <v>4.3520000000000003E-2</v>
      </c>
      <c r="G41">
        <f t="shared" si="2"/>
        <v>78.967262361380492</v>
      </c>
      <c r="H41">
        <f t="shared" si="7"/>
        <v>78.967262361380492</v>
      </c>
      <c r="K41" s="1">
        <v>195</v>
      </c>
      <c r="L41" s="1">
        <v>195.76612285974517</v>
      </c>
      <c r="M41" s="1">
        <f t="shared" si="4"/>
        <v>197.84540000000001</v>
      </c>
      <c r="N41" s="1">
        <f t="shared" si="5"/>
        <v>0.57757698340412367</v>
      </c>
    </row>
    <row r="42" spans="1:14" x14ac:dyDescent="0.3">
      <c r="A42" s="1">
        <v>200</v>
      </c>
      <c r="B42" s="1">
        <v>1.4607399999999999</v>
      </c>
      <c r="C42" s="1">
        <v>1.2608200000000001</v>
      </c>
      <c r="E42">
        <f t="shared" si="0"/>
        <v>0.22667999999999999</v>
      </c>
      <c r="F42">
        <f t="shared" si="1"/>
        <v>2.6620000000000088E-2</v>
      </c>
      <c r="G42">
        <f t="shared" si="2"/>
        <v>83.302189028864021</v>
      </c>
      <c r="H42">
        <f t="shared" si="7"/>
        <v>83.302189028864021</v>
      </c>
      <c r="K42" s="1">
        <v>200</v>
      </c>
      <c r="L42" s="1">
        <v>200.76207446671569</v>
      </c>
      <c r="M42" s="1">
        <f t="shared" si="4"/>
        <v>202.85390000000001</v>
      </c>
      <c r="N42" s="1">
        <f t="shared" si="5"/>
        <v>0.58106264813453379</v>
      </c>
    </row>
    <row r="43" spans="1:14" x14ac:dyDescent="0.3">
      <c r="A43" s="1">
        <v>205</v>
      </c>
      <c r="B43" s="1">
        <v>1.4621999999999999</v>
      </c>
      <c r="C43" s="1">
        <v>1.2425999999999999</v>
      </c>
      <c r="E43">
        <f t="shared" si="0"/>
        <v>0.22814000000000001</v>
      </c>
      <c r="F43">
        <f t="shared" si="1"/>
        <v>8.3999999999999631E-3</v>
      </c>
      <c r="G43">
        <f t="shared" si="2"/>
        <v>87.891350766576295</v>
      </c>
      <c r="H43">
        <f t="shared" si="7"/>
        <v>87.891350766576295</v>
      </c>
      <c r="K43" s="1">
        <v>205</v>
      </c>
      <c r="L43" s="1">
        <v>205.9088349484596</v>
      </c>
      <c r="M43" s="1">
        <f t="shared" si="4"/>
        <v>207.86240000000001</v>
      </c>
      <c r="N43" s="1">
        <f t="shared" si="5"/>
        <v>0.54265695876122455</v>
      </c>
    </row>
    <row r="44" spans="1:14" x14ac:dyDescent="0.3">
      <c r="A44" s="1">
        <v>210</v>
      </c>
      <c r="B44" s="1">
        <v>1.46147</v>
      </c>
      <c r="C44" s="1">
        <v>1.2238199999999999</v>
      </c>
      <c r="E44">
        <f t="shared" si="0"/>
        <v>0.22741000000000011</v>
      </c>
      <c r="F44">
        <f t="shared" si="1"/>
        <v>-1.0380000000000056E-2</v>
      </c>
      <c r="G44">
        <f t="shared" si="2"/>
        <v>-87.386580696553537</v>
      </c>
      <c r="H44">
        <f>G44 +180</f>
        <v>92.613419303446463</v>
      </c>
      <c r="K44" s="1">
        <v>210</v>
      </c>
      <c r="L44" s="1">
        <v>211.63601557536816</v>
      </c>
      <c r="M44" s="1">
        <f t="shared" si="4"/>
        <v>212.87090000000001</v>
      </c>
      <c r="N44" s="1">
        <f t="shared" si="5"/>
        <v>0.3430234512866232</v>
      </c>
    </row>
    <row r="45" spans="1:14" x14ac:dyDescent="0.3">
      <c r="A45" s="1">
        <v>215</v>
      </c>
      <c r="B45" s="1">
        <v>1.45905</v>
      </c>
      <c r="C45" s="1">
        <v>1.20808</v>
      </c>
      <c r="E45">
        <f t="shared" si="0"/>
        <v>0.22499000000000002</v>
      </c>
      <c r="F45">
        <f t="shared" si="1"/>
        <v>-2.6119999999999921E-2</v>
      </c>
      <c r="G45">
        <f t="shared" si="2"/>
        <v>-83.377945116226655</v>
      </c>
      <c r="H45">
        <f t="shared" ref="H45:H74" si="8">G45 +180</f>
        <v>96.622054883773345</v>
      </c>
      <c r="K45" s="1">
        <v>215</v>
      </c>
      <c r="L45" s="1">
        <v>217.13863811351877</v>
      </c>
      <c r="M45" s="1">
        <f t="shared" si="4"/>
        <v>217.8794</v>
      </c>
      <c r="N45" s="1">
        <f t="shared" si="5"/>
        <v>0.20576719068923272</v>
      </c>
    </row>
    <row r="46" spans="1:14" x14ac:dyDescent="0.3">
      <c r="A46" s="1">
        <v>220</v>
      </c>
      <c r="B46" s="1">
        <v>1.4544900000000001</v>
      </c>
      <c r="C46" s="1">
        <v>1.1910499999999999</v>
      </c>
      <c r="E46">
        <f t="shared" si="0"/>
        <v>0.22043000000000013</v>
      </c>
      <c r="F46">
        <f t="shared" si="1"/>
        <v>-4.3150000000000022E-2</v>
      </c>
      <c r="G46">
        <f t="shared" si="2"/>
        <v>-78.924191996148338</v>
      </c>
      <c r="H46">
        <f t="shared" si="8"/>
        <v>101.07580800385166</v>
      </c>
      <c r="K46" s="1">
        <v>220</v>
      </c>
      <c r="L46" s="1">
        <v>222.51862010846921</v>
      </c>
      <c r="M46" s="1">
        <f t="shared" si="4"/>
        <v>222.8879</v>
      </c>
      <c r="N46" s="1">
        <f t="shared" si="5"/>
        <v>0.10257774764744296</v>
      </c>
    </row>
    <row r="47" spans="1:14" x14ac:dyDescent="0.3">
      <c r="A47" s="1">
        <v>225</v>
      </c>
      <c r="B47" s="1">
        <v>1.44798</v>
      </c>
      <c r="C47" s="1">
        <v>1.17286</v>
      </c>
      <c r="E47">
        <f t="shared" si="0"/>
        <v>0.21392000000000011</v>
      </c>
      <c r="F47">
        <f t="shared" si="1"/>
        <v>-6.133999999999995E-2</v>
      </c>
      <c r="G47">
        <f t="shared" si="2"/>
        <v>-74.000141791423772</v>
      </c>
      <c r="H47">
        <f t="shared" si="8"/>
        <v>105.99985820857623</v>
      </c>
      <c r="K47" s="1">
        <v>225</v>
      </c>
      <c r="L47" s="1">
        <v>228.18153230544721</v>
      </c>
      <c r="M47" s="1">
        <f t="shared" si="4"/>
        <v>227.89640000000003</v>
      </c>
      <c r="N47" s="1">
        <f t="shared" si="5"/>
        <v>-7.9203418179771584E-2</v>
      </c>
    </row>
    <row r="48" spans="1:14" x14ac:dyDescent="0.3">
      <c r="A48" s="1">
        <v>230</v>
      </c>
      <c r="B48" s="1">
        <v>1.4388399999999999</v>
      </c>
      <c r="C48" s="1">
        <v>1.1535599999999999</v>
      </c>
      <c r="E48">
        <f t="shared" si="0"/>
        <v>0.20477999999999996</v>
      </c>
      <c r="F48">
        <f t="shared" si="1"/>
        <v>-8.0640000000000045E-2</v>
      </c>
      <c r="G48">
        <f t="shared" si="2"/>
        <v>-68.506052384326182</v>
      </c>
      <c r="H48">
        <f t="shared" si="8"/>
        <v>111.49394761567382</v>
      </c>
      <c r="K48" s="1">
        <v>230</v>
      </c>
      <c r="L48" s="1">
        <v>233.52350143197845</v>
      </c>
      <c r="M48" s="1">
        <f t="shared" si="4"/>
        <v>232.90490000000003</v>
      </c>
      <c r="N48" s="1">
        <f t="shared" si="5"/>
        <v>-0.17183373110511643</v>
      </c>
    </row>
    <row r="49" spans="1:14" x14ac:dyDescent="0.3">
      <c r="A49" s="1">
        <v>235</v>
      </c>
      <c r="B49" s="1">
        <v>1.43048</v>
      </c>
      <c r="C49" s="1">
        <v>1.1392199999999999</v>
      </c>
      <c r="E49">
        <f t="shared" si="0"/>
        <v>0.19642000000000004</v>
      </c>
      <c r="F49">
        <f t="shared" si="1"/>
        <v>-9.4980000000000064E-2</v>
      </c>
      <c r="G49">
        <f t="shared" si="2"/>
        <v>-64.193648961894397</v>
      </c>
      <c r="H49">
        <f t="shared" si="8"/>
        <v>115.8063510381056</v>
      </c>
      <c r="K49" s="1">
        <v>235</v>
      </c>
      <c r="L49" s="1">
        <v>238.82341303298929</v>
      </c>
      <c r="M49" s="1">
        <f t="shared" si="4"/>
        <v>237.91340000000002</v>
      </c>
      <c r="N49" s="1">
        <f t="shared" si="5"/>
        <v>-0.25278139805257477</v>
      </c>
    </row>
    <row r="50" spans="1:14" x14ac:dyDescent="0.3">
      <c r="A50" s="1">
        <v>240</v>
      </c>
      <c r="B50" s="1">
        <v>1.4178900000000001</v>
      </c>
      <c r="C50" s="1">
        <v>1.12052</v>
      </c>
      <c r="E50">
        <f t="shared" si="0"/>
        <v>0.18383000000000016</v>
      </c>
      <c r="F50">
        <f t="shared" si="1"/>
        <v>-0.11368</v>
      </c>
      <c r="G50">
        <f t="shared" si="2"/>
        <v>-58.267459803199614</v>
      </c>
      <c r="H50">
        <f t="shared" si="8"/>
        <v>121.73254019680039</v>
      </c>
      <c r="K50" s="1">
        <v>240</v>
      </c>
      <c r="L50" s="1">
        <v>243.92732508125894</v>
      </c>
      <c r="M50" s="1">
        <f t="shared" si="4"/>
        <v>242.92190000000002</v>
      </c>
      <c r="N50" s="1">
        <f t="shared" si="5"/>
        <v>-0.2792847447941445</v>
      </c>
    </row>
    <row r="51" spans="1:14" x14ac:dyDescent="0.3">
      <c r="A51" s="1">
        <v>245</v>
      </c>
      <c r="B51" s="1">
        <v>1.4065300000000001</v>
      </c>
      <c r="C51" s="1">
        <v>1.1054900000000001</v>
      </c>
      <c r="E51">
        <f t="shared" si="0"/>
        <v>0.17247000000000012</v>
      </c>
      <c r="F51">
        <f t="shared" si="1"/>
        <v>-0.12870999999999988</v>
      </c>
      <c r="G51">
        <f t="shared" si="2"/>
        <v>-53.266950407002248</v>
      </c>
      <c r="H51">
        <f t="shared" si="8"/>
        <v>126.73304959299776</v>
      </c>
      <c r="K51" s="1">
        <v>245</v>
      </c>
      <c r="L51" s="1">
        <v>248.91848329705897</v>
      </c>
      <c r="M51" s="1">
        <f t="shared" si="4"/>
        <v>247.93040000000002</v>
      </c>
      <c r="N51" s="1">
        <f t="shared" si="5"/>
        <v>-0.27446758251637488</v>
      </c>
    </row>
    <row r="52" spans="1:14" x14ac:dyDescent="0.3">
      <c r="A52" s="1">
        <v>250</v>
      </c>
      <c r="B52" s="1">
        <v>1.3914599999999999</v>
      </c>
      <c r="C52" s="1">
        <v>1.08779</v>
      </c>
      <c r="E52">
        <f t="shared" si="0"/>
        <v>0.15739999999999998</v>
      </c>
      <c r="F52">
        <f t="shared" si="1"/>
        <v>-0.14640999999999993</v>
      </c>
      <c r="G52">
        <f t="shared" si="2"/>
        <v>-47.071709869682728</v>
      </c>
      <c r="H52">
        <f t="shared" si="8"/>
        <v>132.92829013031727</v>
      </c>
      <c r="K52" s="1">
        <v>250</v>
      </c>
      <c r="L52" s="1">
        <v>253.71219602080581</v>
      </c>
      <c r="M52" s="1">
        <f t="shared" si="4"/>
        <v>252.93890000000002</v>
      </c>
      <c r="N52" s="1">
        <f t="shared" si="5"/>
        <v>-0.21480445022382985</v>
      </c>
    </row>
    <row r="53" spans="1:14" x14ac:dyDescent="0.3">
      <c r="A53" s="1">
        <v>255</v>
      </c>
      <c r="B53" s="1">
        <v>1.3779300000000001</v>
      </c>
      <c r="C53" s="1">
        <v>1.07419</v>
      </c>
      <c r="E53">
        <f t="shared" si="0"/>
        <v>0.14387000000000016</v>
      </c>
      <c r="F53">
        <f t="shared" si="1"/>
        <v>-0.16000999999999999</v>
      </c>
      <c r="G53">
        <f t="shared" si="2"/>
        <v>-41.959701942054458</v>
      </c>
      <c r="H53">
        <f t="shared" si="8"/>
        <v>138.04029805794553</v>
      </c>
      <c r="K53" s="1">
        <v>255</v>
      </c>
      <c r="L53" s="1">
        <v>258.49415766279884</v>
      </c>
      <c r="M53" s="1">
        <f t="shared" si="4"/>
        <v>257.94740000000002</v>
      </c>
      <c r="N53" s="1">
        <f t="shared" si="5"/>
        <v>-0.1518771285552292</v>
      </c>
    </row>
    <row r="54" spans="1:14" x14ac:dyDescent="0.3">
      <c r="A54" s="1">
        <v>260</v>
      </c>
      <c r="B54" s="1">
        <v>1.3654200000000001</v>
      </c>
      <c r="C54" s="1">
        <v>1.0627599999999999</v>
      </c>
      <c r="E54">
        <f t="shared" si="0"/>
        <v>0.13136000000000014</v>
      </c>
      <c r="F54">
        <f t="shared" si="1"/>
        <v>-0.17144000000000004</v>
      </c>
      <c r="G54">
        <f t="shared" si="2"/>
        <v>-37.459898523880426</v>
      </c>
      <c r="H54">
        <f t="shared" si="8"/>
        <v>142.54010147611956</v>
      </c>
      <c r="K54" s="1">
        <v>260</v>
      </c>
      <c r="L54" s="1">
        <v>263.30197573746926</v>
      </c>
      <c r="M54" s="1">
        <f t="shared" si="4"/>
        <v>262.95589999999999</v>
      </c>
      <c r="N54" s="1">
        <f t="shared" si="5"/>
        <v>-9.6132149297021546E-2</v>
      </c>
    </row>
    <row r="55" spans="1:14" x14ac:dyDescent="0.3">
      <c r="A55" s="1">
        <v>265</v>
      </c>
      <c r="B55" s="1">
        <v>1.3496699999999999</v>
      </c>
      <c r="C55" s="1">
        <v>1.0496700000000001</v>
      </c>
      <c r="E55">
        <f t="shared" si="0"/>
        <v>0.11560999999999999</v>
      </c>
      <c r="F55">
        <f t="shared" si="1"/>
        <v>-0.18452999999999986</v>
      </c>
      <c r="G55">
        <f t="shared" si="2"/>
        <v>-32.067579654606192</v>
      </c>
      <c r="H55">
        <f t="shared" si="8"/>
        <v>147.93242034539381</v>
      </c>
      <c r="K55" s="1">
        <v>265</v>
      </c>
      <c r="L55" s="1">
        <v>267.88986908553056</v>
      </c>
      <c r="M55" s="1">
        <f t="shared" si="4"/>
        <v>267.96440000000001</v>
      </c>
      <c r="N55" s="1">
        <f t="shared" si="5"/>
        <v>2.0703031797069116E-2</v>
      </c>
    </row>
    <row r="56" spans="1:14" x14ac:dyDescent="0.3">
      <c r="A56" s="1">
        <v>270</v>
      </c>
      <c r="B56" s="1">
        <v>1.3328</v>
      </c>
      <c r="C56" s="1">
        <v>1.0375799999999999</v>
      </c>
      <c r="E56">
        <f t="shared" si="0"/>
        <v>9.874000000000005E-2</v>
      </c>
      <c r="F56">
        <f t="shared" si="1"/>
        <v>-0.19662000000000002</v>
      </c>
      <c r="G56">
        <f t="shared" si="2"/>
        <v>-26.665206305727779</v>
      </c>
      <c r="H56">
        <f t="shared" si="8"/>
        <v>153.33479369427221</v>
      </c>
      <c r="K56" s="1">
        <v>270</v>
      </c>
      <c r="L56" s="1">
        <v>272.49010857131799</v>
      </c>
      <c r="M56" s="1">
        <f t="shared" si="4"/>
        <v>272.97289999999998</v>
      </c>
      <c r="N56" s="1">
        <f t="shared" si="5"/>
        <v>0.13410873018944219</v>
      </c>
    </row>
    <row r="57" spans="1:14" x14ac:dyDescent="0.3">
      <c r="A57" s="1">
        <v>275</v>
      </c>
      <c r="B57" s="1">
        <v>1.3166100000000001</v>
      </c>
      <c r="C57" s="1">
        <v>1.0282</v>
      </c>
      <c r="E57">
        <f t="shared" si="0"/>
        <v>8.2550000000000123E-2</v>
      </c>
      <c r="F57">
        <f t="shared" si="1"/>
        <v>-0.20599999999999996</v>
      </c>
      <c r="G57">
        <f t="shared" si="2"/>
        <v>-21.837366166958944</v>
      </c>
      <c r="H57">
        <f t="shared" si="8"/>
        <v>158.16263383304107</v>
      </c>
      <c r="K57" s="1">
        <v>275</v>
      </c>
      <c r="L57" s="1">
        <v>277.08993014415523</v>
      </c>
      <c r="M57" s="1">
        <f t="shared" si="4"/>
        <v>277.98140000000001</v>
      </c>
      <c r="N57" s="1">
        <f t="shared" si="5"/>
        <v>0.24763051551243759</v>
      </c>
    </row>
    <row r="58" spans="1:14" x14ac:dyDescent="0.3">
      <c r="A58" s="1">
        <v>280</v>
      </c>
      <c r="B58" s="1">
        <v>1.29863</v>
      </c>
      <c r="C58" s="1">
        <v>1.01942</v>
      </c>
      <c r="E58">
        <f t="shared" si="0"/>
        <v>6.4570000000000016E-2</v>
      </c>
      <c r="F58">
        <f t="shared" si="1"/>
        <v>-0.21477999999999997</v>
      </c>
      <c r="G58">
        <f t="shared" si="2"/>
        <v>-16.732522866745715</v>
      </c>
      <c r="H58">
        <f t="shared" si="8"/>
        <v>163.26747713325429</v>
      </c>
      <c r="K58" s="1">
        <v>280</v>
      </c>
      <c r="L58" s="1">
        <v>281.80909878851929</v>
      </c>
      <c r="M58" s="1">
        <f t="shared" si="4"/>
        <v>282.98989999999998</v>
      </c>
      <c r="N58" s="1">
        <f t="shared" si="5"/>
        <v>0.32800033652241228</v>
      </c>
    </row>
    <row r="59" spans="1:14" x14ac:dyDescent="0.3">
      <c r="A59" s="1">
        <v>285</v>
      </c>
      <c r="B59" s="1">
        <v>1.2812699999999999</v>
      </c>
      <c r="C59" s="1">
        <v>1.0132399999999999</v>
      </c>
      <c r="E59">
        <f t="shared" si="0"/>
        <v>4.7209999999999974E-2</v>
      </c>
      <c r="F59">
        <f t="shared" si="1"/>
        <v>-0.22096000000000005</v>
      </c>
      <c r="G59">
        <f t="shared" si="2"/>
        <v>-12.060398068109274</v>
      </c>
      <c r="H59">
        <f t="shared" si="8"/>
        <v>167.93960193189073</v>
      </c>
      <c r="K59" s="1">
        <v>285</v>
      </c>
      <c r="L59" s="1">
        <v>286.81720995263572</v>
      </c>
      <c r="M59" s="1">
        <f t="shared" si="4"/>
        <v>287.9984</v>
      </c>
      <c r="N59" s="1">
        <f t="shared" si="5"/>
        <v>0.32810834649007842</v>
      </c>
    </row>
    <row r="60" spans="1:14" x14ac:dyDescent="0.3">
      <c r="A60" s="1">
        <v>290</v>
      </c>
      <c r="B60" s="1">
        <v>1.2626999999999999</v>
      </c>
      <c r="C60" s="1">
        <v>1.0089900000000001</v>
      </c>
      <c r="E60">
        <f t="shared" si="0"/>
        <v>2.8639999999999999E-2</v>
      </c>
      <c r="F60">
        <f t="shared" si="1"/>
        <v>-0.22520999999999991</v>
      </c>
      <c r="G60">
        <f t="shared" si="2"/>
        <v>-7.2474136111916403</v>
      </c>
      <c r="H60">
        <f t="shared" si="8"/>
        <v>172.75258638880837</v>
      </c>
      <c r="K60" s="1">
        <v>290</v>
      </c>
      <c r="L60" s="1">
        <v>291.96274327191918</v>
      </c>
      <c r="M60" s="1">
        <f t="shared" si="4"/>
        <v>293.00689999999997</v>
      </c>
      <c r="N60" s="1">
        <f t="shared" si="5"/>
        <v>0.29004353557799806</v>
      </c>
    </row>
    <row r="61" spans="1:14" x14ac:dyDescent="0.3">
      <c r="A61" s="1">
        <v>295</v>
      </c>
      <c r="B61" s="1">
        <v>1.2456100000000001</v>
      </c>
      <c r="C61" s="1">
        <v>1.00728</v>
      </c>
      <c r="E61">
        <f t="shared" si="0"/>
        <v>1.1550000000000171E-2</v>
      </c>
      <c r="F61">
        <f t="shared" si="1"/>
        <v>-0.22692000000000001</v>
      </c>
      <c r="G61">
        <f t="shared" si="2"/>
        <v>-2.9137830913095506</v>
      </c>
      <c r="H61">
        <f t="shared" si="8"/>
        <v>177.08621690869046</v>
      </c>
      <c r="K61" s="1">
        <v>295</v>
      </c>
      <c r="L61" s="1">
        <v>297.16573678342166</v>
      </c>
      <c r="M61" s="1">
        <f t="shared" si="4"/>
        <v>298.0154</v>
      </c>
      <c r="N61" s="1">
        <f t="shared" si="5"/>
        <v>0.2360175601606487</v>
      </c>
    </row>
    <row r="62" spans="1:14" x14ac:dyDescent="0.3">
      <c r="A62" s="1">
        <v>300</v>
      </c>
      <c r="B62" s="1">
        <v>1.2281</v>
      </c>
      <c r="C62" s="1">
        <v>1.0077100000000001</v>
      </c>
      <c r="E62">
        <f t="shared" si="0"/>
        <v>-5.9599999999999653E-3</v>
      </c>
      <c r="F62">
        <f t="shared" si="1"/>
        <v>-0.22648999999999986</v>
      </c>
      <c r="G62">
        <f t="shared" si="2"/>
        <v>1.5073692330886814</v>
      </c>
      <c r="H62">
        <f t="shared" si="8"/>
        <v>181.5073692330887</v>
      </c>
      <c r="K62" s="1">
        <v>300</v>
      </c>
      <c r="L62" s="1">
        <v>302.7423558575577</v>
      </c>
      <c r="M62" s="1">
        <f t="shared" si="4"/>
        <v>303.02389999999997</v>
      </c>
      <c r="N62" s="1">
        <f t="shared" si="5"/>
        <v>7.8206706233964321E-2</v>
      </c>
    </row>
    <row r="63" spans="1:14" x14ac:dyDescent="0.3">
      <c r="A63" s="1">
        <v>305</v>
      </c>
      <c r="B63" s="1">
        <v>1.2097599999999999</v>
      </c>
      <c r="C63" s="1">
        <v>1.0104200000000001</v>
      </c>
      <c r="E63">
        <f t="shared" si="0"/>
        <v>-2.4299999999999988E-2</v>
      </c>
      <c r="F63">
        <f t="shared" si="1"/>
        <v>-0.22377999999999987</v>
      </c>
      <c r="G63">
        <f t="shared" si="2"/>
        <v>6.1973967199557825</v>
      </c>
      <c r="H63">
        <f t="shared" si="8"/>
        <v>186.19739671995578</v>
      </c>
      <c r="K63" s="1">
        <v>305</v>
      </c>
      <c r="L63" s="1">
        <v>307.94280617320197</v>
      </c>
      <c r="M63" s="1">
        <f t="shared" si="4"/>
        <v>308.0324</v>
      </c>
      <c r="N63" s="1">
        <f t="shared" si="5"/>
        <v>2.4887174110561874E-2</v>
      </c>
    </row>
    <row r="64" spans="1:14" x14ac:dyDescent="0.3">
      <c r="A64" s="1">
        <v>310</v>
      </c>
      <c r="B64" s="1">
        <v>1.19214</v>
      </c>
      <c r="C64" s="1">
        <v>1.0151399999999999</v>
      </c>
      <c r="E64">
        <f t="shared" si="0"/>
        <v>-4.1919999999999957E-2</v>
      </c>
      <c r="F64">
        <f t="shared" si="1"/>
        <v>-0.21906000000000003</v>
      </c>
      <c r="G64">
        <f t="shared" si="2"/>
        <v>10.833326740273844</v>
      </c>
      <c r="H64">
        <f t="shared" si="8"/>
        <v>190.83332674027383</v>
      </c>
      <c r="K64" s="1">
        <v>310</v>
      </c>
      <c r="L64" s="1">
        <v>313.04639927637265</v>
      </c>
      <c r="M64" s="1">
        <f t="shared" si="4"/>
        <v>313.04089999999997</v>
      </c>
      <c r="N64" s="1">
        <f t="shared" si="5"/>
        <v>-1.527576770191293E-3</v>
      </c>
    </row>
    <row r="65" spans="1:14" x14ac:dyDescent="0.3">
      <c r="A65" s="1">
        <v>315</v>
      </c>
      <c r="B65" s="1">
        <v>1.17418</v>
      </c>
      <c r="C65" s="1">
        <v>1.0221100000000001</v>
      </c>
      <c r="E65">
        <f t="shared" si="0"/>
        <v>-5.9879999999999933E-2</v>
      </c>
      <c r="F65">
        <f t="shared" si="1"/>
        <v>-0.21208999999999989</v>
      </c>
      <c r="G65">
        <f t="shared" si="2"/>
        <v>15.766122859745165</v>
      </c>
      <c r="H65">
        <f t="shared" si="8"/>
        <v>195.76612285974517</v>
      </c>
      <c r="K65" s="1">
        <v>315</v>
      </c>
      <c r="L65" s="1">
        <v>318.58326249353826</v>
      </c>
      <c r="M65" s="1">
        <f t="shared" si="4"/>
        <v>318.04939999999999</v>
      </c>
      <c r="N65" s="1">
        <f t="shared" si="5"/>
        <v>-0.14829513709396261</v>
      </c>
    </row>
    <row r="66" spans="1:14" x14ac:dyDescent="0.3">
      <c r="A66" s="1">
        <v>320</v>
      </c>
      <c r="B66" s="1">
        <v>1.1568700000000001</v>
      </c>
      <c r="C66" s="1">
        <v>1.0305899999999999</v>
      </c>
      <c r="E66">
        <f t="shared" si="0"/>
        <v>-7.718999999999987E-2</v>
      </c>
      <c r="F66">
        <f t="shared" si="1"/>
        <v>-0.20361000000000007</v>
      </c>
      <c r="G66">
        <f t="shared" si="2"/>
        <v>20.762074466715685</v>
      </c>
      <c r="H66">
        <f t="shared" si="8"/>
        <v>200.76207446671569</v>
      </c>
      <c r="K66" s="1">
        <v>320</v>
      </c>
      <c r="L66" s="1">
        <v>323.78361750067722</v>
      </c>
      <c r="M66" s="1">
        <f t="shared" si="4"/>
        <v>323.05789999999996</v>
      </c>
      <c r="N66" s="1">
        <f t="shared" si="5"/>
        <v>-0.20158819463257296</v>
      </c>
    </row>
    <row r="67" spans="1:14" x14ac:dyDescent="0.3">
      <c r="A67" s="1">
        <v>325</v>
      </c>
      <c r="B67" s="1">
        <v>1.14005</v>
      </c>
      <c r="C67" s="1">
        <v>1.04067</v>
      </c>
      <c r="E67">
        <f t="shared" ref="E67:E74" si="9">B67 - 1.23406</f>
        <v>-9.4009999999999927E-2</v>
      </c>
      <c r="F67">
        <f t="shared" ref="F67:F74" si="10">C67 -1.2342</f>
        <v>-0.19352999999999998</v>
      </c>
      <c r="G67">
        <f t="shared" ref="G67:G74" si="11" xml:space="preserve"> DEGREES(ATAN(E67/F67))</f>
        <v>25.908834948459599</v>
      </c>
      <c r="H67">
        <f t="shared" si="8"/>
        <v>205.9088349484596</v>
      </c>
      <c r="K67" s="1">
        <v>325</v>
      </c>
      <c r="L67" s="1">
        <v>329.04817569039102</v>
      </c>
      <c r="M67" s="1">
        <f t="shared" ref="M67:M74" si="12">K67*1.0017+2.5139</f>
        <v>328.06639999999999</v>
      </c>
      <c r="N67" s="1">
        <f t="shared" ref="N67:N74" si="13">(M67-L67)/3.6</f>
        <v>-0.27271546955306447</v>
      </c>
    </row>
    <row r="68" spans="1:14" x14ac:dyDescent="0.3">
      <c r="A68" s="1">
        <v>330</v>
      </c>
      <c r="B68" s="1">
        <v>1.1222000000000001</v>
      </c>
      <c r="C68" s="1">
        <v>1.05263</v>
      </c>
      <c r="E68">
        <f t="shared" si="9"/>
        <v>-0.11185999999999985</v>
      </c>
      <c r="F68">
        <f t="shared" si="10"/>
        <v>-0.18157000000000001</v>
      </c>
      <c r="G68">
        <f t="shared" si="11"/>
        <v>31.636015575368166</v>
      </c>
      <c r="H68">
        <f t="shared" si="8"/>
        <v>211.63601557536816</v>
      </c>
      <c r="K68" s="1">
        <v>330</v>
      </c>
      <c r="L68" s="1">
        <v>334.75194287906618</v>
      </c>
      <c r="M68" s="1">
        <f t="shared" si="12"/>
        <v>333.07490000000001</v>
      </c>
      <c r="N68" s="1">
        <f t="shared" si="13"/>
        <v>-0.46584524418504553</v>
      </c>
    </row>
    <row r="69" spans="1:14" x14ac:dyDescent="0.3">
      <c r="A69" s="1">
        <v>335</v>
      </c>
      <c r="B69" s="1">
        <v>1.1063700000000001</v>
      </c>
      <c r="C69" s="1">
        <v>1.0656000000000001</v>
      </c>
      <c r="E69">
        <f t="shared" si="9"/>
        <v>-0.12768999999999986</v>
      </c>
      <c r="F69">
        <f t="shared" si="10"/>
        <v>-0.16859999999999986</v>
      </c>
      <c r="G69">
        <f t="shared" si="11"/>
        <v>37.138638113518766</v>
      </c>
      <c r="H69">
        <f t="shared" si="8"/>
        <v>217.13863811351877</v>
      </c>
      <c r="K69" s="1">
        <v>335</v>
      </c>
      <c r="L69" s="1">
        <v>339.50658617969702</v>
      </c>
      <c r="M69" s="1">
        <f t="shared" si="12"/>
        <v>338.08339999999998</v>
      </c>
      <c r="N69" s="1">
        <f t="shared" si="13"/>
        <v>-0.39532949436028908</v>
      </c>
    </row>
    <row r="70" spans="1:14" x14ac:dyDescent="0.3">
      <c r="A70" s="1">
        <v>340</v>
      </c>
      <c r="B70" s="1">
        <v>1.09145</v>
      </c>
      <c r="C70" s="1">
        <v>1.07867</v>
      </c>
      <c r="E70">
        <f t="shared" si="9"/>
        <v>-0.1426099999999999</v>
      </c>
      <c r="F70">
        <f t="shared" si="10"/>
        <v>-0.15552999999999995</v>
      </c>
      <c r="G70">
        <f t="shared" si="11"/>
        <v>42.518620108469207</v>
      </c>
      <c r="H70">
        <f t="shared" si="8"/>
        <v>222.51862010846921</v>
      </c>
      <c r="K70" s="1">
        <v>340</v>
      </c>
      <c r="L70" s="1">
        <v>344.72145432545261</v>
      </c>
      <c r="M70" s="1">
        <f t="shared" si="12"/>
        <v>343.09190000000001</v>
      </c>
      <c r="N70" s="1">
        <f t="shared" si="13"/>
        <v>-0.45265397929238954</v>
      </c>
    </row>
    <row r="71" spans="1:14" x14ac:dyDescent="0.3">
      <c r="A71" s="1">
        <v>345</v>
      </c>
      <c r="B71" s="1">
        <v>1.07663</v>
      </c>
      <c r="C71" s="1">
        <v>1.09335</v>
      </c>
      <c r="E71">
        <f t="shared" si="9"/>
        <v>-0.15742999999999996</v>
      </c>
      <c r="F71">
        <f t="shared" si="10"/>
        <v>-0.14084999999999992</v>
      </c>
      <c r="G71">
        <f t="shared" si="11"/>
        <v>48.18153230544722</v>
      </c>
      <c r="H71">
        <f t="shared" si="8"/>
        <v>228.18153230544721</v>
      </c>
      <c r="K71" s="1">
        <v>345</v>
      </c>
      <c r="L71" s="1">
        <v>349.32161562711508</v>
      </c>
      <c r="M71" s="1">
        <f t="shared" si="12"/>
        <v>348.10039999999998</v>
      </c>
      <c r="N71" s="1">
        <f t="shared" si="13"/>
        <v>-0.33922656308752785</v>
      </c>
    </row>
    <row r="72" spans="1:14" x14ac:dyDescent="0.3">
      <c r="A72" s="1">
        <v>350</v>
      </c>
      <c r="B72" s="1">
        <v>1.06331</v>
      </c>
      <c r="C72" s="1">
        <v>1.1079600000000001</v>
      </c>
      <c r="E72">
        <f t="shared" si="9"/>
        <v>-0.17074999999999996</v>
      </c>
      <c r="F72">
        <f t="shared" si="10"/>
        <v>-0.12623999999999991</v>
      </c>
      <c r="G72">
        <f t="shared" si="11"/>
        <v>53.523501431978453</v>
      </c>
      <c r="H72">
        <f t="shared" si="8"/>
        <v>233.52350143197845</v>
      </c>
      <c r="K72" s="1">
        <v>350</v>
      </c>
      <c r="L72" s="1">
        <v>353.92484269433703</v>
      </c>
      <c r="M72" s="1">
        <f t="shared" si="12"/>
        <v>353.10890000000001</v>
      </c>
      <c r="N72" s="1">
        <f t="shared" si="13"/>
        <v>-0.22665074842695138</v>
      </c>
    </row>
    <row r="73" spans="1:14" x14ac:dyDescent="0.3">
      <c r="A73" s="1">
        <v>355</v>
      </c>
      <c r="B73" s="1">
        <v>1.0511699999999999</v>
      </c>
      <c r="C73" s="1">
        <v>1.12354</v>
      </c>
      <c r="E73">
        <f t="shared" si="9"/>
        <v>-0.18289</v>
      </c>
      <c r="F73">
        <f t="shared" si="10"/>
        <v>-0.11065999999999998</v>
      </c>
      <c r="G73">
        <f t="shared" si="11"/>
        <v>58.823413032989286</v>
      </c>
      <c r="H73">
        <f t="shared" si="8"/>
        <v>238.82341303298929</v>
      </c>
      <c r="K73" s="1">
        <v>355</v>
      </c>
      <c r="L73" s="1">
        <v>358.83210657784917</v>
      </c>
      <c r="M73" s="1">
        <f t="shared" si="12"/>
        <v>358.11739999999998</v>
      </c>
      <c r="N73" s="1">
        <f t="shared" si="13"/>
        <v>-0.19852960495811089</v>
      </c>
    </row>
    <row r="74" spans="1:14" x14ac:dyDescent="0.3">
      <c r="A74" s="1">
        <v>360</v>
      </c>
      <c r="B74" s="1">
        <v>1.03959</v>
      </c>
      <c r="C74" s="1">
        <v>1.1403799999999999</v>
      </c>
      <c r="E74">
        <f t="shared" si="9"/>
        <v>-0.19446999999999992</v>
      </c>
      <c r="F74">
        <f t="shared" si="10"/>
        <v>-9.3820000000000014E-2</v>
      </c>
      <c r="G74">
        <f t="shared" si="11"/>
        <v>64.245504932721303</v>
      </c>
      <c r="H74">
        <f t="shared" si="8"/>
        <v>244.2455049327213</v>
      </c>
      <c r="K74" s="1">
        <v>360</v>
      </c>
      <c r="L74" s="1">
        <v>363.08327500000001</v>
      </c>
      <c r="M74" s="1">
        <f t="shared" si="12"/>
        <v>363.1259</v>
      </c>
      <c r="N74" s="1">
        <f t="shared" si="13"/>
        <v>1.1840277777774114E-2</v>
      </c>
    </row>
  </sheetData>
  <sortState xmlns:xlrd2="http://schemas.microsoft.com/office/spreadsheetml/2017/richdata2" ref="L2:L74">
    <sortCondition ref="L2:L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Mishra</dc:creator>
  <cp:lastModifiedBy>Shivansh Mishra</cp:lastModifiedBy>
  <dcterms:created xsi:type="dcterms:W3CDTF">2025-06-12T04:59:10Z</dcterms:created>
  <dcterms:modified xsi:type="dcterms:W3CDTF">2025-06-12T07:15:55Z</dcterms:modified>
</cp:coreProperties>
</file>