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a2edfe12abe1ef/Desktop/NYCDSA/Python Project/dataset/"/>
    </mc:Choice>
  </mc:AlternateContent>
  <xr:revisionPtr revIDLastSave="2" documentId="8_{2C03E942-EFC5-4EDF-84C0-EAAF5D8185E6}" xr6:coauthVersionLast="47" xr6:coauthVersionMax="47" xr10:uidLastSave="{17C70AE1-503A-4A8C-9274-A50367D6927E}"/>
  <bookViews>
    <workbookView xWindow="-108" yWindow="-108" windowWidth="23256" windowHeight="14856" xr2:uid="{00000000-000D-0000-FFFF-FFFF00000000}"/>
  </bookViews>
  <sheets>
    <sheet name="Sheet1 (2)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3" i="3" l="1"/>
  <c r="D166" i="3"/>
  <c r="E166" i="3"/>
  <c r="F166" i="3"/>
  <c r="C166" i="3"/>
  <c r="E35" i="3"/>
  <c r="B35" i="3"/>
  <c r="C24" i="3"/>
  <c r="C26" i="3" s="1"/>
  <c r="B24" i="3"/>
  <c r="B26" i="3" s="1"/>
  <c r="F123" i="3"/>
  <c r="F90" i="3"/>
  <c r="F85" i="3"/>
  <c r="F80" i="3"/>
  <c r="F54" i="3"/>
  <c r="F100" i="3" l="1"/>
</calcChain>
</file>

<file path=xl/sharedStrings.xml><?xml version="1.0" encoding="utf-8"?>
<sst xmlns="http://schemas.openxmlformats.org/spreadsheetml/2006/main" count="230" uniqueCount="185">
  <si>
    <t>NO</t>
  </si>
  <si>
    <t>Servicer Default</t>
  </si>
  <si>
    <t>3 Consecutive Annualized Net Loss Trigger</t>
  </si>
  <si>
    <t>3-Consecutive Month Reinvestment Criteria Event</t>
  </si>
  <si>
    <t>AMORTIZATION EVENTS</t>
  </si>
  <si>
    <t>YES</t>
  </si>
  <si>
    <t>UPB of Replacement loans &gt;= UPB of Exchanged loans</t>
  </si>
  <si>
    <t>12-Month Exchanged/Reserved Loans</t>
  </si>
  <si>
    <t>Reinvestment Criteria Event for 2nd Preceding Collection Period</t>
  </si>
  <si>
    <t>Reinvestment Criteria Event for 1st Preceding Collection Period</t>
  </si>
  <si>
    <t>Reinvestment Criteria Event</t>
  </si>
  <si>
    <t>Overcollateralization Event</t>
  </si>
  <si>
    <t>Original balance &gt; $25,000</t>
  </si>
  <si>
    <t>Coupon below 10%</t>
  </si>
  <si>
    <t>Weighted Average Loan Remaining Term</t>
  </si>
  <si>
    <t>Weighted Avg. Coupon (WAC)</t>
  </si>
  <si>
    <t>Original Term &gt; 60 months</t>
  </si>
  <si>
    <t>Any Customer State (except for the top 3)</t>
  </si>
  <si>
    <t>Top 3 Customer State</t>
  </si>
  <si>
    <t>No Risk Level / F to (and including) S</t>
  </si>
  <si>
    <t>No Risk Level / F to (and including) P</t>
  </si>
  <si>
    <t>No Risk Level / F to (and including) A</t>
  </si>
  <si>
    <t>No Risk Level / F to (and including) B</t>
  </si>
  <si>
    <t>No Risk Level / F to (and including) C</t>
  </si>
  <si>
    <t>No Risk Level / F to (and including) D</t>
  </si>
  <si>
    <t>No Risk Level / F to (and including) E</t>
  </si>
  <si>
    <t>In Compliance</t>
  </si>
  <si>
    <t>Limit</t>
  </si>
  <si>
    <t>Current Pool</t>
  </si>
  <si>
    <t xml:space="preserve">Initial Pool </t>
  </si>
  <si>
    <t>REINVESTMENT CRITERIA EVENTS</t>
  </si>
  <si>
    <t>Three-month average Monthly Net Loss Percentage for 2nd Preceding Collection Period</t>
  </si>
  <si>
    <t>Three-month average Monthly Net Loss Percentage for 1st Preceding Collection Period</t>
  </si>
  <si>
    <t>Three-month average Monthly Net Loss Percentage for Current Period</t>
  </si>
  <si>
    <t>Monthly Net Loss Percentage for 2nd Preceding Collection Period</t>
  </si>
  <si>
    <t>Monthly Net Loss Percentage for 1st Preceding Collection Period</t>
  </si>
  <si>
    <t>Monthly Net Loss Percentage</t>
  </si>
  <si>
    <t>Net Charged-Off Loans</t>
  </si>
  <si>
    <t>Recoveries</t>
  </si>
  <si>
    <t>Charged-Off Loans</t>
  </si>
  <si>
    <t>Beginning Period Loan Principal Balance</t>
  </si>
  <si>
    <t>CHARGED-OFF LOANS</t>
  </si>
  <si>
    <t>Seven or More Payments Past Due (180+)</t>
  </si>
  <si>
    <t>Four thru Six Payments Past Due (90-179 Days)</t>
  </si>
  <si>
    <t>Three Payments Past Due (60-89 Days)</t>
  </si>
  <si>
    <t>Two Payments Past Due (30-59 Days)</t>
  </si>
  <si>
    <t>One Payment Past Due (1-29 Days)</t>
  </si>
  <si>
    <t>Current (0 Days)</t>
  </si>
  <si>
    <t>Loan Prin Balance %</t>
  </si>
  <si>
    <t>Loan Prin Balance</t>
  </si>
  <si>
    <t>Number of Loans %</t>
  </si>
  <si>
    <t>Number of Loans</t>
  </si>
  <si>
    <t>DELINQUENCY</t>
  </si>
  <si>
    <t>Required Overcollateralization Amount</t>
  </si>
  <si>
    <t>Total Overcollateralization Amount (Loan Principal Balance + Principal Distribution Account - Note Principal Balance)</t>
  </si>
  <si>
    <t>End of Period Note Principal Balance</t>
  </si>
  <si>
    <t>End of Period Principal Distribution Account Amount</t>
  </si>
  <si>
    <t>End of Period Loan Principal Balance</t>
  </si>
  <si>
    <t>OVERCOLLATERALIZATION</t>
  </si>
  <si>
    <t>Change in Principal Distribution Account Amount</t>
  </si>
  <si>
    <t>Ending Period Principal Distribution Account Amount</t>
  </si>
  <si>
    <t>Purchase of Loans on Payment Date</t>
  </si>
  <si>
    <t>Class D Noteholders</t>
  </si>
  <si>
    <t>Class C Noteholders</t>
  </si>
  <si>
    <t>Class B Noteholders</t>
  </si>
  <si>
    <t>Class A Noteholders</t>
  </si>
  <si>
    <t>Distribution to Noteholders (except during Revolving Period)</t>
  </si>
  <si>
    <t>Principal Distribution Deposit Amount</t>
  </si>
  <si>
    <t>Ending Principal Distribution Amount Prior to Payment Waterfall</t>
  </si>
  <si>
    <t>Principal Distribution Draw Amount</t>
  </si>
  <si>
    <t>Beginning Period Principal Distribution Account Amount</t>
  </si>
  <si>
    <t>PRINCIPAL DISTRIBUTION ACCOUNT</t>
  </si>
  <si>
    <t>Required Reserve Account Amount @ 1.00% of Initial Pool Balance</t>
  </si>
  <si>
    <t>Change in Reserve Account Balance</t>
  </si>
  <si>
    <t xml:space="preserve">Ending Period Reserve Account Amount    </t>
  </si>
  <si>
    <t>Reserve Deposit Amount</t>
  </si>
  <si>
    <t>Reserve Draw Amount</t>
  </si>
  <si>
    <t>Beginning Period Reserve Account Amount</t>
  </si>
  <si>
    <t>RESERVE ACCOUNT</t>
  </si>
  <si>
    <t>Total</t>
  </si>
  <si>
    <t>Residual Released to the Depositor</t>
  </si>
  <si>
    <t>Residual Released to the PDA</t>
  </si>
  <si>
    <t>Additional Indeminified Amounts</t>
  </si>
  <si>
    <t>Additional Transaction Participant Fees</t>
  </si>
  <si>
    <t>Regular Principal Payment Amount</t>
  </si>
  <si>
    <t>Required Reserve Account Amount</t>
  </si>
  <si>
    <t>Fourth Priority Principal Payment</t>
  </si>
  <si>
    <t>Class D Monthly Interest Amount</t>
  </si>
  <si>
    <t xml:space="preserve">Third Priority Principal Payment    </t>
  </si>
  <si>
    <t>Class C Monthly Interest Amount</t>
  </si>
  <si>
    <t>Second Priority Principal Payment</t>
  </si>
  <si>
    <t>Class B Monthly Interest Amount</t>
  </si>
  <si>
    <t>First Priority Principal Payment</t>
  </si>
  <si>
    <t>Class A Monthly Interest Amount</t>
  </si>
  <si>
    <t>Servicing Fee @ 3.50%</t>
  </si>
  <si>
    <t>Servicing Transition Costs</t>
  </si>
  <si>
    <t>Back-Up Servicer Fee and Servicing Transition @ 0.025%</t>
  </si>
  <si>
    <t>Indeminfied Amounts</t>
  </si>
  <si>
    <t>Indenture Trustee/Owner Trustee/Note Registrar/Back-up Servicer Fees</t>
  </si>
  <si>
    <t>DISTRIBUTIONS</t>
  </si>
  <si>
    <t>Total Collections</t>
  </si>
  <si>
    <t>Principal Distribution Account Draw Amount</t>
  </si>
  <si>
    <t>Reserve Account Interest</t>
  </si>
  <si>
    <t>Principal Distribution Account Interest</t>
  </si>
  <si>
    <t>Collection Account Interest</t>
  </si>
  <si>
    <t>Collections Used for Servicing Fee at 3.50%</t>
  </si>
  <si>
    <t>Collections Used for Proposed Loans</t>
  </si>
  <si>
    <t>Collections Used for Incremental Renewals</t>
  </si>
  <si>
    <t>Total Interest Collections</t>
  </si>
  <si>
    <t xml:space="preserve">Interest on Repurchase Principal </t>
  </si>
  <si>
    <t>Interest Collections</t>
  </si>
  <si>
    <t xml:space="preserve">Interest: </t>
  </si>
  <si>
    <t>Total Principal Collections</t>
  </si>
  <si>
    <t>Recoveries/Liquidation Proceeds</t>
  </si>
  <si>
    <t>Repurchased Contract Proceeds Related to Principal</t>
  </si>
  <si>
    <t>Other Customer Charges Net Increase / (Decrease)</t>
  </si>
  <si>
    <t>Principal Collections</t>
  </si>
  <si>
    <t>Principal:</t>
  </si>
  <si>
    <t>COLLECTIONS</t>
  </si>
  <si>
    <t>**Additional Loans include New Loans (Renewals), Proposed Loans, and Replacement Loans</t>
  </si>
  <si>
    <t>*FICO scores determined at time of origination</t>
  </si>
  <si>
    <t>Loan Principal Balance</t>
  </si>
  <si>
    <t>Weighted Avg. FICO*</t>
  </si>
  <si>
    <t>Weighted Avg. Loan Remaining Term (WALRT)</t>
  </si>
  <si>
    <t>End of Period</t>
  </si>
  <si>
    <t>Beginning of Period</t>
  </si>
  <si>
    <t>POOL INFORMATON</t>
  </si>
  <si>
    <t>Ending Loan Principal Balance</t>
  </si>
  <si>
    <t>Repurchased Loans</t>
  </si>
  <si>
    <t>Released Loans</t>
  </si>
  <si>
    <t>Excluded Loans</t>
  </si>
  <si>
    <t>Replacement Loans (to be added to the Loan Schedule as Additional Loans)</t>
  </si>
  <si>
    <t>Exchanged Loans</t>
  </si>
  <si>
    <t>Proposed Loans (to be added to the Loan Schedule as Additional Loans)</t>
  </si>
  <si>
    <t>New Loans (Renewals)</t>
  </si>
  <si>
    <t>Terminated Loans</t>
  </si>
  <si>
    <t>Other Customer Charges Net Increase/(Decrease)</t>
  </si>
  <si>
    <t>Principal Collections (Scheduled Principal and Prepayments)</t>
  </si>
  <si>
    <t>Beginning of Period Loan Principal Balance</t>
  </si>
  <si>
    <t>LOAN PRINCIPAL BALANCE</t>
  </si>
  <si>
    <t>Aggregate Note Principal Balance</t>
  </si>
  <si>
    <t>Class D Notes</t>
  </si>
  <si>
    <t>Class C Notes</t>
  </si>
  <si>
    <t>Class B Notes</t>
  </si>
  <si>
    <t>Class A Notes</t>
  </si>
  <si>
    <t>Change</t>
  </si>
  <si>
    <t>Note Factor</t>
  </si>
  <si>
    <t>Note Balance</t>
  </si>
  <si>
    <t>NOTE AND LOAN PRINCIPAL BALANCE INFORMATION</t>
  </si>
  <si>
    <t>Initial Loan Principal Balance:</t>
  </si>
  <si>
    <t>Overcollateralization Amount</t>
  </si>
  <si>
    <t>Stated Maturity Date</t>
  </si>
  <si>
    <t>Interest Rate</t>
  </si>
  <si>
    <t>% of Loan Prin Bal</t>
  </si>
  <si>
    <t>Initial Loan Principal Balance</t>
  </si>
  <si>
    <t>WALRT</t>
  </si>
  <si>
    <t>WAC</t>
  </si>
  <si>
    <t>WAFICO</t>
  </si>
  <si>
    <t>No. of Loans</t>
  </si>
  <si>
    <t>Dollars</t>
  </si>
  <si>
    <t>Closing Date:</t>
  </si>
  <si>
    <t>Initial Cut-Off Date:</t>
  </si>
  <si>
    <t>ORIGINAL DEAL PARAMETERS</t>
  </si>
  <si>
    <t>30/360</t>
  </si>
  <si>
    <t>Transaction Month</t>
  </si>
  <si>
    <t>Payment Date</t>
  </si>
  <si>
    <t>End Date</t>
  </si>
  <si>
    <t>Beginning Date</t>
  </si>
  <si>
    <t>Collection Period</t>
  </si>
  <si>
    <t>Monthly Servicer Report</t>
  </si>
  <si>
    <t>Additional Loan** Information for the Payment Date</t>
  </si>
  <si>
    <t>TRUE</t>
  </si>
  <si>
    <t>OneMain Financial Issuance Trust 2019-2</t>
  </si>
  <si>
    <t>N/A</t>
  </si>
  <si>
    <t>Unsecured Loans Principal Balance</t>
  </si>
  <si>
    <t>CREDIT RISK RETENTION INFORMATION</t>
  </si>
  <si>
    <t xml:space="preserve">Class A Notes </t>
  </si>
  <si>
    <t xml:space="preserve">Class B Notes </t>
  </si>
  <si>
    <t xml:space="preserve">Class C Notes </t>
  </si>
  <si>
    <t xml:space="preserve">Class D Notes </t>
  </si>
  <si>
    <t>Coupon</t>
  </si>
  <si>
    <t>Price</t>
  </si>
  <si>
    <t>Fair Value</t>
  </si>
  <si>
    <t>Fair Value (%)</t>
  </si>
  <si>
    <t xml:space="preserve">Class A Trust Certificates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</si>
</sst>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"/>
    <numFmt numFmtId="166" formatCode="[$-409]mmmm\ d\,\ yyyy;@"/>
    <numFmt numFmtId="167" formatCode="0.00\%"/>
    <numFmt numFmtId="168" formatCode="0.00000%"/>
    <numFmt numFmtId="169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14" fontId="2" fillId="0" borderId="0" xfId="0" applyNumberFormat="1" applyFont="1"/>
    <xf numFmtId="0" fontId="3" fillId="0" borderId="0" xfId="0" applyFont="1"/>
    <xf numFmtId="0" fontId="4" fillId="0" borderId="0" xfId="0" applyFont="1"/>
    <xf numFmtId="14" fontId="3" fillId="0" borderId="0" xfId="0" applyNumberFormat="1" applyFont="1"/>
    <xf numFmtId="1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0" fontId="5" fillId="0" borderId="0" xfId="0" applyFont="1" applyAlignment="1">
      <alignment horizontal="center"/>
    </xf>
    <xf numFmtId="43" fontId="3" fillId="0" borderId="0" xfId="1" applyFont="1" applyFill="1"/>
    <xf numFmtId="164" fontId="3" fillId="0" borderId="0" xfId="1" applyNumberFormat="1" applyFont="1" applyFill="1" applyAlignment="1">
      <alignment horizontal="center"/>
    </xf>
    <xf numFmtId="1" fontId="3" fillId="0" borderId="0" xfId="2" applyNumberFormat="1" applyFont="1" applyFill="1" applyAlignment="1">
      <alignment horizontal="center"/>
    </xf>
    <xf numFmtId="167" fontId="3" fillId="0" borderId="0" xfId="2" applyNumberFormat="1" applyFont="1" applyFill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43" fontId="3" fillId="0" borderId="0" xfId="0" applyNumberFormat="1" applyFont="1"/>
    <xf numFmtId="10" fontId="3" fillId="0" borderId="0" xfId="2" applyNumberFormat="1" applyFont="1" applyFill="1" applyAlignment="1">
      <alignment horizontal="center"/>
    </xf>
    <xf numFmtId="43" fontId="3" fillId="0" borderId="1" xfId="0" applyNumberFormat="1" applyFont="1" applyBorder="1"/>
    <xf numFmtId="10" fontId="3" fillId="0" borderId="1" xfId="2" applyNumberFormat="1" applyFont="1" applyFill="1" applyBorder="1" applyAlignment="1">
      <alignment horizontal="center"/>
    </xf>
    <xf numFmtId="43" fontId="3" fillId="0" borderId="0" xfId="1" applyFont="1" applyFill="1" applyAlignment="1">
      <alignment horizontal="center"/>
    </xf>
    <xf numFmtId="0" fontId="3" fillId="0" borderId="0" xfId="0" applyFont="1" applyAlignment="1">
      <alignment horizontal="center"/>
    </xf>
    <xf numFmtId="43" fontId="3" fillId="0" borderId="1" xfId="1" applyFont="1" applyFill="1" applyBorder="1" applyAlignment="1">
      <alignment horizontal="center"/>
    </xf>
    <xf numFmtId="0" fontId="5" fillId="0" borderId="0" xfId="0" applyFont="1"/>
    <xf numFmtId="165" fontId="3" fillId="0" borderId="0" xfId="2" applyNumberFormat="1" applyFont="1" applyFill="1"/>
    <xf numFmtId="165" fontId="3" fillId="0" borderId="1" xfId="2" applyNumberFormat="1" applyFont="1" applyFill="1" applyBorder="1"/>
    <xf numFmtId="43" fontId="3" fillId="0" borderId="1" xfId="1" applyFont="1" applyFill="1" applyBorder="1"/>
    <xf numFmtId="167" fontId="3" fillId="0" borderId="0" xfId="2" applyNumberFormat="1" applyFont="1" applyFill="1"/>
    <xf numFmtId="164" fontId="3" fillId="0" borderId="0" xfId="1" applyNumberFormat="1" applyFont="1" applyFill="1"/>
    <xf numFmtId="0" fontId="6" fillId="0" borderId="0" xfId="0" applyFont="1"/>
    <xf numFmtId="0" fontId="3" fillId="0" borderId="0" xfId="0" applyFont="1" applyAlignment="1">
      <alignment wrapText="1"/>
    </xf>
    <xf numFmtId="0" fontId="7" fillId="0" borderId="0" xfId="0" applyFont="1"/>
    <xf numFmtId="10" fontId="3" fillId="0" borderId="0" xfId="2" applyNumberFormat="1" applyFont="1" applyFill="1"/>
    <xf numFmtId="164" fontId="3" fillId="0" borderId="1" xfId="1" applyNumberFormat="1" applyFont="1" applyFill="1" applyBorder="1"/>
    <xf numFmtId="10" fontId="3" fillId="0" borderId="1" xfId="2" applyNumberFormat="1" applyFont="1" applyFill="1" applyBorder="1"/>
    <xf numFmtId="9" fontId="3" fillId="0" borderId="0" xfId="2" applyFont="1" applyFill="1"/>
    <xf numFmtId="43" fontId="3" fillId="0" borderId="0" xfId="2" applyNumberFormat="1" applyFont="1" applyFill="1"/>
    <xf numFmtId="167" fontId="3" fillId="0" borderId="0" xfId="2" applyNumberFormat="1" applyFont="1" applyFill="1" applyAlignment="1">
      <alignment horizontal="right"/>
    </xf>
    <xf numFmtId="167" fontId="3" fillId="0" borderId="2" xfId="2" applyNumberFormat="1" applyFont="1" applyFill="1" applyBorder="1" applyAlignment="1">
      <alignment horizontal="right"/>
    </xf>
    <xf numFmtId="9" fontId="3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167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43" fontId="3" fillId="0" borderId="0" xfId="0" applyNumberFormat="1" applyFont="1" applyAlignment="1">
      <alignment horizontal="center"/>
    </xf>
    <xf numFmtId="10" fontId="3" fillId="0" borderId="0" xfId="0" applyNumberFormat="1" applyFont="1"/>
    <xf numFmtId="168" fontId="3" fillId="0" borderId="0" xfId="2" applyNumberFormat="1" applyFont="1" applyFill="1"/>
    <xf numFmtId="44" fontId="3" fillId="0" borderId="0" xfId="3" applyFont="1" applyFill="1"/>
    <xf numFmtId="169" fontId="3" fillId="0" borderId="0" xfId="3" applyNumberFormat="1" applyFont="1" applyFill="1"/>
    <xf numFmtId="168" fontId="3" fillId="0" borderId="1" xfId="2" applyNumberFormat="1" applyFont="1" applyFill="1" applyBorder="1"/>
    <xf numFmtId="169" fontId="3" fillId="0" borderId="1" xfId="3" applyNumberFormat="1" applyFont="1" applyFill="1" applyBorder="1"/>
    <xf numFmtId="10" fontId="3" fillId="0" borderId="0" xfId="3" applyNumberFormat="1" applyFont="1" applyFill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7"/>
  <sheetViews>
    <sheetView tabSelected="1" topLeftCell="A26" zoomScale="82" zoomScaleNormal="82" workbookViewId="0">
      <selection activeCell="E47" sqref="E47"/>
    </sheetView>
  </sheetViews>
  <sheetFormatPr defaultColWidth="9.109375" defaultRowHeight="14.4" x14ac:dyDescent="0.3"/>
  <cols>
    <col min="1" max="1" width="68" style="2" customWidth="1"/>
    <col min="2" max="2" width="21.6640625" style="2" customWidth="1"/>
    <col min="3" max="3" width="18.6640625" style="2" bestFit="1" customWidth="1"/>
    <col min="4" max="4" width="20.33203125" style="2" bestFit="1" customWidth="1"/>
    <col min="5" max="5" width="19.6640625" style="2" bestFit="1" customWidth="1"/>
    <col min="6" max="6" width="18.6640625" style="2" bestFit="1" customWidth="1"/>
    <col min="7" max="7" width="12.44140625" style="2" bestFit="1" customWidth="1"/>
    <col min="8" max="8" width="22.109375" style="2" customWidth="1"/>
    <col min="9" max="16384" width="9.109375" style="2"/>
  </cols>
  <sheetData>
    <row r="1" spans="1:7" ht="23.4" x14ac:dyDescent="0.45">
      <c r="A1" s="1" t="s">
        <v>172</v>
      </c>
    </row>
    <row r="2" spans="1:7" x14ac:dyDescent="0.3">
      <c r="A2" s="3" t="s">
        <v>169</v>
      </c>
    </row>
    <row r="4" spans="1:7" x14ac:dyDescent="0.3">
      <c r="A4" s="2" t="s">
        <v>168</v>
      </c>
      <c r="G4" s="4"/>
    </row>
    <row r="5" spans="1:7" x14ac:dyDescent="0.3">
      <c r="A5" s="2" t="s">
        <v>167</v>
      </c>
      <c r="G5" s="4">
        <v>43709</v>
      </c>
    </row>
    <row r="6" spans="1:7" x14ac:dyDescent="0.3">
      <c r="A6" s="2" t="s">
        <v>166</v>
      </c>
      <c r="G6" s="4">
        <v>43738</v>
      </c>
    </row>
    <row r="7" spans="1:7" x14ac:dyDescent="0.3">
      <c r="A7" s="2" t="s">
        <v>165</v>
      </c>
      <c r="G7" s="4">
        <v>43753</v>
      </c>
    </row>
    <row r="8" spans="1:7" x14ac:dyDescent="0.3">
      <c r="A8" s="2" t="s">
        <v>164</v>
      </c>
      <c r="G8" s="5">
        <v>1</v>
      </c>
    </row>
    <row r="9" spans="1:7" x14ac:dyDescent="0.3">
      <c r="A9" s="2" t="s">
        <v>163</v>
      </c>
      <c r="G9" s="5">
        <v>30</v>
      </c>
    </row>
    <row r="10" spans="1:7" x14ac:dyDescent="0.3">
      <c r="G10" s="6"/>
    </row>
    <row r="12" spans="1:7" x14ac:dyDescent="0.3">
      <c r="A12" s="3" t="s">
        <v>162</v>
      </c>
    </row>
    <row r="14" spans="1:7" x14ac:dyDescent="0.3">
      <c r="A14" s="2" t="s">
        <v>161</v>
      </c>
      <c r="B14" s="7">
        <v>43708</v>
      </c>
    </row>
    <row r="15" spans="1:7" x14ac:dyDescent="0.3">
      <c r="A15" s="2" t="s">
        <v>160</v>
      </c>
      <c r="B15" s="7">
        <v>43728</v>
      </c>
    </row>
    <row r="16" spans="1:7" x14ac:dyDescent="0.3">
      <c r="B16" s="7"/>
    </row>
    <row r="17" spans="1:8" x14ac:dyDescent="0.3">
      <c r="B17" s="8" t="s">
        <v>159</v>
      </c>
      <c r="C17" s="8" t="s">
        <v>158</v>
      </c>
      <c r="D17" s="8" t="s">
        <v>157</v>
      </c>
      <c r="E17" s="8" t="s">
        <v>156</v>
      </c>
      <c r="F17" s="8" t="s">
        <v>155</v>
      </c>
    </row>
    <row r="18" spans="1:8" x14ac:dyDescent="0.3">
      <c r="A18" s="2" t="s">
        <v>154</v>
      </c>
      <c r="B18" s="9">
        <v>947374173.75999999</v>
      </c>
      <c r="C18" s="10">
        <v>127037</v>
      </c>
      <c r="D18" s="11">
        <v>629</v>
      </c>
      <c r="E18" s="12">
        <v>26.91</v>
      </c>
      <c r="F18" s="13">
        <v>48</v>
      </c>
    </row>
    <row r="19" spans="1:8" x14ac:dyDescent="0.3">
      <c r="B19" s="8" t="s">
        <v>147</v>
      </c>
      <c r="C19" s="8" t="s">
        <v>153</v>
      </c>
      <c r="D19" s="8" t="s">
        <v>152</v>
      </c>
      <c r="E19" s="8" t="s">
        <v>151</v>
      </c>
    </row>
    <row r="20" spans="1:8" x14ac:dyDescent="0.3">
      <c r="A20" s="2" t="s">
        <v>144</v>
      </c>
      <c r="B20" s="14">
        <v>651320000</v>
      </c>
      <c r="C20" s="15">
        <v>0.6875</v>
      </c>
      <c r="D20" s="12">
        <v>3.14</v>
      </c>
      <c r="E20" s="7">
        <v>49962</v>
      </c>
    </row>
    <row r="21" spans="1:8" x14ac:dyDescent="0.3">
      <c r="A21" s="2" t="s">
        <v>143</v>
      </c>
      <c r="B21" s="14">
        <v>91420000</v>
      </c>
      <c r="C21" s="15">
        <v>9.6500000000000002E-2</v>
      </c>
      <c r="D21" s="12">
        <v>3.41</v>
      </c>
      <c r="E21" s="7">
        <v>49962</v>
      </c>
    </row>
    <row r="22" spans="1:8" x14ac:dyDescent="0.3">
      <c r="A22" s="2" t="s">
        <v>142</v>
      </c>
      <c r="B22" s="14">
        <v>59210000</v>
      </c>
      <c r="C22" s="15">
        <v>6.25E-2</v>
      </c>
      <c r="D22" s="12">
        <v>3.66</v>
      </c>
      <c r="E22" s="7">
        <v>49962</v>
      </c>
    </row>
    <row r="23" spans="1:8" x14ac:dyDescent="0.3">
      <c r="A23" s="2" t="s">
        <v>141</v>
      </c>
      <c r="B23" s="16">
        <v>98050000</v>
      </c>
      <c r="C23" s="17">
        <v>0.10349999999999999</v>
      </c>
      <c r="D23" s="12">
        <v>4.05</v>
      </c>
      <c r="E23" s="7">
        <v>49962</v>
      </c>
    </row>
    <row r="24" spans="1:8" x14ac:dyDescent="0.3">
      <c r="A24" s="2" t="s">
        <v>140</v>
      </c>
      <c r="B24" s="18">
        <f>SUM(B20:B23)</f>
        <v>900000000</v>
      </c>
      <c r="C24" s="15">
        <f>SUM(C20:C23)</f>
        <v>0.95000000000000007</v>
      </c>
      <c r="D24" s="19"/>
      <c r="E24" s="19"/>
    </row>
    <row r="25" spans="1:8" x14ac:dyDescent="0.3">
      <c r="A25" s="2" t="s">
        <v>150</v>
      </c>
      <c r="B25" s="20">
        <v>47374173.759999998</v>
      </c>
      <c r="C25" s="17">
        <v>0.05</v>
      </c>
      <c r="D25" s="19"/>
      <c r="E25" s="19"/>
    </row>
    <row r="26" spans="1:8" x14ac:dyDescent="0.3">
      <c r="A26" s="2" t="s">
        <v>149</v>
      </c>
      <c r="B26" s="18">
        <f>SUM(B24:B25)</f>
        <v>947374173.75999999</v>
      </c>
      <c r="C26" s="15">
        <f>SUM(C24:C25)</f>
        <v>1</v>
      </c>
      <c r="D26" s="19"/>
      <c r="E26" s="19"/>
    </row>
    <row r="28" spans="1:8" x14ac:dyDescent="0.3">
      <c r="A28" s="3" t="s">
        <v>148</v>
      </c>
    </row>
    <row r="29" spans="1:8" x14ac:dyDescent="0.3">
      <c r="B29" s="21"/>
      <c r="C29" s="21" t="s">
        <v>125</v>
      </c>
      <c r="D29" s="21"/>
      <c r="E29" s="21"/>
      <c r="F29" s="21" t="s">
        <v>124</v>
      </c>
      <c r="G29" s="21"/>
      <c r="H29" s="21"/>
    </row>
    <row r="30" spans="1:8" x14ac:dyDescent="0.3">
      <c r="B30" s="21" t="s">
        <v>147</v>
      </c>
      <c r="C30" s="21" t="s">
        <v>146</v>
      </c>
      <c r="D30" s="21"/>
      <c r="E30" s="21" t="s">
        <v>147</v>
      </c>
      <c r="F30" s="21" t="s">
        <v>146</v>
      </c>
      <c r="G30" s="21"/>
      <c r="H30" s="21" t="s">
        <v>145</v>
      </c>
    </row>
    <row r="31" spans="1:8" x14ac:dyDescent="0.3">
      <c r="A31" s="2" t="s">
        <v>144</v>
      </c>
      <c r="B31" s="14">
        <v>651320000</v>
      </c>
      <c r="C31" s="22">
        <v>1</v>
      </c>
      <c r="D31" s="15"/>
      <c r="E31" s="14">
        <v>651320000</v>
      </c>
      <c r="F31" s="22">
        <v>1</v>
      </c>
      <c r="G31" s="15"/>
      <c r="H31" s="9">
        <v>0</v>
      </c>
    </row>
    <row r="32" spans="1:8" x14ac:dyDescent="0.3">
      <c r="A32" s="2" t="s">
        <v>143</v>
      </c>
      <c r="B32" s="14">
        <v>91420000</v>
      </c>
      <c r="C32" s="22">
        <v>1</v>
      </c>
      <c r="D32" s="15"/>
      <c r="E32" s="14">
        <v>91420000</v>
      </c>
      <c r="F32" s="22">
        <v>1</v>
      </c>
      <c r="G32" s="15"/>
      <c r="H32" s="9">
        <v>0</v>
      </c>
    </row>
    <row r="33" spans="1:8" x14ac:dyDescent="0.3">
      <c r="A33" s="2" t="s">
        <v>142</v>
      </c>
      <c r="B33" s="14">
        <v>59210000</v>
      </c>
      <c r="C33" s="22">
        <v>1</v>
      </c>
      <c r="D33" s="15"/>
      <c r="E33" s="14">
        <v>59210000</v>
      </c>
      <c r="F33" s="22">
        <v>1</v>
      </c>
      <c r="G33" s="15"/>
      <c r="H33" s="9">
        <v>0</v>
      </c>
    </row>
    <row r="34" spans="1:8" x14ac:dyDescent="0.3">
      <c r="A34" s="2" t="s">
        <v>141</v>
      </c>
      <c r="B34" s="16">
        <v>98050000</v>
      </c>
      <c r="C34" s="23">
        <v>1</v>
      </c>
      <c r="D34" s="15"/>
      <c r="E34" s="16">
        <v>98050000</v>
      </c>
      <c r="F34" s="23">
        <v>1</v>
      </c>
      <c r="G34" s="15"/>
      <c r="H34" s="24">
        <v>0</v>
      </c>
    </row>
    <row r="35" spans="1:8" x14ac:dyDescent="0.3">
      <c r="A35" s="2" t="s">
        <v>140</v>
      </c>
      <c r="B35" s="18">
        <f>SUM(B31:B34)</f>
        <v>900000000</v>
      </c>
      <c r="C35" s="22">
        <v>1</v>
      </c>
      <c r="E35" s="18">
        <f>SUM(E31:E34)</f>
        <v>900000000</v>
      </c>
      <c r="F35" s="22">
        <v>1</v>
      </c>
      <c r="H35" s="9">
        <v>0</v>
      </c>
    </row>
    <row r="38" spans="1:8" x14ac:dyDescent="0.3">
      <c r="A38" s="3" t="s">
        <v>139</v>
      </c>
    </row>
    <row r="40" spans="1:8" x14ac:dyDescent="0.3">
      <c r="A40" s="2" t="s">
        <v>138</v>
      </c>
      <c r="F40" s="9">
        <v>947374173.75999999</v>
      </c>
    </row>
    <row r="41" spans="1:8" x14ac:dyDescent="0.3">
      <c r="A41" s="2" t="s">
        <v>137</v>
      </c>
      <c r="F41" s="9">
        <v>-21056174</v>
      </c>
    </row>
    <row r="42" spans="1:8" x14ac:dyDescent="0.3">
      <c r="A42" s="2" t="s">
        <v>39</v>
      </c>
      <c r="F42" s="9">
        <v>-57935.79</v>
      </c>
    </row>
    <row r="43" spans="1:8" x14ac:dyDescent="0.3">
      <c r="A43" s="2" t="s">
        <v>136</v>
      </c>
      <c r="F43" s="9">
        <v>-182108.59</v>
      </c>
    </row>
    <row r="44" spans="1:8" x14ac:dyDescent="0.3">
      <c r="A44" s="2" t="s">
        <v>135</v>
      </c>
      <c r="F44" s="9">
        <v>-25479567.760000002</v>
      </c>
    </row>
    <row r="45" spans="1:8" x14ac:dyDescent="0.3">
      <c r="A45" s="2" t="s">
        <v>134</v>
      </c>
      <c r="F45" s="9">
        <v>39717615.670000002</v>
      </c>
    </row>
    <row r="46" spans="1:8" x14ac:dyDescent="0.3">
      <c r="F46" s="9"/>
    </row>
    <row r="47" spans="1:8" x14ac:dyDescent="0.3">
      <c r="F47" s="9"/>
    </row>
    <row r="48" spans="1:8" x14ac:dyDescent="0.3">
      <c r="A48" s="2" t="s">
        <v>133</v>
      </c>
      <c r="F48" s="9">
        <v>7114158.8899999997</v>
      </c>
    </row>
    <row r="49" spans="1:8" x14ac:dyDescent="0.3">
      <c r="A49" s="2" t="s">
        <v>132</v>
      </c>
      <c r="F49" s="9">
        <v>0</v>
      </c>
    </row>
    <row r="50" spans="1:8" x14ac:dyDescent="0.3">
      <c r="A50" s="2" t="s">
        <v>131</v>
      </c>
      <c r="F50" s="9">
        <v>0</v>
      </c>
    </row>
    <row r="51" spans="1:8" x14ac:dyDescent="0.3">
      <c r="A51" s="2" t="s">
        <v>130</v>
      </c>
      <c r="F51" s="9">
        <v>0</v>
      </c>
    </row>
    <row r="52" spans="1:8" x14ac:dyDescent="0.3">
      <c r="A52" s="2" t="s">
        <v>129</v>
      </c>
      <c r="F52" s="9">
        <v>0</v>
      </c>
    </row>
    <row r="53" spans="1:8" x14ac:dyDescent="0.3">
      <c r="A53" s="2" t="s">
        <v>128</v>
      </c>
      <c r="F53" s="24">
        <v>0</v>
      </c>
    </row>
    <row r="54" spans="1:8" x14ac:dyDescent="0.3">
      <c r="A54" s="2" t="s">
        <v>127</v>
      </c>
      <c r="F54" s="9">
        <f>SUM(F40:F53)</f>
        <v>947430162.17999995</v>
      </c>
    </row>
    <row r="56" spans="1:8" x14ac:dyDescent="0.3">
      <c r="A56" s="3" t="s">
        <v>126</v>
      </c>
    </row>
    <row r="57" spans="1:8" x14ac:dyDescent="0.3">
      <c r="C57" s="8" t="s">
        <v>125</v>
      </c>
      <c r="F57" s="8" t="s">
        <v>124</v>
      </c>
    </row>
    <row r="58" spans="1:8" x14ac:dyDescent="0.3">
      <c r="A58" s="2" t="s">
        <v>15</v>
      </c>
      <c r="C58" s="25">
        <v>26.91</v>
      </c>
      <c r="F58" s="25">
        <v>26.9</v>
      </c>
    </row>
    <row r="59" spans="1:8" x14ac:dyDescent="0.3">
      <c r="A59" s="2" t="s">
        <v>122</v>
      </c>
      <c r="C59" s="26">
        <v>629</v>
      </c>
      <c r="F59" s="26">
        <v>629</v>
      </c>
    </row>
    <row r="60" spans="1:8" x14ac:dyDescent="0.3">
      <c r="A60" s="2" t="s">
        <v>123</v>
      </c>
      <c r="C60" s="26">
        <v>48</v>
      </c>
      <c r="F60" s="26">
        <v>47</v>
      </c>
    </row>
    <row r="61" spans="1:8" x14ac:dyDescent="0.3">
      <c r="A61" s="2" t="s">
        <v>121</v>
      </c>
      <c r="C61" s="9">
        <v>947374173.75999999</v>
      </c>
      <c r="D61" s="9"/>
      <c r="E61" s="9"/>
      <c r="F61" s="9">
        <v>947430162.17999995</v>
      </c>
    </row>
    <row r="62" spans="1:8" x14ac:dyDescent="0.3">
      <c r="A62" s="2" t="s">
        <v>51</v>
      </c>
      <c r="C62" s="26">
        <v>127037</v>
      </c>
      <c r="D62" s="26"/>
      <c r="E62" s="26"/>
      <c r="F62" s="26">
        <v>126478</v>
      </c>
    </row>
    <row r="63" spans="1:8" x14ac:dyDescent="0.3">
      <c r="C63" s="26"/>
      <c r="D63" s="26"/>
      <c r="E63" s="26"/>
      <c r="F63" s="26"/>
    </row>
    <row r="64" spans="1:8" x14ac:dyDescent="0.3">
      <c r="A64" s="2" t="s">
        <v>170</v>
      </c>
      <c r="C64" s="26"/>
      <c r="D64" s="26"/>
      <c r="E64" s="26"/>
      <c r="F64" s="26"/>
      <c r="H64" s="14"/>
    </row>
    <row r="65" spans="1:6" x14ac:dyDescent="0.3">
      <c r="A65" s="2" t="s">
        <v>15</v>
      </c>
      <c r="C65" s="25">
        <v>27.16</v>
      </c>
      <c r="D65" s="26"/>
      <c r="E65" s="26"/>
      <c r="F65" s="26"/>
    </row>
    <row r="66" spans="1:6" x14ac:dyDescent="0.3">
      <c r="A66" s="2" t="s">
        <v>122</v>
      </c>
      <c r="C66" s="26">
        <v>623</v>
      </c>
      <c r="D66" s="26"/>
      <c r="E66" s="26"/>
      <c r="F66" s="26"/>
    </row>
    <row r="67" spans="1:6" x14ac:dyDescent="0.3">
      <c r="A67" s="2" t="s">
        <v>121</v>
      </c>
      <c r="C67" s="9">
        <v>46633904.100000001</v>
      </c>
      <c r="D67" s="26"/>
      <c r="E67" s="26"/>
      <c r="F67" s="26"/>
    </row>
    <row r="68" spans="1:6" x14ac:dyDescent="0.3">
      <c r="A68" s="2" t="s">
        <v>51</v>
      </c>
      <c r="C68" s="26">
        <v>4628</v>
      </c>
      <c r="D68" s="26"/>
      <c r="E68" s="26"/>
      <c r="F68" s="26"/>
    </row>
    <row r="69" spans="1:6" x14ac:dyDescent="0.3">
      <c r="C69" s="26"/>
      <c r="D69" s="26"/>
      <c r="E69" s="26"/>
      <c r="F69" s="26"/>
    </row>
    <row r="70" spans="1:6" x14ac:dyDescent="0.3">
      <c r="A70" s="27" t="s">
        <v>120</v>
      </c>
      <c r="C70" s="26"/>
      <c r="D70" s="26"/>
      <c r="E70" s="26"/>
      <c r="F70" s="26"/>
    </row>
    <row r="71" spans="1:6" x14ac:dyDescent="0.3">
      <c r="A71" s="27" t="s">
        <v>119</v>
      </c>
      <c r="C71" s="26"/>
      <c r="D71" s="26"/>
      <c r="E71" s="26"/>
      <c r="F71" s="26"/>
    </row>
    <row r="73" spans="1:6" x14ac:dyDescent="0.3">
      <c r="A73" s="3" t="s">
        <v>118</v>
      </c>
    </row>
    <row r="75" spans="1:6" x14ac:dyDescent="0.3">
      <c r="A75" s="2" t="s">
        <v>117</v>
      </c>
    </row>
    <row r="76" spans="1:6" x14ac:dyDescent="0.3">
      <c r="A76" s="2" t="s">
        <v>116</v>
      </c>
      <c r="F76" s="9">
        <v>21056174</v>
      </c>
    </row>
    <row r="77" spans="1:6" x14ac:dyDescent="0.3">
      <c r="A77" s="2" t="s">
        <v>115</v>
      </c>
      <c r="F77" s="9">
        <v>182108.59</v>
      </c>
    </row>
    <row r="78" spans="1:6" x14ac:dyDescent="0.3">
      <c r="A78" s="2" t="s">
        <v>114</v>
      </c>
      <c r="F78" s="9">
        <v>0</v>
      </c>
    </row>
    <row r="79" spans="1:6" x14ac:dyDescent="0.3">
      <c r="A79" s="2" t="s">
        <v>113</v>
      </c>
      <c r="F79" s="24">
        <v>0</v>
      </c>
    </row>
    <row r="80" spans="1:6" x14ac:dyDescent="0.3">
      <c r="A80" s="2" t="s">
        <v>112</v>
      </c>
      <c r="F80" s="9">
        <f>SUM(F76:F79)</f>
        <v>21238282.59</v>
      </c>
    </row>
    <row r="81" spans="1:6" x14ac:dyDescent="0.3">
      <c r="F81" s="9"/>
    </row>
    <row r="82" spans="1:6" x14ac:dyDescent="0.3">
      <c r="A82" s="2" t="s">
        <v>111</v>
      </c>
      <c r="F82" s="9"/>
    </row>
    <row r="83" spans="1:6" x14ac:dyDescent="0.3">
      <c r="A83" s="2" t="s">
        <v>110</v>
      </c>
      <c r="F83" s="9">
        <v>20422691.079999998</v>
      </c>
    </row>
    <row r="84" spans="1:6" x14ac:dyDescent="0.3">
      <c r="A84" s="2" t="s">
        <v>109</v>
      </c>
      <c r="F84" s="24">
        <v>0</v>
      </c>
    </row>
    <row r="85" spans="1:6" x14ac:dyDescent="0.3">
      <c r="A85" s="2" t="s">
        <v>108</v>
      </c>
      <c r="F85" s="9">
        <f>SUM(F83:F84)</f>
        <v>20422691.079999998</v>
      </c>
    </row>
    <row r="86" spans="1:6" x14ac:dyDescent="0.3">
      <c r="F86" s="9"/>
    </row>
    <row r="87" spans="1:6" x14ac:dyDescent="0.3">
      <c r="A87" s="2" t="s">
        <v>107</v>
      </c>
      <c r="F87" s="9">
        <v>-14238047.91</v>
      </c>
    </row>
    <row r="88" spans="1:6" x14ac:dyDescent="0.3">
      <c r="A88" s="2" t="s">
        <v>106</v>
      </c>
      <c r="F88" s="9">
        <v>-7114158.8899999997</v>
      </c>
    </row>
    <row r="89" spans="1:6" x14ac:dyDescent="0.3">
      <c r="A89" s="2" t="s">
        <v>105</v>
      </c>
      <c r="F89" s="24">
        <v>-2763174.67</v>
      </c>
    </row>
    <row r="90" spans="1:6" x14ac:dyDescent="0.3">
      <c r="F90" s="14">
        <f>SUM(F87:F89)</f>
        <v>-24115381.469999999</v>
      </c>
    </row>
    <row r="91" spans="1:6" x14ac:dyDescent="0.3">
      <c r="F91" s="14"/>
    </row>
    <row r="92" spans="1:6" x14ac:dyDescent="0.3">
      <c r="A92" s="2" t="s">
        <v>104</v>
      </c>
      <c r="F92" s="9">
        <v>11706.18</v>
      </c>
    </row>
    <row r="93" spans="1:6" x14ac:dyDescent="0.3">
      <c r="A93" s="2" t="s">
        <v>103</v>
      </c>
      <c r="F93" s="9">
        <v>0</v>
      </c>
    </row>
    <row r="94" spans="1:6" x14ac:dyDescent="0.3">
      <c r="A94" s="2" t="s">
        <v>102</v>
      </c>
      <c r="F94" s="9">
        <v>2536.0300000000002</v>
      </c>
    </row>
    <row r="96" spans="1:6" x14ac:dyDescent="0.3">
      <c r="A96" s="2" t="s">
        <v>76</v>
      </c>
      <c r="F96" s="9">
        <v>4500000</v>
      </c>
    </row>
    <row r="97" spans="1:6" x14ac:dyDescent="0.3">
      <c r="F97" s="9"/>
    </row>
    <row r="98" spans="1:6" x14ac:dyDescent="0.3">
      <c r="A98" s="2" t="s">
        <v>101</v>
      </c>
      <c r="F98" s="9">
        <v>0</v>
      </c>
    </row>
    <row r="99" spans="1:6" x14ac:dyDescent="0.3">
      <c r="F99" s="9"/>
    </row>
    <row r="100" spans="1:6" x14ac:dyDescent="0.3">
      <c r="A100" s="2" t="s">
        <v>100</v>
      </c>
      <c r="F100" s="9">
        <f>SUM(F80+F85+F90+F92+F94+F96+F98)</f>
        <v>22059834.410000004</v>
      </c>
    </row>
    <row r="102" spans="1:6" x14ac:dyDescent="0.3">
      <c r="A102" s="3" t="s">
        <v>99</v>
      </c>
    </row>
    <row r="104" spans="1:6" x14ac:dyDescent="0.3">
      <c r="A104" s="28" t="s">
        <v>98</v>
      </c>
      <c r="F104" s="9">
        <v>833.33</v>
      </c>
    </row>
    <row r="105" spans="1:6" x14ac:dyDescent="0.3">
      <c r="A105" s="2" t="s">
        <v>97</v>
      </c>
      <c r="F105" s="9">
        <v>0</v>
      </c>
    </row>
    <row r="106" spans="1:6" x14ac:dyDescent="0.3">
      <c r="A106" s="2" t="s">
        <v>96</v>
      </c>
      <c r="F106" s="9">
        <v>7236.89</v>
      </c>
    </row>
    <row r="107" spans="1:6" x14ac:dyDescent="0.3">
      <c r="A107" s="2" t="s">
        <v>95</v>
      </c>
      <c r="F107" s="9">
        <v>0</v>
      </c>
    </row>
    <row r="108" spans="1:6" x14ac:dyDescent="0.3">
      <c r="A108" s="2" t="s">
        <v>94</v>
      </c>
      <c r="F108" s="9">
        <v>0</v>
      </c>
    </row>
    <row r="109" spans="1:6" x14ac:dyDescent="0.3">
      <c r="A109" s="2" t="s">
        <v>93</v>
      </c>
      <c r="F109" s="9">
        <v>1363429.87</v>
      </c>
    </row>
    <row r="110" spans="1:6" x14ac:dyDescent="0.3">
      <c r="A110" s="2" t="s">
        <v>92</v>
      </c>
      <c r="F110" s="9">
        <v>0</v>
      </c>
    </row>
    <row r="111" spans="1:6" x14ac:dyDescent="0.3">
      <c r="A111" s="2" t="s">
        <v>91</v>
      </c>
      <c r="F111" s="9">
        <v>207828.13</v>
      </c>
    </row>
    <row r="112" spans="1:6" x14ac:dyDescent="0.3">
      <c r="A112" s="2" t="s">
        <v>90</v>
      </c>
      <c r="F112" s="9">
        <v>0</v>
      </c>
    </row>
    <row r="113" spans="1:8" x14ac:dyDescent="0.3">
      <c r="A113" s="2" t="s">
        <v>89</v>
      </c>
      <c r="F113" s="9">
        <v>144472.4</v>
      </c>
    </row>
    <row r="114" spans="1:8" x14ac:dyDescent="0.3">
      <c r="A114" s="2" t="s">
        <v>88</v>
      </c>
      <c r="F114" s="9">
        <v>0</v>
      </c>
    </row>
    <row r="115" spans="1:8" x14ac:dyDescent="0.3">
      <c r="A115" s="2" t="s">
        <v>87</v>
      </c>
      <c r="F115" s="9">
        <v>264735</v>
      </c>
    </row>
    <row r="116" spans="1:8" x14ac:dyDescent="0.3">
      <c r="A116" s="2" t="s">
        <v>86</v>
      </c>
      <c r="F116" s="9">
        <v>0</v>
      </c>
    </row>
    <row r="117" spans="1:8" x14ac:dyDescent="0.3">
      <c r="A117" s="2" t="s">
        <v>85</v>
      </c>
      <c r="F117" s="9">
        <v>4500000</v>
      </c>
      <c r="H117" s="9"/>
    </row>
    <row r="118" spans="1:8" x14ac:dyDescent="0.3">
      <c r="A118" s="2" t="s">
        <v>84</v>
      </c>
      <c r="F118" s="9">
        <v>0</v>
      </c>
      <c r="H118" s="9"/>
    </row>
    <row r="119" spans="1:8" x14ac:dyDescent="0.3">
      <c r="A119" s="2" t="s">
        <v>83</v>
      </c>
      <c r="F119" s="9">
        <v>0</v>
      </c>
      <c r="H119" s="14"/>
    </row>
    <row r="120" spans="1:8" x14ac:dyDescent="0.3">
      <c r="A120" s="2" t="s">
        <v>82</v>
      </c>
      <c r="F120" s="9">
        <v>0</v>
      </c>
    </row>
    <row r="121" spans="1:8" x14ac:dyDescent="0.3">
      <c r="A121" s="2" t="s">
        <v>81</v>
      </c>
      <c r="F121" s="9">
        <v>0</v>
      </c>
    </row>
    <row r="122" spans="1:8" x14ac:dyDescent="0.3">
      <c r="A122" s="2" t="s">
        <v>80</v>
      </c>
      <c r="F122" s="24">
        <v>15571298.789999999</v>
      </c>
      <c r="H122" s="14"/>
    </row>
    <row r="123" spans="1:8" x14ac:dyDescent="0.3">
      <c r="A123" s="2" t="s">
        <v>79</v>
      </c>
      <c r="F123" s="9">
        <f>SUM(F104:F122)</f>
        <v>22059834.41</v>
      </c>
    </row>
    <row r="125" spans="1:8" x14ac:dyDescent="0.3">
      <c r="A125" s="3" t="s">
        <v>78</v>
      </c>
    </row>
    <row r="126" spans="1:8" x14ac:dyDescent="0.3">
      <c r="A126" s="2" t="s">
        <v>77</v>
      </c>
      <c r="F126" s="9">
        <v>4500000</v>
      </c>
    </row>
    <row r="127" spans="1:8" x14ac:dyDescent="0.3">
      <c r="A127" s="2" t="s">
        <v>76</v>
      </c>
      <c r="F127" s="9">
        <v>-4500000</v>
      </c>
    </row>
    <row r="128" spans="1:8" x14ac:dyDescent="0.3">
      <c r="A128" s="2" t="s">
        <v>75</v>
      </c>
      <c r="F128" s="9">
        <v>4500000</v>
      </c>
    </row>
    <row r="129" spans="1:6" x14ac:dyDescent="0.3">
      <c r="A129" s="2" t="s">
        <v>74</v>
      </c>
      <c r="F129" s="9">
        <v>4500000</v>
      </c>
    </row>
    <row r="130" spans="1:6" x14ac:dyDescent="0.3">
      <c r="A130" s="2" t="s">
        <v>73</v>
      </c>
      <c r="F130" s="9">
        <v>0</v>
      </c>
    </row>
    <row r="131" spans="1:6" x14ac:dyDescent="0.3">
      <c r="A131" s="2" t="s">
        <v>72</v>
      </c>
      <c r="F131" s="9">
        <v>4500000</v>
      </c>
    </row>
    <row r="133" spans="1:6" x14ac:dyDescent="0.3">
      <c r="A133" s="3" t="s">
        <v>71</v>
      </c>
    </row>
    <row r="135" spans="1:6" x14ac:dyDescent="0.3">
      <c r="A135" s="2" t="s">
        <v>70</v>
      </c>
      <c r="F135" s="9">
        <v>0</v>
      </c>
    </row>
    <row r="136" spans="1:6" x14ac:dyDescent="0.3">
      <c r="A136" s="2" t="s">
        <v>69</v>
      </c>
      <c r="F136" s="9">
        <v>0</v>
      </c>
    </row>
    <row r="137" spans="1:6" x14ac:dyDescent="0.3">
      <c r="A137" s="2" t="s">
        <v>68</v>
      </c>
      <c r="F137" s="9">
        <v>0</v>
      </c>
    </row>
    <row r="138" spans="1:6" x14ac:dyDescent="0.3">
      <c r="F138" s="9"/>
    </row>
    <row r="139" spans="1:6" x14ac:dyDescent="0.3">
      <c r="A139" s="2" t="s">
        <v>67</v>
      </c>
      <c r="F139" s="9">
        <v>0</v>
      </c>
    </row>
    <row r="140" spans="1:6" x14ac:dyDescent="0.3">
      <c r="A140" s="2" t="s">
        <v>66</v>
      </c>
      <c r="F140" s="9"/>
    </row>
    <row r="141" spans="1:6" x14ac:dyDescent="0.3">
      <c r="A141" s="2" t="s">
        <v>65</v>
      </c>
      <c r="F141" s="9">
        <v>0</v>
      </c>
    </row>
    <row r="142" spans="1:6" x14ac:dyDescent="0.3">
      <c r="A142" s="2" t="s">
        <v>64</v>
      </c>
      <c r="F142" s="9">
        <v>0</v>
      </c>
    </row>
    <row r="143" spans="1:6" x14ac:dyDescent="0.3">
      <c r="A143" s="2" t="s">
        <v>63</v>
      </c>
      <c r="F143" s="9">
        <v>0</v>
      </c>
    </row>
    <row r="144" spans="1:6" x14ac:dyDescent="0.3">
      <c r="A144" s="2" t="s">
        <v>62</v>
      </c>
      <c r="F144" s="9">
        <v>0</v>
      </c>
    </row>
    <row r="145" spans="1:6" x14ac:dyDescent="0.3">
      <c r="A145" s="2" t="s">
        <v>61</v>
      </c>
      <c r="F145" s="9">
        <v>0</v>
      </c>
    </row>
    <row r="146" spans="1:6" x14ac:dyDescent="0.3">
      <c r="A146" s="2" t="s">
        <v>60</v>
      </c>
      <c r="F146" s="9">
        <v>0</v>
      </c>
    </row>
    <row r="147" spans="1:6" x14ac:dyDescent="0.3">
      <c r="A147" s="2" t="s">
        <v>59</v>
      </c>
      <c r="F147" s="9">
        <v>0</v>
      </c>
    </row>
    <row r="148" spans="1:6" x14ac:dyDescent="0.3">
      <c r="F148" s="9"/>
    </row>
    <row r="149" spans="1:6" x14ac:dyDescent="0.3">
      <c r="A149" s="3" t="s">
        <v>58</v>
      </c>
      <c r="F149" s="9"/>
    </row>
    <row r="151" spans="1:6" x14ac:dyDescent="0.3">
      <c r="A151" s="2" t="s">
        <v>57</v>
      </c>
      <c r="F151" s="9">
        <v>947430162.17999995</v>
      </c>
    </row>
    <row r="152" spans="1:6" x14ac:dyDescent="0.3">
      <c r="A152" s="2" t="s">
        <v>56</v>
      </c>
      <c r="F152" s="9">
        <v>0</v>
      </c>
    </row>
    <row r="153" spans="1:6" x14ac:dyDescent="0.3">
      <c r="A153" s="2" t="s">
        <v>55</v>
      </c>
      <c r="F153" s="24">
        <v>900000000</v>
      </c>
    </row>
    <row r="154" spans="1:6" x14ac:dyDescent="0.3">
      <c r="A154" s="2" t="s">
        <v>54</v>
      </c>
      <c r="F154" s="9">
        <v>47430162.18</v>
      </c>
    </row>
    <row r="155" spans="1:6" x14ac:dyDescent="0.3">
      <c r="A155" s="2" t="s">
        <v>53</v>
      </c>
      <c r="F155" s="9">
        <v>47374173.759999998</v>
      </c>
    </row>
    <row r="156" spans="1:6" x14ac:dyDescent="0.3">
      <c r="A156" s="2" t="s">
        <v>26</v>
      </c>
      <c r="F156" s="19" t="s">
        <v>5</v>
      </c>
    </row>
    <row r="158" spans="1:6" x14ac:dyDescent="0.3">
      <c r="A158" s="3" t="s">
        <v>52</v>
      </c>
    </row>
    <row r="159" spans="1:6" x14ac:dyDescent="0.3">
      <c r="C159" s="29" t="s">
        <v>51</v>
      </c>
      <c r="D159" s="29" t="s">
        <v>50</v>
      </c>
      <c r="E159" s="29" t="s">
        <v>49</v>
      </c>
      <c r="F159" s="29" t="s">
        <v>48</v>
      </c>
    </row>
    <row r="160" spans="1:6" x14ac:dyDescent="0.3">
      <c r="A160" s="2" t="s">
        <v>47</v>
      </c>
      <c r="C160" s="26">
        <v>122501</v>
      </c>
      <c r="D160" s="30">
        <v>0.96860000000000002</v>
      </c>
      <c r="E160" s="9">
        <v>917463683.63</v>
      </c>
      <c r="F160" s="30">
        <v>0.96840000000000004</v>
      </c>
    </row>
    <row r="161" spans="1:7" x14ac:dyDescent="0.3">
      <c r="A161" s="2" t="s">
        <v>46</v>
      </c>
      <c r="C161" s="26">
        <v>3963</v>
      </c>
      <c r="D161" s="30">
        <v>3.1300000000000001E-2</v>
      </c>
      <c r="E161" s="9">
        <v>29859204.25</v>
      </c>
      <c r="F161" s="30">
        <v>3.15E-2</v>
      </c>
    </row>
    <row r="162" spans="1:7" x14ac:dyDescent="0.3">
      <c r="A162" s="2" t="s">
        <v>45</v>
      </c>
      <c r="C162" s="26">
        <v>13</v>
      </c>
      <c r="D162" s="30">
        <v>1E-4</v>
      </c>
      <c r="E162" s="9">
        <v>93857.94</v>
      </c>
      <c r="F162" s="30">
        <v>1E-4</v>
      </c>
    </row>
    <row r="163" spans="1:7" x14ac:dyDescent="0.3">
      <c r="A163" s="2" t="s">
        <v>44</v>
      </c>
      <c r="C163" s="26">
        <v>1</v>
      </c>
      <c r="D163" s="30">
        <v>0</v>
      </c>
      <c r="E163" s="9">
        <v>13416.36</v>
      </c>
      <c r="F163" s="30">
        <v>0</v>
      </c>
    </row>
    <row r="164" spans="1:7" x14ac:dyDescent="0.3">
      <c r="A164" s="2" t="s">
        <v>43</v>
      </c>
      <c r="C164" s="26">
        <v>0</v>
      </c>
      <c r="D164" s="30">
        <v>0</v>
      </c>
      <c r="E164" s="9">
        <v>0</v>
      </c>
      <c r="F164" s="30">
        <v>0</v>
      </c>
    </row>
    <row r="165" spans="1:7" x14ac:dyDescent="0.3">
      <c r="A165" s="2" t="s">
        <v>42</v>
      </c>
      <c r="C165" s="31">
        <v>0</v>
      </c>
      <c r="D165" s="32">
        <v>0</v>
      </c>
      <c r="E165" s="24">
        <v>0</v>
      </c>
      <c r="F165" s="32">
        <v>0</v>
      </c>
    </row>
    <row r="166" spans="1:7" x14ac:dyDescent="0.3">
      <c r="C166" s="26">
        <f>SUM(C160:C165)</f>
        <v>126478</v>
      </c>
      <c r="D166" s="33">
        <f>SUM(D160:D165)</f>
        <v>1</v>
      </c>
      <c r="E166" s="9">
        <f>SUM(E160:E165)</f>
        <v>947430162.18000007</v>
      </c>
      <c r="F166" s="33">
        <f>SUM(F160:F165)</f>
        <v>1</v>
      </c>
      <c r="G166" s="26"/>
    </row>
    <row r="167" spans="1:7" x14ac:dyDescent="0.3">
      <c r="C167" s="26"/>
      <c r="D167" s="30"/>
      <c r="E167" s="9"/>
      <c r="F167" s="30"/>
    </row>
    <row r="168" spans="1:7" x14ac:dyDescent="0.3">
      <c r="A168" s="3" t="s">
        <v>41</v>
      </c>
      <c r="C168" s="26"/>
      <c r="D168" s="30"/>
      <c r="E168" s="9"/>
      <c r="F168" s="9"/>
    </row>
    <row r="169" spans="1:7" x14ac:dyDescent="0.3">
      <c r="A169" s="2" t="s">
        <v>40</v>
      </c>
      <c r="C169" s="26"/>
      <c r="D169" s="30"/>
      <c r="E169" s="9"/>
      <c r="F169" s="9">
        <v>947374173.75999999</v>
      </c>
    </row>
    <row r="170" spans="1:7" x14ac:dyDescent="0.3">
      <c r="A170" s="2" t="s">
        <v>39</v>
      </c>
      <c r="C170" s="26"/>
      <c r="D170" s="30"/>
      <c r="E170" s="9"/>
      <c r="F170" s="9">
        <v>57935.79</v>
      </c>
    </row>
    <row r="171" spans="1:7" x14ac:dyDescent="0.3">
      <c r="A171" s="2" t="s">
        <v>38</v>
      </c>
      <c r="C171" s="26"/>
      <c r="D171" s="30"/>
      <c r="E171" s="9"/>
      <c r="F171" s="24">
        <v>0</v>
      </c>
    </row>
    <row r="172" spans="1:7" x14ac:dyDescent="0.3">
      <c r="A172" s="2" t="s">
        <v>37</v>
      </c>
      <c r="C172" s="26"/>
      <c r="D172" s="30"/>
      <c r="E172" s="9"/>
      <c r="F172" s="34">
        <v>57935.79</v>
      </c>
    </row>
    <row r="173" spans="1:7" x14ac:dyDescent="0.3">
      <c r="C173" s="26"/>
      <c r="D173" s="30"/>
      <c r="E173" s="9"/>
      <c r="F173" s="9"/>
    </row>
    <row r="174" spans="1:7" x14ac:dyDescent="0.3">
      <c r="C174" s="26"/>
      <c r="D174" s="30"/>
      <c r="E174" s="9"/>
      <c r="F174" s="30"/>
    </row>
    <row r="175" spans="1:7" x14ac:dyDescent="0.3">
      <c r="A175" s="2" t="s">
        <v>36</v>
      </c>
      <c r="C175" s="26"/>
      <c r="D175" s="30"/>
      <c r="E175" s="9"/>
      <c r="F175" s="35">
        <v>7.0000000000000007E-2</v>
      </c>
    </row>
    <row r="176" spans="1:7" x14ac:dyDescent="0.3">
      <c r="A176" s="2" t="s">
        <v>35</v>
      </c>
      <c r="C176" s="26"/>
      <c r="D176" s="30"/>
      <c r="E176" s="9"/>
      <c r="F176" s="35" t="s">
        <v>173</v>
      </c>
    </row>
    <row r="177" spans="1:6" x14ac:dyDescent="0.3">
      <c r="A177" s="2" t="s">
        <v>34</v>
      </c>
      <c r="C177" s="26"/>
      <c r="D177" s="30"/>
      <c r="E177" s="9"/>
      <c r="F177" s="35" t="s">
        <v>173</v>
      </c>
    </row>
    <row r="178" spans="1:6" x14ac:dyDescent="0.3">
      <c r="A178" s="2" t="s">
        <v>33</v>
      </c>
      <c r="C178" s="26"/>
      <c r="D178" s="30"/>
      <c r="E178" s="9"/>
      <c r="F178" s="36">
        <v>7.0000000000000007E-2</v>
      </c>
    </row>
    <row r="179" spans="1:6" x14ac:dyDescent="0.3">
      <c r="A179" s="2" t="s">
        <v>32</v>
      </c>
      <c r="C179" s="26"/>
      <c r="D179" s="30"/>
      <c r="E179" s="9"/>
      <c r="F179" s="35" t="s">
        <v>173</v>
      </c>
    </row>
    <row r="180" spans="1:6" x14ac:dyDescent="0.3">
      <c r="A180" s="2" t="s">
        <v>31</v>
      </c>
      <c r="C180" s="26"/>
      <c r="D180" s="30"/>
      <c r="E180" s="9"/>
      <c r="F180" s="35" t="s">
        <v>173</v>
      </c>
    </row>
    <row r="182" spans="1:6" x14ac:dyDescent="0.3">
      <c r="A182" s="3" t="s">
        <v>30</v>
      </c>
    </row>
    <row r="183" spans="1:6" x14ac:dyDescent="0.3">
      <c r="C183" s="8" t="s">
        <v>29</v>
      </c>
      <c r="D183" s="8" t="s">
        <v>28</v>
      </c>
      <c r="E183" s="8" t="s">
        <v>27</v>
      </c>
      <c r="F183" s="8" t="s">
        <v>26</v>
      </c>
    </row>
    <row r="184" spans="1:6" x14ac:dyDescent="0.3">
      <c r="A184" s="2" t="s">
        <v>174</v>
      </c>
      <c r="C184" s="12">
        <v>59.92</v>
      </c>
      <c r="D184" s="12">
        <v>59.79</v>
      </c>
      <c r="E184" s="12">
        <v>67.5</v>
      </c>
      <c r="F184" s="37" t="s">
        <v>5</v>
      </c>
    </row>
    <row r="185" spans="1:6" x14ac:dyDescent="0.3">
      <c r="C185" s="38"/>
      <c r="D185" s="15"/>
      <c r="E185" s="15"/>
      <c r="F185" s="8"/>
    </row>
    <row r="186" spans="1:6" x14ac:dyDescent="0.3">
      <c r="A186" s="2" t="s">
        <v>25</v>
      </c>
      <c r="C186" s="12">
        <v>0.02</v>
      </c>
      <c r="D186" s="12">
        <v>0.02</v>
      </c>
      <c r="E186" s="12">
        <v>0.5</v>
      </c>
      <c r="F186" s="37" t="s">
        <v>5</v>
      </c>
    </row>
    <row r="187" spans="1:6" x14ac:dyDescent="0.3">
      <c r="A187" s="2" t="s">
        <v>24</v>
      </c>
      <c r="C187" s="12">
        <v>1.66</v>
      </c>
      <c r="D187" s="12">
        <v>1.68</v>
      </c>
      <c r="E187" s="12">
        <v>6</v>
      </c>
      <c r="F187" s="37" t="s">
        <v>5</v>
      </c>
    </row>
    <row r="188" spans="1:6" x14ac:dyDescent="0.3">
      <c r="A188" s="2" t="s">
        <v>23</v>
      </c>
      <c r="C188" s="12">
        <v>7.86</v>
      </c>
      <c r="D188" s="12">
        <v>7.79</v>
      </c>
      <c r="E188" s="12">
        <v>20</v>
      </c>
      <c r="F188" s="37" t="s">
        <v>5</v>
      </c>
    </row>
    <row r="189" spans="1:6" x14ac:dyDescent="0.3">
      <c r="A189" s="2" t="s">
        <v>22</v>
      </c>
      <c r="C189" s="12">
        <v>26.23</v>
      </c>
      <c r="D189" s="12">
        <v>26.44</v>
      </c>
      <c r="E189" s="12">
        <v>45</v>
      </c>
      <c r="F189" s="37" t="s">
        <v>5</v>
      </c>
    </row>
    <row r="190" spans="1:6" x14ac:dyDescent="0.3">
      <c r="A190" s="2" t="s">
        <v>21</v>
      </c>
      <c r="C190" s="12">
        <v>55.98</v>
      </c>
      <c r="D190" s="12">
        <v>55.64</v>
      </c>
      <c r="E190" s="12">
        <v>70</v>
      </c>
      <c r="F190" s="37" t="s">
        <v>5</v>
      </c>
    </row>
    <row r="191" spans="1:6" x14ac:dyDescent="0.3">
      <c r="A191" s="2" t="s">
        <v>20</v>
      </c>
      <c r="C191" s="12">
        <v>79.900000000000006</v>
      </c>
      <c r="D191" s="12">
        <v>79.959999999999994</v>
      </c>
      <c r="E191" s="12">
        <v>90</v>
      </c>
      <c r="F191" s="37" t="s">
        <v>5</v>
      </c>
    </row>
    <row r="192" spans="1:6" x14ac:dyDescent="0.3">
      <c r="A192" s="2" t="s">
        <v>19</v>
      </c>
      <c r="C192" s="15">
        <v>1</v>
      </c>
      <c r="D192" s="15">
        <v>1</v>
      </c>
      <c r="E192" s="15">
        <v>1</v>
      </c>
      <c r="F192" s="37" t="s">
        <v>5</v>
      </c>
    </row>
    <row r="193" spans="1:6" x14ac:dyDescent="0.3">
      <c r="C193" s="15"/>
      <c r="D193" s="15"/>
      <c r="E193" s="15"/>
      <c r="F193" s="37"/>
    </row>
    <row r="194" spans="1:6" x14ac:dyDescent="0.3">
      <c r="A194" s="2" t="s">
        <v>18</v>
      </c>
      <c r="C194" s="12">
        <v>21.1</v>
      </c>
      <c r="D194" s="12">
        <v>21</v>
      </c>
      <c r="E194" s="12">
        <v>40</v>
      </c>
      <c r="F194" s="37" t="s">
        <v>5</v>
      </c>
    </row>
    <row r="195" spans="1:6" x14ac:dyDescent="0.3">
      <c r="A195" s="2" t="s">
        <v>17</v>
      </c>
      <c r="C195" s="12">
        <v>5.97</v>
      </c>
      <c r="D195" s="12">
        <v>6</v>
      </c>
      <c r="E195" s="12">
        <v>15</v>
      </c>
      <c r="F195" s="37" t="s">
        <v>5</v>
      </c>
    </row>
    <row r="196" spans="1:6" x14ac:dyDescent="0.3">
      <c r="A196" s="2" t="s">
        <v>16</v>
      </c>
      <c r="C196" s="12">
        <v>0.28999999999999998</v>
      </c>
      <c r="D196" s="12">
        <v>0.28999999999999998</v>
      </c>
      <c r="E196" s="12">
        <v>12.5</v>
      </c>
      <c r="F196" s="37" t="s">
        <v>5</v>
      </c>
    </row>
    <row r="197" spans="1:6" x14ac:dyDescent="0.3">
      <c r="C197" s="15"/>
      <c r="D197" s="15"/>
      <c r="E197" s="15"/>
      <c r="F197" s="37"/>
    </row>
    <row r="198" spans="1:6" x14ac:dyDescent="0.3">
      <c r="A198" s="2" t="s">
        <v>15</v>
      </c>
      <c r="C198" s="12">
        <v>26.91</v>
      </c>
      <c r="D198" s="12">
        <v>26.9</v>
      </c>
      <c r="E198" s="12">
        <v>23.5</v>
      </c>
      <c r="F198" s="37" t="s">
        <v>5</v>
      </c>
    </row>
    <row r="199" spans="1:6" x14ac:dyDescent="0.3">
      <c r="A199" s="2" t="s">
        <v>14</v>
      </c>
      <c r="C199" s="13">
        <v>48</v>
      </c>
      <c r="D199" s="39">
        <v>47</v>
      </c>
      <c r="E199" s="39">
        <v>58</v>
      </c>
      <c r="F199" s="37" t="s">
        <v>5</v>
      </c>
    </row>
    <row r="200" spans="1:6" x14ac:dyDescent="0.3">
      <c r="A200" s="2" t="s">
        <v>13</v>
      </c>
      <c r="C200" s="12">
        <v>0.06</v>
      </c>
      <c r="D200" s="12">
        <v>0.08</v>
      </c>
      <c r="E200" s="12">
        <v>7.5</v>
      </c>
      <c r="F200" s="37" t="s">
        <v>5</v>
      </c>
    </row>
    <row r="201" spans="1:6" x14ac:dyDescent="0.3">
      <c r="A201" s="2" t="s">
        <v>12</v>
      </c>
      <c r="C201" s="40">
        <v>0.92</v>
      </c>
      <c r="D201" s="12">
        <v>0.93</v>
      </c>
      <c r="E201" s="12">
        <v>4</v>
      </c>
      <c r="F201" s="37" t="s">
        <v>5</v>
      </c>
    </row>
    <row r="202" spans="1:6" x14ac:dyDescent="0.3">
      <c r="C202" s="41"/>
      <c r="D202" s="15"/>
      <c r="E202" s="15"/>
      <c r="F202" s="37"/>
    </row>
    <row r="203" spans="1:6" x14ac:dyDescent="0.3">
      <c r="A203" s="2" t="s">
        <v>11</v>
      </c>
      <c r="C203" s="41"/>
      <c r="D203" s="19" t="s">
        <v>0</v>
      </c>
      <c r="E203" s="15"/>
      <c r="F203" s="37"/>
    </row>
    <row r="204" spans="1:6" x14ac:dyDescent="0.3">
      <c r="A204" s="2" t="s">
        <v>10</v>
      </c>
      <c r="C204" s="41"/>
      <c r="D204" s="19" t="s">
        <v>0</v>
      </c>
      <c r="E204" s="15"/>
      <c r="F204" s="37"/>
    </row>
    <row r="205" spans="1:6" x14ac:dyDescent="0.3">
      <c r="A205" s="2" t="s">
        <v>9</v>
      </c>
      <c r="C205" s="41"/>
      <c r="D205" s="19" t="s">
        <v>0</v>
      </c>
      <c r="E205" s="19"/>
      <c r="F205" s="19"/>
    </row>
    <row r="206" spans="1:6" x14ac:dyDescent="0.3">
      <c r="A206" s="2" t="s">
        <v>8</v>
      </c>
      <c r="C206" s="41"/>
      <c r="D206" s="19" t="s">
        <v>0</v>
      </c>
      <c r="E206" s="19"/>
      <c r="F206" s="19"/>
    </row>
    <row r="207" spans="1:6" x14ac:dyDescent="0.3">
      <c r="A207" s="2" t="s">
        <v>7</v>
      </c>
      <c r="C207" s="14">
        <v>0</v>
      </c>
      <c r="D207" s="42">
        <v>0</v>
      </c>
      <c r="E207" s="14">
        <v>189474834.75</v>
      </c>
      <c r="F207" s="37" t="s">
        <v>5</v>
      </c>
    </row>
    <row r="208" spans="1:6" x14ac:dyDescent="0.3">
      <c r="A208" s="2" t="s">
        <v>6</v>
      </c>
      <c r="C208" s="43"/>
      <c r="D208" s="19" t="s">
        <v>171</v>
      </c>
      <c r="E208" s="25">
        <v>95</v>
      </c>
      <c r="F208" s="37" t="s">
        <v>5</v>
      </c>
    </row>
    <row r="209" spans="1:6" x14ac:dyDescent="0.3">
      <c r="C209" s="43"/>
      <c r="D209" s="19"/>
    </row>
    <row r="210" spans="1:6" x14ac:dyDescent="0.3">
      <c r="A210" s="3" t="s">
        <v>4</v>
      </c>
    </row>
    <row r="212" spans="1:6" x14ac:dyDescent="0.3">
      <c r="A212" s="2" t="s">
        <v>3</v>
      </c>
      <c r="C212" s="30"/>
      <c r="E212" s="30"/>
      <c r="F212" s="19" t="s">
        <v>0</v>
      </c>
    </row>
    <row r="213" spans="1:6" x14ac:dyDescent="0.3">
      <c r="A213" s="2" t="s">
        <v>2</v>
      </c>
      <c r="D213" s="25">
        <v>7.0000000000000007E-2</v>
      </c>
      <c r="E213" s="25">
        <v>17</v>
      </c>
      <c r="F213" s="19" t="s">
        <v>0</v>
      </c>
    </row>
    <row r="214" spans="1:6" x14ac:dyDescent="0.3">
      <c r="A214" s="2" t="s">
        <v>1</v>
      </c>
      <c r="F214" s="19" t="s">
        <v>0</v>
      </c>
    </row>
    <row r="216" spans="1:6" x14ac:dyDescent="0.3">
      <c r="A216" s="3" t="s">
        <v>175</v>
      </c>
    </row>
    <row r="217" spans="1:6" x14ac:dyDescent="0.3">
      <c r="C217" s="8" t="s">
        <v>180</v>
      </c>
      <c r="D217" s="8" t="s">
        <v>181</v>
      </c>
      <c r="E217" s="8" t="s">
        <v>182</v>
      </c>
      <c r="F217" s="8" t="s">
        <v>183</v>
      </c>
    </row>
    <row r="218" spans="1:6" x14ac:dyDescent="0.3">
      <c r="A218" s="2" t="s">
        <v>176</v>
      </c>
      <c r="C218" s="30">
        <v>3.1399999999999997E-2</v>
      </c>
      <c r="D218" s="44">
        <v>0.99957379999999996</v>
      </c>
      <c r="E218" s="46">
        <v>651042407</v>
      </c>
      <c r="F218" s="30">
        <v>0.44800000000000001</v>
      </c>
    </row>
    <row r="219" spans="1:6" x14ac:dyDescent="0.3">
      <c r="A219" s="2" t="s">
        <v>177</v>
      </c>
      <c r="C219" s="30">
        <v>3.4099999999999998E-2</v>
      </c>
      <c r="D219" s="44">
        <v>0.99965800000000005</v>
      </c>
      <c r="E219" s="46">
        <v>91388734</v>
      </c>
      <c r="F219" s="30">
        <v>6.2899999999999998E-2</v>
      </c>
    </row>
    <row r="220" spans="1:6" x14ac:dyDescent="0.3">
      <c r="A220" s="2" t="s">
        <v>178</v>
      </c>
      <c r="C220" s="30">
        <v>3.6600000000000001E-2</v>
      </c>
      <c r="D220" s="44">
        <v>0.99978350000000005</v>
      </c>
      <c r="E220" s="46">
        <v>59197181</v>
      </c>
      <c r="F220" s="30">
        <v>4.07E-2</v>
      </c>
    </row>
    <row r="221" spans="1:6" x14ac:dyDescent="0.3">
      <c r="A221" s="2" t="s">
        <v>179</v>
      </c>
      <c r="C221" s="30">
        <v>4.0500000000000001E-2</v>
      </c>
      <c r="D221" s="44">
        <v>0.99952280000000004</v>
      </c>
      <c r="E221" s="46">
        <v>98003211</v>
      </c>
      <c r="F221" s="30">
        <v>6.7400000000000002E-2</v>
      </c>
    </row>
    <row r="222" spans="1:6" x14ac:dyDescent="0.3">
      <c r="A222" s="2" t="s">
        <v>184</v>
      </c>
      <c r="C222" s="32"/>
      <c r="D222" s="47"/>
      <c r="E222" s="48">
        <v>553603277</v>
      </c>
      <c r="F222" s="32">
        <v>0.38090000000000002</v>
      </c>
    </row>
    <row r="223" spans="1:6" x14ac:dyDescent="0.3">
      <c r="C223" s="43"/>
      <c r="D223" s="44"/>
      <c r="E223" s="46">
        <f>SUM(E218:E222)</f>
        <v>1453234810</v>
      </c>
      <c r="F223" s="49">
        <v>1</v>
      </c>
    </row>
    <row r="224" spans="1:6" x14ac:dyDescent="0.3">
      <c r="C224" s="43"/>
      <c r="D224" s="44"/>
      <c r="E224" s="45"/>
      <c r="F224" s="33"/>
    </row>
    <row r="225" spans="3:5" x14ac:dyDescent="0.3">
      <c r="C225" s="43"/>
      <c r="D225" s="44"/>
      <c r="E225" s="45"/>
    </row>
    <row r="226" spans="3:5" x14ac:dyDescent="0.3">
      <c r="D226" s="33"/>
      <c r="E226" s="45"/>
    </row>
    <row r="227" spans="3:5" x14ac:dyDescent="0.3">
      <c r="E227" s="4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1 b 1 6 7 8 a - d b 6 a - 4 c e c - a 2 1 0 - 6 f 1 b 3 1 a 9 3 e 6 c "   x m l n s = " h t t p : / / s c h e m a s . m i c r o s o f t . c o m / D a t a M a s h u p " > A A A A A B c D A A B Q S w M E F A A C A A g A 5 2 O u T u N j u x C n A A A A + A A A A B I A H A B D b 2 5 m a W c v U G F j a 2 F n Z S 5 4 b W w g o h g A K K A U A A A A A A A A A A A A A A A A A A A A A A A A A A A A h Y 9 B D o I w F E S v Q r q n L R X R k E 9 Z u J X E h G j c N l C h E Y q h x X I 3 F x 7 J K 0 i i q D u X M 3 m T v H n c 7 p C O b e N d Z W 9 U p x M U Y I o 8 q Y u u V L p K 0 G B P / h q l H H a i O I t K e h O s T T w a l a D a 2 k t M i H M O u w X u + o o w S g N y z L Z 5 U c t W + E o b K 3 Q h 0 W d V / l 8 h D o e X D G c 4 W u F l S E P M o g D I X E O m 9 B d h k z G m Q H 5 K 2 A y N H X r J p f b 3 O Z A 5 A n m / 4 E 9 Q S w M E F A A C A A g A 5 2 O u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j r k 4 o i k e 4 D g A A A B E A A A A T A B w A R m 9 y b X V s Y X M v U 2 V j d G l v b j E u b S C i G A A o o B Q A A A A A A A A A A A A A A A A A A A A A A A A A A A A r T k 0 u y c z P U w i G 0 I b W A F B L A Q I t A B Q A A g A I A O d j r k 7 j Y 7 s Q p w A A A P g A A A A S A A A A A A A A A A A A A A A A A A A A A A B D b 2 5 m a W c v U G F j a 2 F n Z S 5 4 b W x Q S w E C L Q A U A A I A C A D n Y 6 5 O D 8 r p q 6 Q A A A D p A A A A E w A A A A A A A A A A A A A A A A D z A A A A W 0 N v b n R l b n R f V H l w Z X N d L n h t b F B L A Q I t A B Q A A g A I A O d j r k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i X k 3 r w 8 O K Q J A z d L T + Z v g W A A A A A A I A A A A A A A N m A A D A A A A A E A A A A H a 4 c h z A 8 p G + V Q W f B B o U D Q k A A A A A B I A A A K A A A A A Q A A A A v o t p l G i u Y 5 s g T 3 2 l T O R r m V A A A A D J g l Y s p 3 p r g h M K s m 0 6 m c q S I u G J X k L + V N r X W M g I k m U O r A p E Y C I Z 3 u 2 a C X e k r u + t J Y 0 q C k X f 2 e Y 7 v l l b q c A N U 4 x M R d p 7 / G p I C S j U 3 k 8 S H A h F D h Q A A A D f K 7 g l d i y G / e 1 q o X + u N u u 8 I d h T W A = = < / D a t a M a s h u p > 
</file>

<file path=customXml/itemProps1.xml><?xml version="1.0" encoding="utf-8"?>
<ds:datastoreItem xmlns:ds="http://schemas.openxmlformats.org/officeDocument/2006/customXml" ds:itemID="{DBA7EA95-E571-4BC8-8846-26FF1EB558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L Schneider</dc:creator>
  <cp:lastModifiedBy>Mathew Simons</cp:lastModifiedBy>
  <dcterms:created xsi:type="dcterms:W3CDTF">2019-04-24T18:49:38Z</dcterms:created>
  <dcterms:modified xsi:type="dcterms:W3CDTF">2023-11-14T12:02:20Z</dcterms:modified>
</cp:coreProperties>
</file>