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Megan Singer\mood-badge\Hardware\"/>
    </mc:Choice>
  </mc:AlternateContent>
  <xr:revisionPtr revIDLastSave="0" documentId="13_ncr:1_{35106581-CBBA-42C2-9F5F-056EDEF528E3}" xr6:coauthVersionLast="46" xr6:coauthVersionMax="46" xr10:uidLastSave="{00000000-0000-0000-0000-000000000000}"/>
  <bookViews>
    <workbookView xWindow="-108" yWindow="-108" windowWidth="23256" windowHeight="12576" tabRatio="500" xr2:uid="{00000000-000D-0000-FFFF-FFFF00000000}"/>
  </bookViews>
  <sheets>
    <sheet name="Sheet1" sheetId="1" r:id="rId1"/>
  </sheets>
  <calcPr calcId="18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1" l="1"/>
  <c r="M3" i="1"/>
  <c r="O3" i="1"/>
  <c r="M4" i="1"/>
  <c r="O4" i="1"/>
  <c r="M5" i="1"/>
  <c r="O5" i="1"/>
  <c r="M6" i="1"/>
  <c r="O6" i="1"/>
  <c r="M7" i="1"/>
  <c r="O7" i="1"/>
  <c r="M8" i="1"/>
  <c r="O8" i="1"/>
  <c r="O1" i="1" l="1"/>
  <c r="M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Orlando Hoilett</author>
  </authors>
  <commentList>
    <comment ref="B2" authorId="0" shapeId="0" xr:uid="{A9F47569-85D0-5C42-A1F5-FBCFBB5574F6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Comment is short name that identifies the component.</t>
        </r>
      </text>
    </comment>
    <comment ref="C2" authorId="0" shapeId="0" xr:uid="{7DA9B791-C248-8945-A013-B13AF8365648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Designator is the component name in the .sch file. Be sure these are logical.</t>
        </r>
      </text>
    </comment>
    <comment ref="D2" authorId="0" shapeId="0" xr:uid="{A732FC15-C42D-A34D-8ECA-6CDB505EE07F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I usually just copy and paste this from the supplier's website. It's a long description that describes the component</t>
        </r>
      </text>
    </comment>
    <comment ref="E2" authorId="0" shapeId="0" xr:uid="{6B88A2FF-ACA5-2749-9C3A-B898F216F01C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SMD is surface mount
</t>
        </r>
        <r>
          <rPr>
            <sz val="10"/>
            <color rgb="FF000000"/>
            <rFont val="Tahoma"/>
            <family val="2"/>
          </rPr>
          <t xml:space="preserve">THT is through hole.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You can also have Panel Mount, Chassis Mount, etc</t>
        </r>
      </text>
    </comment>
    <comment ref="J2" authorId="0" shapeId="0" xr:uid="{5E94D935-79D1-BE4B-895F-3EF2DDB6B177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Replace this with a website link if ordering from Amazon, but for most engineering suppliers (SparkFun, Digi-Key, McMaster-Carr) a part number is preferred. Web links get broken fairly regularly. </t>
        </r>
      </text>
    </comment>
    <comment ref="B3" authorId="0" shapeId="0" xr:uid="{4414EC97-401B-5C4D-BF38-03085F1F044A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This is just an example to show you what information to list and how to list them.</t>
        </r>
      </text>
    </comment>
    <comment ref="B4" authorId="0" shapeId="0" xr:uid="{42ADFC76-2A16-3F4B-9937-20E1DF8DC9D9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This is just an example to show you what information to list and how to list them.</t>
        </r>
      </text>
    </comment>
    <comment ref="B5" authorId="0" shapeId="0" xr:uid="{92578C3E-17AC-CF40-B33B-C67DBD723ACA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This is just an example to show you what information to list and how to list them.</t>
        </r>
      </text>
    </comment>
    <comment ref="B6" authorId="0" shapeId="0" xr:uid="{B87F5F84-059E-824D-B1C3-C6D21A6C0FC3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This is just an example to show you what information to list and how to list them.</t>
        </r>
      </text>
    </comment>
    <comment ref="B7" authorId="0" shapeId="0" xr:uid="{8D3ED184-945A-F444-9885-2E4FC0FBB6A7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This is just an example to show you what information to list and how to list them.</t>
        </r>
      </text>
    </comment>
    <comment ref="B8" authorId="0" shapeId="0" xr:uid="{7F187FCD-1E21-9644-AE5D-0FA5E52F65FA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This is just an example to show you what information to list and how to list them.</t>
        </r>
      </text>
    </comment>
  </commentList>
</comments>
</file>

<file path=xl/sharedStrings.xml><?xml version="1.0" encoding="utf-8"?>
<sst xmlns="http://schemas.openxmlformats.org/spreadsheetml/2006/main" count="187" uniqueCount="130">
  <si>
    <t>BOM #</t>
  </si>
  <si>
    <t>Comment</t>
  </si>
  <si>
    <t>Description</t>
  </si>
  <si>
    <t>Designator</t>
  </si>
  <si>
    <t>Manufacturer</t>
  </si>
  <si>
    <t>Manufacturer Part Number</t>
  </si>
  <si>
    <t>Quantity</t>
  </si>
  <si>
    <t>Supplier</t>
  </si>
  <si>
    <t>Supplier Part Number</t>
  </si>
  <si>
    <t>Digi-Key</t>
  </si>
  <si>
    <t>Mounting Type</t>
  </si>
  <si>
    <t>Package</t>
  </si>
  <si>
    <t>SMD</t>
  </si>
  <si>
    <t>Texas Instruments</t>
  </si>
  <si>
    <t>Total</t>
  </si>
  <si>
    <t>Price per unit</t>
  </si>
  <si>
    <t>10k resistor</t>
  </si>
  <si>
    <t>0603</t>
  </si>
  <si>
    <t>Samsung Electro-Mechanics</t>
  </si>
  <si>
    <t>Stackpole Electronics Inc</t>
  </si>
  <si>
    <t>1uF capacitor</t>
  </si>
  <si>
    <t>LM358</t>
  </si>
  <si>
    <t>Photoresistor</t>
  </si>
  <si>
    <t>9V Battery Connector</t>
  </si>
  <si>
    <t>1µF ±10% 25V Ceramic Capacitor X5R 0603 (1608 Metric)</t>
  </si>
  <si>
    <t>CL10A105KA8NNNC</t>
  </si>
  <si>
    <t>1276-1102-1-ND</t>
  </si>
  <si>
    <t>Per 100</t>
  </si>
  <si>
    <t>White  LED Indication - Discrete 2.9V Radial</t>
  </si>
  <si>
    <t>THT</t>
  </si>
  <si>
    <t>Radial</t>
  </si>
  <si>
    <t>American Bright Optoelectronics Corporation</t>
  </si>
  <si>
    <t>BL-BZX3V4V-1-B02</t>
  </si>
  <si>
    <t>BL-BZX3V4V-1-B02-ND</t>
  </si>
  <si>
    <t>White LED</t>
  </si>
  <si>
    <t>Battery Connector, Snap 9V 1 Cell Wire Leads - 4" (101.6mm)</t>
  </si>
  <si>
    <t>Keystone Electronics</t>
  </si>
  <si>
    <t>81-4</t>
  </si>
  <si>
    <t>36-81-4-ND</t>
  </si>
  <si>
    <t>9V</t>
  </si>
  <si>
    <t>LED1</t>
  </si>
  <si>
    <t>C1</t>
  </si>
  <si>
    <t>General Purpose Amplifier 2 Circuit  8-SOIC</t>
  </si>
  <si>
    <t>8-SOIC</t>
  </si>
  <si>
    <t>LM358DR</t>
  </si>
  <si>
    <t>296-1014-1-ND</t>
  </si>
  <si>
    <t>OP1</t>
  </si>
  <si>
    <t>Total (in Bulk)</t>
  </si>
  <si>
    <t>CDS Cell 520nm 27 ~ 60kOhms @ 10 lux</t>
  </si>
  <si>
    <t>Photo</t>
  </si>
  <si>
    <t>Advanced Photonix</t>
  </si>
  <si>
    <t>PDV-P8104</t>
  </si>
  <si>
    <t>PDV-P8104-ND</t>
  </si>
  <si>
    <t>10 kOhms ±1% 0.1W, 1/10W Chip Resistor 0603 (1608 Metric) Automotive AEC-Q200 Thick Film</t>
  </si>
  <si>
    <t>R1,R2,R3</t>
  </si>
  <si>
    <t>RMCF0603FT10K0</t>
  </si>
  <si>
    <t>RMCF0603FT10K0CT-ND</t>
  </si>
  <si>
    <t>Mood Badge -- V1 / Megan Singer</t>
  </si>
  <si>
    <t>BOOT</t>
  </si>
  <si>
    <t>C20</t>
  </si>
  <si>
    <t>CHRG</t>
  </si>
  <si>
    <t>MCP73831</t>
  </si>
  <si>
    <t>SOT23-5</t>
  </si>
  <si>
    <t>SPST.KT11P4SM34LFS</t>
  </si>
  <si>
    <t>FTDI_DEVICE</t>
  </si>
  <si>
    <t>IC1</t>
  </si>
  <si>
    <t>PCF8574T</t>
  </si>
  <si>
    <t>SO16W</t>
  </si>
  <si>
    <t>LED8</t>
  </si>
  <si>
    <t>LIPO</t>
  </si>
  <si>
    <t>SEGMENT_8X8_ROWCATHODEBL-M12A883</t>
  </si>
  <si>
    <t>OP</t>
  </si>
  <si>
    <t>PD</t>
  </si>
  <si>
    <t>R24</t>
  </si>
  <si>
    <t>R25</t>
  </si>
  <si>
    <t>R27</t>
  </si>
  <si>
    <t>RESET</t>
  </si>
  <si>
    <t>SPST-PTS830GG140</t>
  </si>
  <si>
    <t>U2</t>
  </si>
  <si>
    <t>USB1</t>
  </si>
  <si>
    <t>Y1</t>
  </si>
  <si>
    <t>MATRIX</t>
  </si>
  <si>
    <t>ON/OFF</t>
  </si>
  <si>
    <t>SWITCH.JS202011JXQNUPWARDS</t>
  </si>
  <si>
    <t>100 nF capacitor</t>
  </si>
  <si>
    <t>C2, C3, C4, C5, C6, C7, C15, C21</t>
  </si>
  <si>
    <t>4.7 uF capacitor</t>
  </si>
  <si>
    <t xml:space="preserve">C1, C8, C9, C16, C17, C18, </t>
  </si>
  <si>
    <t>2.2 uF capacitor</t>
  </si>
  <si>
    <t>C10, C19</t>
  </si>
  <si>
    <t>1 uF capacitor</t>
  </si>
  <si>
    <t>0.1 uF capacitor</t>
  </si>
  <si>
    <t>C11, C14</t>
  </si>
  <si>
    <t>22 pF capacitor</t>
  </si>
  <si>
    <t>C12, C13</t>
  </si>
  <si>
    <t>205 ohm resistor</t>
  </si>
  <si>
    <t>R16, R17, R18, R19, R20, R21, R22, R23</t>
  </si>
  <si>
    <t>487 ohm resistor</t>
  </si>
  <si>
    <t>1 kohm resistor</t>
  </si>
  <si>
    <t>R2, R4, R6, R8, R10, R12, R13</t>
  </si>
  <si>
    <t>10 kohm resistor</t>
  </si>
  <si>
    <t>R1, R3, R5, R7, R9, R11, R14, R15, R26</t>
  </si>
  <si>
    <t>12 kohm resistor</t>
  </si>
  <si>
    <t>210 kohm resistor</t>
  </si>
  <si>
    <t>R28, R29</t>
  </si>
  <si>
    <t>3.3 Mohm resistor</t>
  </si>
  <si>
    <t>LED</t>
  </si>
  <si>
    <t>UP, DOWN, LEFT, RIGHT, SELECT, MODE</t>
  </si>
  <si>
    <t>LED matrix</t>
  </si>
  <si>
    <t>Adafruit Industries</t>
  </si>
  <si>
    <t>Large push button</t>
  </si>
  <si>
    <t>Small push button</t>
  </si>
  <si>
    <t>Switch</t>
  </si>
  <si>
    <t>Diode</t>
  </si>
  <si>
    <t>D1, D2, D3</t>
  </si>
  <si>
    <t>Bootloader 2x3 pins</t>
  </si>
  <si>
    <t>FTDI 1x6 pins</t>
  </si>
  <si>
    <t>USB port</t>
  </si>
  <si>
    <t>LIPO battery port</t>
  </si>
  <si>
    <t>Clock crystal</t>
  </si>
  <si>
    <t>CA-310</t>
  </si>
  <si>
    <t>Battery charger IC</t>
  </si>
  <si>
    <t>Port expander</t>
  </si>
  <si>
    <t>Arduino ATMEGA328</t>
  </si>
  <si>
    <t>QFP</t>
  </si>
  <si>
    <t>Op amp</t>
  </si>
  <si>
    <t>Transducer</t>
  </si>
  <si>
    <t>APDS9008</t>
  </si>
  <si>
    <t>IR LED</t>
  </si>
  <si>
    <t>LED1, LED2, LED3, LED4, LED5, LED6, LED7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</si>
</sst>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-[$$-409]* #,##0.00_ ;_-[$$-409]* \-#,##0.00\ ;_-[$$-409]* &quot;-&quot;??_ ;_-@_ "/>
  </numFmts>
  <fonts count="11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Segoe UI Historic"/>
      <family val="2"/>
    </font>
    <font>
      <b/>
      <sz val="10"/>
      <color theme="1"/>
      <name val="Segoe UI Historic"/>
      <family val="2"/>
    </font>
    <font>
      <b/>
      <sz val="8"/>
      <color rgb="FF000000"/>
      <name val="Segoe UI Historic"/>
      <family val="2"/>
    </font>
    <font>
      <sz val="10"/>
      <color theme="1"/>
      <name val="Segoe UI Historic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0"/>
      <color rgb="FF00000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82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3" fillId="0" borderId="0" xfId="0" applyFont="1"/>
    <xf numFmtId="0" fontId="6" fillId="0" borderId="0" xfId="0" applyFont="1"/>
    <xf numFmtId="0" fontId="4" fillId="0" borderId="1" xfId="0" applyFont="1" applyBorder="1" applyAlignment="1">
      <alignment vertical="center"/>
    </xf>
    <xf numFmtId="0" fontId="4" fillId="3" borderId="1" xfId="0" applyFont="1" applyFill="1" applyBorder="1" applyAlignment="1">
      <alignment vertical="center"/>
    </xf>
    <xf numFmtId="164" fontId="4" fillId="3" borderId="1" xfId="0" applyNumberFormat="1" applyFont="1" applyFill="1" applyBorder="1" applyAlignment="1">
      <alignment vertical="center"/>
    </xf>
    <xf numFmtId="0" fontId="5" fillId="2" borderId="1" xfId="0" quotePrefix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quotePrefix="1" applyFont="1" applyAlignment="1">
      <alignment vertical="center"/>
    </xf>
    <xf numFmtId="44" fontId="3" fillId="0" borderId="0" xfId="0" applyNumberFormat="1" applyFont="1" applyAlignment="1">
      <alignment vertical="center"/>
    </xf>
    <xf numFmtId="0" fontId="3" fillId="0" borderId="0" xfId="0" applyFont="1" applyAlignment="1">
      <alignment vertical="center"/>
    </xf>
    <xf numFmtId="0" fontId="4" fillId="3" borderId="2" xfId="0" quotePrefix="1" applyFont="1" applyFill="1" applyBorder="1" applyAlignment="1">
      <alignment horizontal="center" vertical="center"/>
    </xf>
    <xf numFmtId="0" fontId="4" fillId="3" borderId="3" xfId="0" quotePrefix="1" applyFont="1" applyFill="1" applyBorder="1" applyAlignment="1">
      <alignment horizontal="center" vertical="center"/>
    </xf>
    <xf numFmtId="0" fontId="4" fillId="3" borderId="4" xfId="0" quotePrefix="1" applyFont="1" applyFill="1" applyBorder="1" applyAlignment="1">
      <alignment horizontal="center" vertical="center"/>
    </xf>
  </cellXfs>
  <cellStyles count="82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78" builtinId="8" hidden="1"/>
    <cellStyle name="Hyperlink" xfId="80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9"/>
  <sheetViews>
    <sheetView tabSelected="1" zoomScale="133" zoomScaleNormal="125" zoomScalePageLayoutView="125" workbookViewId="0">
      <selection activeCell="F24" sqref="F24"/>
    </sheetView>
  </sheetViews>
  <sheetFormatPr defaultColWidth="10.796875" defaultRowHeight="11.4" x14ac:dyDescent="0.25"/>
  <cols>
    <col min="1" max="1" width="5.296875" style="1" bestFit="1" customWidth="1"/>
    <col min="2" max="2" width="15.796875" style="1" bestFit="1" customWidth="1"/>
    <col min="3" max="3" width="29" style="1" bestFit="1" customWidth="1"/>
    <col min="4" max="4" width="25.69921875" style="1" bestFit="1" customWidth="1"/>
    <col min="5" max="5" width="10.19921875" style="1" bestFit="1" customWidth="1"/>
    <col min="6" max="6" width="12" style="1" bestFit="1" customWidth="1"/>
    <col min="7" max="7" width="18.69921875" style="1" bestFit="1" customWidth="1"/>
    <col min="8" max="8" width="18.19921875" style="1" bestFit="1" customWidth="1"/>
    <col min="9" max="9" width="10.5" style="1" customWidth="1"/>
    <col min="10" max="10" width="14.69921875" style="1" bestFit="1" customWidth="1"/>
    <col min="11" max="11" width="10.796875" style="1"/>
    <col min="12" max="12" width="6.69921875" style="1" bestFit="1" customWidth="1"/>
    <col min="13" max="16384" width="10.796875" style="1"/>
  </cols>
  <sheetData>
    <row r="1" spans="1:15" s="2" customFormat="1" ht="15" x14ac:dyDescent="0.35">
      <c r="A1" s="11" t="s">
        <v>57</v>
      </c>
      <c r="B1" s="12"/>
      <c r="C1" s="12"/>
      <c r="D1" s="13"/>
      <c r="E1" s="3"/>
      <c r="F1" s="3"/>
      <c r="G1" s="3"/>
      <c r="H1" s="3"/>
      <c r="I1" s="3"/>
      <c r="J1" s="3"/>
      <c r="K1" s="3"/>
      <c r="L1" s="4" t="s">
        <v>14</v>
      </c>
      <c r="M1" s="5">
        <f>SUM(M3:M81)</f>
        <v>2.48</v>
      </c>
      <c r="N1" s="4" t="s">
        <v>47</v>
      </c>
      <c r="O1" s="5">
        <f>SUM(O3:O81)</f>
        <v>1.1271</v>
      </c>
    </row>
    <row r="2" spans="1:15" x14ac:dyDescent="0.25">
      <c r="A2" s="6" t="s">
        <v>0</v>
      </c>
      <c r="B2" s="6" t="s">
        <v>1</v>
      </c>
      <c r="C2" s="6" t="s">
        <v>3</v>
      </c>
      <c r="D2" s="6" t="s">
        <v>2</v>
      </c>
      <c r="E2" s="6" t="s">
        <v>10</v>
      </c>
      <c r="F2" s="6" t="s">
        <v>11</v>
      </c>
      <c r="G2" s="6" t="s">
        <v>4</v>
      </c>
      <c r="H2" s="6" t="s">
        <v>5</v>
      </c>
      <c r="I2" s="6" t="s">
        <v>7</v>
      </c>
      <c r="J2" s="6" t="s">
        <v>8</v>
      </c>
      <c r="K2" s="6" t="s">
        <v>15</v>
      </c>
      <c r="L2" s="6" t="s">
        <v>6</v>
      </c>
      <c r="M2" s="6" t="s">
        <v>14</v>
      </c>
      <c r="N2" s="6" t="s">
        <v>27</v>
      </c>
      <c r="O2" s="6" t="s">
        <v>14</v>
      </c>
    </row>
    <row r="3" spans="1:15" x14ac:dyDescent="0.25">
      <c r="A3" s="7">
        <f>1</f>
        <v>1</v>
      </c>
      <c r="B3" s="8" t="s">
        <v>21</v>
      </c>
      <c r="C3" s="8" t="s">
        <v>46</v>
      </c>
      <c r="D3" s="8" t="s">
        <v>42</v>
      </c>
      <c r="E3" s="8" t="s">
        <v>12</v>
      </c>
      <c r="F3" s="8" t="s">
        <v>43</v>
      </c>
      <c r="G3" s="8" t="s">
        <v>13</v>
      </c>
      <c r="H3" s="8" t="s">
        <v>44</v>
      </c>
      <c r="I3" s="8" t="s">
        <v>9</v>
      </c>
      <c r="J3" s="8" t="s">
        <v>45</v>
      </c>
      <c r="K3" s="9">
        <v>0.38</v>
      </c>
      <c r="L3" s="10">
        <v>1</v>
      </c>
      <c r="M3" s="9">
        <f t="shared" ref="M3:M8" si="0">K3*L3</f>
        <v>0.38</v>
      </c>
      <c r="N3" s="9">
        <v>0.1391</v>
      </c>
      <c r="O3" s="9">
        <f t="shared" ref="O3:O7" si="1">L3*N3</f>
        <v>0.1391</v>
      </c>
    </row>
    <row r="4" spans="1:15" x14ac:dyDescent="0.25">
      <c r="A4" s="7">
        <v>2</v>
      </c>
      <c r="B4" s="10" t="s">
        <v>22</v>
      </c>
      <c r="C4" s="8" t="s">
        <v>49</v>
      </c>
      <c r="D4" s="8" t="s">
        <v>48</v>
      </c>
      <c r="E4" s="8" t="s">
        <v>29</v>
      </c>
      <c r="F4" s="8" t="s">
        <v>30</v>
      </c>
      <c r="G4" s="8" t="s">
        <v>50</v>
      </c>
      <c r="H4" s="8" t="s">
        <v>51</v>
      </c>
      <c r="I4" s="8" t="s">
        <v>9</v>
      </c>
      <c r="J4" s="8" t="s">
        <v>52</v>
      </c>
      <c r="K4" s="9">
        <v>0.89</v>
      </c>
      <c r="L4" s="10">
        <v>1</v>
      </c>
      <c r="M4" s="9">
        <f t="shared" si="0"/>
        <v>0.89</v>
      </c>
      <c r="N4" s="9">
        <v>0.46</v>
      </c>
      <c r="O4" s="9">
        <f t="shared" si="1"/>
        <v>0.46</v>
      </c>
    </row>
    <row r="5" spans="1:15" x14ac:dyDescent="0.25">
      <c r="A5" s="7">
        <v>3</v>
      </c>
      <c r="B5" s="10" t="s">
        <v>23</v>
      </c>
      <c r="C5" s="8" t="s">
        <v>39</v>
      </c>
      <c r="D5" s="8" t="s">
        <v>35</v>
      </c>
      <c r="E5" s="8" t="s">
        <v>29</v>
      </c>
      <c r="F5" s="10"/>
      <c r="G5" s="8" t="s">
        <v>36</v>
      </c>
      <c r="H5" s="8" t="s">
        <v>37</v>
      </c>
      <c r="I5" s="8" t="s">
        <v>9</v>
      </c>
      <c r="J5" s="8" t="s">
        <v>38</v>
      </c>
      <c r="K5" s="9">
        <v>0.55000000000000004</v>
      </c>
      <c r="L5" s="10">
        <v>1</v>
      </c>
      <c r="M5" s="9">
        <f t="shared" si="0"/>
        <v>0.55000000000000004</v>
      </c>
      <c r="N5" s="9">
        <v>0.3982</v>
      </c>
      <c r="O5" s="9">
        <f t="shared" si="1"/>
        <v>0.3982</v>
      </c>
    </row>
    <row r="6" spans="1:15" x14ac:dyDescent="0.25">
      <c r="A6" s="7">
        <v>4</v>
      </c>
      <c r="B6" s="8" t="s">
        <v>34</v>
      </c>
      <c r="C6" s="8" t="s">
        <v>40</v>
      </c>
      <c r="D6" s="8" t="s">
        <v>28</v>
      </c>
      <c r="E6" s="8" t="s">
        <v>29</v>
      </c>
      <c r="F6" s="8" t="s">
        <v>30</v>
      </c>
      <c r="G6" s="8" t="s">
        <v>31</v>
      </c>
      <c r="H6" s="8" t="s">
        <v>32</v>
      </c>
      <c r="I6" s="8" t="s">
        <v>9</v>
      </c>
      <c r="J6" s="8" t="s">
        <v>33</v>
      </c>
      <c r="K6" s="9">
        <v>0.26</v>
      </c>
      <c r="L6" s="10">
        <v>1</v>
      </c>
      <c r="M6" s="9">
        <f t="shared" si="0"/>
        <v>0.26</v>
      </c>
      <c r="N6" s="9">
        <v>9.0899999999999995E-2</v>
      </c>
      <c r="O6" s="9">
        <f t="shared" si="1"/>
        <v>9.0899999999999995E-2</v>
      </c>
    </row>
    <row r="7" spans="1:15" x14ac:dyDescent="0.25">
      <c r="A7" s="7">
        <v>5</v>
      </c>
      <c r="B7" s="8" t="s">
        <v>16</v>
      </c>
      <c r="C7" s="8" t="s">
        <v>54</v>
      </c>
      <c r="D7" s="8" t="s">
        <v>53</v>
      </c>
      <c r="E7" s="8" t="s">
        <v>12</v>
      </c>
      <c r="F7" s="8" t="s">
        <v>17</v>
      </c>
      <c r="G7" s="8" t="s">
        <v>19</v>
      </c>
      <c r="H7" s="8" t="s">
        <v>55</v>
      </c>
      <c r="I7" s="8" t="s">
        <v>9</v>
      </c>
      <c r="J7" s="8" t="s">
        <v>56</v>
      </c>
      <c r="K7" s="9">
        <v>0.1</v>
      </c>
      <c r="L7" s="10">
        <v>3</v>
      </c>
      <c r="M7" s="9">
        <f t="shared" si="0"/>
        <v>0.30000000000000004</v>
      </c>
      <c r="N7" s="9">
        <v>6.7999999999999996E-3</v>
      </c>
      <c r="O7" s="9">
        <f t="shared" si="1"/>
        <v>2.0399999999999998E-2</v>
      </c>
    </row>
    <row r="8" spans="1:15" x14ac:dyDescent="0.25">
      <c r="A8" s="7">
        <v>6</v>
      </c>
      <c r="B8" s="10" t="s">
        <v>20</v>
      </c>
      <c r="C8" s="8" t="s">
        <v>41</v>
      </c>
      <c r="D8" s="8" t="s">
        <v>24</v>
      </c>
      <c r="E8" s="8" t="s">
        <v>12</v>
      </c>
      <c r="F8" s="8" t="s">
        <v>17</v>
      </c>
      <c r="G8" s="8" t="s">
        <v>18</v>
      </c>
      <c r="H8" s="8" t="s">
        <v>25</v>
      </c>
      <c r="I8" s="8" t="s">
        <v>9</v>
      </c>
      <c r="J8" s="8" t="s">
        <v>26</v>
      </c>
      <c r="K8" s="9">
        <v>0.1</v>
      </c>
      <c r="L8" s="10">
        <v>1</v>
      </c>
      <c r="M8" s="9">
        <f t="shared" si="0"/>
        <v>0.1</v>
      </c>
      <c r="N8" s="9">
        <v>1.8499999999999999E-2</v>
      </c>
      <c r="O8" s="9">
        <f>L8*N8</f>
        <v>1.8499999999999999E-2</v>
      </c>
    </row>
    <row r="10" spans="1:15" x14ac:dyDescent="0.25">
      <c r="B10" s="1" t="s">
        <v>84</v>
      </c>
      <c r="C10" s="1" t="s">
        <v>85</v>
      </c>
      <c r="E10" s="1" t="s">
        <v>12</v>
      </c>
      <c r="F10" s="8" t="s">
        <v>17</v>
      </c>
    </row>
    <row r="11" spans="1:15" x14ac:dyDescent="0.25">
      <c r="B11" s="1" t="s">
        <v>86</v>
      </c>
      <c r="C11" s="1" t="s">
        <v>87</v>
      </c>
      <c r="E11" s="1" t="s">
        <v>12</v>
      </c>
      <c r="F11" s="8" t="s">
        <v>17</v>
      </c>
    </row>
    <row r="12" spans="1:15" x14ac:dyDescent="0.25">
      <c r="B12" s="1" t="s">
        <v>88</v>
      </c>
      <c r="C12" s="1" t="s">
        <v>89</v>
      </c>
      <c r="E12" s="1" t="s">
        <v>12</v>
      </c>
      <c r="F12" s="8" t="s">
        <v>17</v>
      </c>
    </row>
    <row r="13" spans="1:15" x14ac:dyDescent="0.25">
      <c r="B13" s="1" t="s">
        <v>90</v>
      </c>
      <c r="C13" s="1" t="s">
        <v>59</v>
      </c>
      <c r="E13" s="1" t="s">
        <v>12</v>
      </c>
      <c r="F13" s="8" t="s">
        <v>17</v>
      </c>
    </row>
    <row r="14" spans="1:15" x14ac:dyDescent="0.25">
      <c r="B14" s="1" t="s">
        <v>91</v>
      </c>
      <c r="C14" s="1" t="s">
        <v>92</v>
      </c>
      <c r="E14" s="1" t="s">
        <v>12</v>
      </c>
      <c r="F14" s="8" t="s">
        <v>17</v>
      </c>
    </row>
    <row r="15" spans="1:15" x14ac:dyDescent="0.25">
      <c r="B15" s="1" t="s">
        <v>93</v>
      </c>
      <c r="C15" s="1" t="s">
        <v>94</v>
      </c>
      <c r="E15" s="1" t="s">
        <v>12</v>
      </c>
      <c r="F15" s="8" t="s">
        <v>17</v>
      </c>
    </row>
    <row r="16" spans="1:15" x14ac:dyDescent="0.25">
      <c r="B16" s="1" t="s">
        <v>95</v>
      </c>
      <c r="C16" s="1" t="s">
        <v>96</v>
      </c>
      <c r="E16" s="1" t="s">
        <v>12</v>
      </c>
      <c r="F16" s="8" t="s">
        <v>17</v>
      </c>
    </row>
    <row r="17" spans="2:8" x14ac:dyDescent="0.25">
      <c r="B17" s="1" t="s">
        <v>97</v>
      </c>
      <c r="C17" s="1" t="s">
        <v>73</v>
      </c>
      <c r="E17" s="1" t="s">
        <v>12</v>
      </c>
      <c r="F17" s="8" t="s">
        <v>17</v>
      </c>
    </row>
    <row r="18" spans="2:8" x14ac:dyDescent="0.25">
      <c r="B18" s="1" t="s">
        <v>98</v>
      </c>
      <c r="C18" s="1" t="s">
        <v>99</v>
      </c>
      <c r="E18" s="1" t="s">
        <v>12</v>
      </c>
      <c r="F18" s="8" t="s">
        <v>17</v>
      </c>
    </row>
    <row r="19" spans="2:8" x14ac:dyDescent="0.25">
      <c r="B19" s="1" t="s">
        <v>100</v>
      </c>
      <c r="C19" s="1" t="s">
        <v>101</v>
      </c>
      <c r="E19" s="1" t="s">
        <v>12</v>
      </c>
      <c r="F19" s="8" t="s">
        <v>17</v>
      </c>
    </row>
    <row r="20" spans="2:8" x14ac:dyDescent="0.25">
      <c r="B20" s="1" t="s">
        <v>102</v>
      </c>
      <c r="C20" s="1" t="s">
        <v>74</v>
      </c>
      <c r="E20" s="1" t="s">
        <v>12</v>
      </c>
      <c r="F20" s="8" t="s">
        <v>17</v>
      </c>
    </row>
    <row r="21" spans="2:8" x14ac:dyDescent="0.25">
      <c r="B21" s="1" t="s">
        <v>103</v>
      </c>
      <c r="C21" s="1" t="s">
        <v>104</v>
      </c>
      <c r="E21" s="1" t="s">
        <v>12</v>
      </c>
      <c r="F21" s="8" t="s">
        <v>17</v>
      </c>
    </row>
    <row r="22" spans="2:8" x14ac:dyDescent="0.25">
      <c r="B22" s="1" t="s">
        <v>105</v>
      </c>
      <c r="C22" s="1" t="s">
        <v>75</v>
      </c>
      <c r="E22" s="1" t="s">
        <v>12</v>
      </c>
      <c r="F22" s="8" t="s">
        <v>17</v>
      </c>
    </row>
    <row r="23" spans="2:8" x14ac:dyDescent="0.25">
      <c r="B23" s="1" t="s">
        <v>119</v>
      </c>
      <c r="C23" s="1" t="s">
        <v>80</v>
      </c>
      <c r="E23" s="1" t="s">
        <v>29</v>
      </c>
      <c r="F23" s="8"/>
      <c r="H23" s="1" t="s">
        <v>120</v>
      </c>
    </row>
    <row r="24" spans="2:8" x14ac:dyDescent="0.25">
      <c r="B24" s="1" t="s">
        <v>113</v>
      </c>
      <c r="C24" s="1" t="s">
        <v>114</v>
      </c>
      <c r="E24" s="1" t="s">
        <v>12</v>
      </c>
      <c r="F24" s="8" t="s">
        <v>17</v>
      </c>
    </row>
    <row r="25" spans="2:8" x14ac:dyDescent="0.25">
      <c r="B25" s="1" t="s">
        <v>128</v>
      </c>
      <c r="C25" s="1" t="s">
        <v>68</v>
      </c>
      <c r="F25" s="8"/>
    </row>
    <row r="26" spans="2:8" x14ac:dyDescent="0.25">
      <c r="B26" s="1" t="s">
        <v>106</v>
      </c>
      <c r="C26" s="1" t="s">
        <v>129</v>
      </c>
      <c r="E26" s="1" t="s">
        <v>12</v>
      </c>
      <c r="F26" s="8" t="s">
        <v>17</v>
      </c>
    </row>
    <row r="27" spans="2:8" x14ac:dyDescent="0.25">
      <c r="B27" s="1" t="s">
        <v>108</v>
      </c>
      <c r="C27" s="1" t="s">
        <v>81</v>
      </c>
      <c r="E27" s="1" t="s">
        <v>29</v>
      </c>
      <c r="F27" s="8"/>
      <c r="G27" s="1" t="s">
        <v>109</v>
      </c>
      <c r="H27" s="1" t="s">
        <v>70</v>
      </c>
    </row>
    <row r="28" spans="2:8" x14ac:dyDescent="0.25">
      <c r="B28" s="1" t="s">
        <v>110</v>
      </c>
      <c r="C28" s="1" t="s">
        <v>107</v>
      </c>
      <c r="E28" s="1" t="s">
        <v>12</v>
      </c>
      <c r="H28" s="1" t="s">
        <v>63</v>
      </c>
    </row>
    <row r="29" spans="2:8" x14ac:dyDescent="0.25">
      <c r="B29" s="1" t="s">
        <v>111</v>
      </c>
      <c r="C29" s="1" t="s">
        <v>76</v>
      </c>
      <c r="E29" s="1" t="s">
        <v>12</v>
      </c>
      <c r="H29" s="1" t="s">
        <v>77</v>
      </c>
    </row>
    <row r="30" spans="2:8" x14ac:dyDescent="0.25">
      <c r="B30" s="1" t="s">
        <v>112</v>
      </c>
      <c r="C30" s="1" t="s">
        <v>82</v>
      </c>
      <c r="E30" s="1" t="s">
        <v>12</v>
      </c>
      <c r="H30" s="1" t="s">
        <v>83</v>
      </c>
    </row>
    <row r="31" spans="2:8" x14ac:dyDescent="0.25">
      <c r="B31" s="1" t="s">
        <v>115</v>
      </c>
      <c r="C31" s="1" t="s">
        <v>58</v>
      </c>
      <c r="E31" s="1" t="s">
        <v>29</v>
      </c>
    </row>
    <row r="32" spans="2:8" x14ac:dyDescent="0.25">
      <c r="B32" s="1" t="s">
        <v>116</v>
      </c>
      <c r="C32" s="1" t="s">
        <v>64</v>
      </c>
      <c r="E32" s="1" t="s">
        <v>29</v>
      </c>
    </row>
    <row r="33" spans="2:8" x14ac:dyDescent="0.25">
      <c r="B33" s="1" t="s">
        <v>117</v>
      </c>
      <c r="C33" s="1" t="s">
        <v>79</v>
      </c>
      <c r="E33" s="1" t="s">
        <v>12</v>
      </c>
    </row>
    <row r="34" spans="2:8" x14ac:dyDescent="0.25">
      <c r="B34" s="1" t="s">
        <v>118</v>
      </c>
      <c r="C34" s="1" t="s">
        <v>69</v>
      </c>
      <c r="E34" s="1" t="s">
        <v>12</v>
      </c>
    </row>
    <row r="35" spans="2:8" x14ac:dyDescent="0.25">
      <c r="B35" s="1" t="s">
        <v>121</v>
      </c>
      <c r="C35" s="1" t="s">
        <v>60</v>
      </c>
      <c r="E35" s="1" t="s">
        <v>12</v>
      </c>
      <c r="H35" s="1" t="s">
        <v>61</v>
      </c>
    </row>
    <row r="36" spans="2:8" x14ac:dyDescent="0.25">
      <c r="B36" s="1" t="s">
        <v>122</v>
      </c>
      <c r="C36" s="1" t="s">
        <v>65</v>
      </c>
      <c r="E36" s="1" t="s">
        <v>12</v>
      </c>
      <c r="F36" s="1" t="s">
        <v>67</v>
      </c>
      <c r="H36" s="1" t="s">
        <v>66</v>
      </c>
    </row>
    <row r="37" spans="2:8" x14ac:dyDescent="0.25">
      <c r="B37" s="1" t="s">
        <v>123</v>
      </c>
      <c r="C37" s="1" t="s">
        <v>78</v>
      </c>
      <c r="E37" s="1" t="s">
        <v>12</v>
      </c>
      <c r="F37" s="1" t="s">
        <v>124</v>
      </c>
    </row>
    <row r="38" spans="2:8" x14ac:dyDescent="0.25">
      <c r="B38" s="1" t="s">
        <v>125</v>
      </c>
      <c r="C38" s="1" t="s">
        <v>71</v>
      </c>
      <c r="E38" s="1" t="s">
        <v>12</v>
      </c>
      <c r="F38" s="1" t="s">
        <v>62</v>
      </c>
    </row>
    <row r="39" spans="2:8" x14ac:dyDescent="0.25">
      <c r="B39" s="1" t="s">
        <v>126</v>
      </c>
      <c r="C39" s="1" t="s">
        <v>72</v>
      </c>
      <c r="E39" s="1" t="s">
        <v>12</v>
      </c>
      <c r="F39" s="1" t="s">
        <v>127</v>
      </c>
    </row>
  </sheetData>
  <mergeCells count="1">
    <mergeCell ref="A1:D1"/>
  </mergeCells>
  <phoneticPr fontId="10" type="noConversion"/>
  <pageMargins left="0.75" right="0.75" top="1" bottom="1" header="0.5" footer="0.5"/>
  <pageSetup orientation="portrait" horizontalDpi="4294967292" verticalDpi="4294967292"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Orlando Hoilett</dc:creator>
  <cp:lastModifiedBy>Megan Singer</cp:lastModifiedBy>
  <dcterms:created xsi:type="dcterms:W3CDTF">2015-10-06T19:06:42Z</dcterms:created>
  <dcterms:modified xsi:type="dcterms:W3CDTF">2021-03-27T20:20:26Z</dcterms:modified>
</cp:coreProperties>
</file>