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ing\mood-badge\Hardware\"/>
    </mc:Choice>
  </mc:AlternateContent>
  <xr:revisionPtr revIDLastSave="0" documentId="13_ncr:1_{02FB91F2-588A-4064-8A2F-DAB27A155E2C}" xr6:coauthVersionLast="46" xr6:coauthVersionMax="46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O14" i="1"/>
  <c r="O13" i="1"/>
  <c r="M13" i="1"/>
  <c r="O10" i="1"/>
  <c r="O11" i="1"/>
  <c r="O1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A3" i="1"/>
  <c r="M3" i="1"/>
  <c r="O3" i="1"/>
  <c r="M4" i="1"/>
  <c r="O4" i="1"/>
  <c r="M5" i="1"/>
  <c r="O5" i="1"/>
  <c r="M6" i="1"/>
  <c r="O6" i="1"/>
  <c r="M7" i="1"/>
  <c r="O7" i="1"/>
  <c r="M8" i="1"/>
  <c r="O8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<sst xmlns="http://schemas.openxmlformats.org/spreadsheetml/2006/main" count="313" uniqueCount="209">
  <si>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</si>
  <si>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</si>
  <si>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</si>
  <si>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</si>
  <si>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</si>
  <si>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</si>
  <si>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</si>
  <si>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</si>
  <si>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</si>
  <si>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</si>
  <si>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</si>
  <si>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</si>
  <si>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</si>
  <si>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</si>
  <si>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</si>
  <si>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</si>
  <si>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</si>
  <si>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</si>
  <si>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</si>
  <si>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</si>
  <si>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</si>
  <si>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</si>
  <si>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</si>
  <si>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</si>
  <si>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</si>
  <si>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</si>
  <si>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</si>
  <si>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</si>
  <si>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</si>
  <si>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</si>
  <si>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</si>
  <si>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</si>
  <si>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</si>
  <si>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</si>
  <si>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</si>
  <si>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</si>
  <si>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</si>
  <si>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</si>
  <si>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</si>
  <si>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</si>
  <si>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</si>
  <si>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</si>
  <si>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</si>
  <si>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</si>
  <si>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</si>
  <si>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</si>
  <si>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</si>
  <si>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</si>
  <si>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</si>
  <si>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</si>
  <si>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</si>
  <si>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</si>
  <si>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</si>
  <si>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</si>
  <si>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</si>
  <si>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</si>
  <si>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</si>
  <si>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Mood Badge -- V1 / Megan Singer</t>
  </si>
  <si>
    <t>BOOT</t>
  </si>
  <si>
    <t>C20</t>
  </si>
  <si>
    <t>CHRG</t>
  </si>
  <si>
    <t>MCP73831</t>
  </si>
  <si>
    <t>SOT23-5</t>
  </si>
  <si>
    <t>FTDI_DEVICE</t>
  </si>
  <si>
    <t>IC1</t>
  </si>
  <si>
    <t>PCF8574T</t>
  </si>
  <si>
    <t>SO16W</t>
  </si>
  <si>
    <t>LED8</t>
  </si>
  <si>
    <t>LIPO</t>
  </si>
  <si>
    <t>OP</t>
  </si>
  <si>
    <t>PD</t>
  </si>
  <si>
    <t>R24</t>
  </si>
  <si>
    <t>R25</t>
  </si>
  <si>
    <t>R27</t>
  </si>
  <si>
    <t>RESET</t>
  </si>
  <si>
    <t>U2</t>
  </si>
  <si>
    <t>USB1</t>
  </si>
  <si>
    <t>Y1</t>
  </si>
  <si>
    <t>MATRIX</t>
  </si>
  <si>
    <t>ON/OFF</t>
  </si>
  <si>
    <t>100 nF capacitor</t>
  </si>
  <si>
    <t>C2, C3, C4, C5, C6, C7, C15, C21</t>
  </si>
  <si>
    <t>4.7 uF capacitor</t>
  </si>
  <si>
    <t xml:space="preserve">C1, C8, C9, C16, C17, C18, </t>
  </si>
  <si>
    <t>2.2 uF capacitor</t>
  </si>
  <si>
    <t>C10, C19</t>
  </si>
  <si>
    <t>1 uF capacitor</t>
  </si>
  <si>
    <t>0.1 uF capacitor</t>
  </si>
  <si>
    <t>C11, C14</t>
  </si>
  <si>
    <t>22 pF capacitor</t>
  </si>
  <si>
    <t>C12, C13</t>
  </si>
  <si>
    <t>205 ohm resistor</t>
  </si>
  <si>
    <t>R16, R17, R18, R19, R20, R21, R22, R23</t>
  </si>
  <si>
    <t>487 ohm resistor</t>
  </si>
  <si>
    <t>1 kohm resistor</t>
  </si>
  <si>
    <t>R2, R4, R6, R8, R10, R12, R13</t>
  </si>
  <si>
    <t>10 kohm resistor</t>
  </si>
  <si>
    <t>R1, R3, R5, R7, R9, R11, R14, R15, R26</t>
  </si>
  <si>
    <t>12 kohm resistor</t>
  </si>
  <si>
    <t>210 kohm resistor</t>
  </si>
  <si>
    <t>R28, R29</t>
  </si>
  <si>
    <t>3.3 Mohm resistor</t>
  </si>
  <si>
    <t>LED</t>
  </si>
  <si>
    <t>UP, DOWN, LEFT, RIGHT, SELECT, MODE</t>
  </si>
  <si>
    <t>LED matrix</t>
  </si>
  <si>
    <t>Large push button</t>
  </si>
  <si>
    <t>Small push button</t>
  </si>
  <si>
    <t>Switch</t>
  </si>
  <si>
    <t>Diode</t>
  </si>
  <si>
    <t>D1, D2, D3</t>
  </si>
  <si>
    <t>Bootloader 2x3 pins</t>
  </si>
  <si>
    <t>FTDI 1x6 pins</t>
  </si>
  <si>
    <t>USB port</t>
  </si>
  <si>
    <t>LIPO battery port</t>
  </si>
  <si>
    <t>Clock crystal</t>
  </si>
  <si>
    <t>Battery charger IC</t>
  </si>
  <si>
    <t>Port expander</t>
  </si>
  <si>
    <t>Arduino ATMEGA328</t>
  </si>
  <si>
    <t>QFP</t>
  </si>
  <si>
    <t>Op amp</t>
  </si>
  <si>
    <t>Transducer</t>
  </si>
  <si>
    <t>APDS9008</t>
  </si>
  <si>
    <t>IR LED</t>
  </si>
  <si>
    <t>LED1, LED2, LED3, LED4, LED5, LED6, LED7</t>
  </si>
  <si>
    <t>CAP CER 1000PF 50V X7R 0603</t>
  </si>
  <si>
    <t>CL10B102KB8NNNC</t>
  </si>
  <si>
    <t>1276-1018-1-ND</t>
  </si>
  <si>
    <t>CAP CER 4.7UF 6.3V X5R 0603</t>
  </si>
  <si>
    <t>CL10A475KQ8NNNC</t>
  </si>
  <si>
    <t>1276-1045-1-ND</t>
  </si>
  <si>
    <t>1276-1183-1-ND</t>
  </si>
  <si>
    <t>CL10A225KQ8NNNC</t>
  </si>
  <si>
    <t>CAP CER 2.2UF 6.3V X5R 0603</t>
  </si>
  <si>
    <t>CAP CER 1UF 25V X5R 0603</t>
  </si>
  <si>
    <t>1276-1006-1-ND</t>
  </si>
  <si>
    <t>CL10B104KA8NNNC</t>
  </si>
  <si>
    <t>CAP CER 0.1UF 25V X7R 0603</t>
  </si>
  <si>
    <t>CAP CER 22PF 50V C0G/NP0 0603</t>
  </si>
  <si>
    <t>1276-2228-1-ND</t>
  </si>
  <si>
    <t>CL10C220JB8NFNC</t>
  </si>
  <si>
    <t>738-RMCF0603FT205RCT-ND</t>
  </si>
  <si>
    <t>RMCF0603FT205R</t>
  </si>
  <si>
    <t>RES 205 OHM 1% 1/10W 0603</t>
  </si>
  <si>
    <t>RMCF0603FT487RCT-ND</t>
  </si>
  <si>
    <t>RMCF0603FT487R</t>
  </si>
  <si>
    <t>RES 487 OHM 1% 1/10W 0603</t>
  </si>
  <si>
    <t>RMCF0603JJ1K00CT-ND</t>
  </si>
  <si>
    <t>RMCF0603JJ1K00</t>
  </si>
  <si>
    <t>RES 1K OHM 5% 1/10W 0603</t>
  </si>
  <si>
    <t>RNCP0603FTD10K0CT-ND</t>
  </si>
  <si>
    <t>RNCP0603FTD10K0</t>
  </si>
  <si>
    <t>RES 10K OHM 1% 1/8W 0603</t>
  </si>
  <si>
    <t>RMCF0603JT12K0CT-ND</t>
  </si>
  <si>
    <t>RMCF0603JT12K0</t>
  </si>
  <si>
    <t>RES 12K OHM 5% 1/10W 0603</t>
  </si>
  <si>
    <t>RMCF0603FT210KCT-ND</t>
  </si>
  <si>
    <t>RMCF0603FT210K</t>
  </si>
  <si>
    <t>RES 210K OHM 1% 1/10W 0603</t>
  </si>
  <si>
    <t>RMCF0603JT3M30CT-ND</t>
  </si>
  <si>
    <t>RMCF0603JT3M30</t>
  </si>
  <si>
    <t>RES 3.3M OHM 5% 1/10W 0603</t>
  </si>
  <si>
    <t>2151-AS-16.000-20-EXT-ND</t>
  </si>
  <si>
    <t>AS-16.000-20-EXT</t>
  </si>
  <si>
    <t>Raltron Electronics</t>
  </si>
  <si>
    <t>HC-49/US</t>
  </si>
  <si>
    <t>CRYSTAL 16.0000MHZ 20PF TH</t>
  </si>
  <si>
    <t>497-3381-1-ND</t>
  </si>
  <si>
    <t>BAT20JFILM</t>
  </si>
  <si>
    <t>STMicroelectronics</t>
  </si>
  <si>
    <t>DIODE SCHOTTKY 23V 1A SOD323</t>
  </si>
  <si>
    <t>SOD-323</t>
  </si>
  <si>
    <t>VSMY2941RGX01CT-ND</t>
  </si>
  <si>
    <t>VSMY2941RGX01</t>
  </si>
  <si>
    <t>Vishay Semiconductor Opto Division</t>
  </si>
  <si>
    <t>2-SMD, Z-Bend</t>
  </si>
  <si>
    <t>EMITTER IR 940NM 70MA SMD</t>
  </si>
  <si>
    <t>Lite-On Inc.</t>
  </si>
  <si>
    <t>LED BLUE CLEAR CHIP SMD</t>
  </si>
  <si>
    <t>LTST-C191TBKT-5A</t>
  </si>
  <si>
    <t>160-2212-1-ND</t>
  </si>
  <si>
    <t>Adafruit Industries LLC</t>
  </si>
  <si>
    <t>LED MATRIX 8X8 SQUARE GREEN</t>
  </si>
  <si>
    <t>1528-2216-ND</t>
  </si>
  <si>
    <t>CKN1860CT-ND</t>
  </si>
  <si>
    <t>KT11P4SM34LFS</t>
  </si>
  <si>
    <t>C&amp;K</t>
  </si>
  <si>
    <t>SWITCH TACTILE SPST-NO 1VA 32V</t>
  </si>
  <si>
    <t>CKN10588CT-ND</t>
  </si>
  <si>
    <t>PTS830GG140 SMTR LFS</t>
  </si>
  <si>
    <t>SWITCH TACTILE SPST-NO 0.05A 12V</t>
  </si>
  <si>
    <t>CKN10723CT-ND</t>
  </si>
  <si>
    <t>JS202011JCQN</t>
  </si>
  <si>
    <t>CONN HEADER VERT 6POS 2.54MM</t>
  </si>
  <si>
    <t>SWITCH SLIDE DPDT 300MA 6V</t>
  </si>
  <si>
    <t>Sullins Connector Solutions</t>
  </si>
  <si>
    <t>PREC003DAAN-RC</t>
  </si>
  <si>
    <t>S2012EC-03-ND</t>
  </si>
  <si>
    <t>1849-PR20206VBNN-ND</t>
  </si>
  <si>
    <t>PR20206VBNN</t>
  </si>
  <si>
    <t>METZ CONNECT USA Inc.</t>
  </si>
  <si>
    <t>PIN HEADER, THR, SINGLE ROW, .10</t>
  </si>
  <si>
    <t>CONN RCPT USB2.0 MICRO B SMD R/A</t>
  </si>
  <si>
    <t>Amphenol ICC (FCI)</t>
  </si>
  <si>
    <t>10118192-0001LF</t>
  </si>
  <si>
    <t>609-4613-1-ND</t>
  </si>
  <si>
    <t>CONN HEADER SMD R/A 2POS 2MM</t>
  </si>
  <si>
    <t>JST Sales America Inc.</t>
  </si>
  <si>
    <t>S2B-PH-SM4-TB(LF)(SN)</t>
  </si>
  <si>
    <t>455-1749-1-ND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</si>
</sst>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4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2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44" fontId="4" fillId="0" borderId="1" xfId="82" applyFont="1" applyBorder="1" applyAlignment="1">
      <alignment vertical="center"/>
    </xf>
    <xf numFmtId="44" fontId="5" fillId="2" borderId="1" xfId="82" quotePrefix="1" applyFont="1" applyFill="1" applyBorder="1" applyAlignment="1">
      <alignment horizontal="center" vertical="center"/>
    </xf>
    <xf numFmtId="44" fontId="3" fillId="0" borderId="0" xfId="82" applyFont="1" applyAlignment="1">
      <alignment vertical="center"/>
    </xf>
    <xf numFmtId="44" fontId="3" fillId="0" borderId="0" xfId="82" applyFont="1"/>
    <xf numFmtId="44" fontId="4" fillId="3" borderId="1" xfId="82" applyFont="1" applyFill="1" applyBorder="1" applyAlignment="1">
      <alignment vertical="center"/>
    </xf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B5" zoomScale="133" zoomScaleNormal="125" zoomScalePageLayoutView="125" workbookViewId="0">
      <selection activeCell="H40" sqref="H40"/>
    </sheetView>
  </sheetViews>
  <sheetFormatPr defaultColWidth="10.83203125" defaultRowHeight="11.5" x14ac:dyDescent="0.3"/>
  <cols>
    <col min="1" max="1" width="5.33203125" style="1" bestFit="1" customWidth="1"/>
    <col min="2" max="2" width="13.25" style="1" bestFit="1" customWidth="1"/>
    <col min="3" max="3" width="26.08203125" style="1" bestFit="1" customWidth="1"/>
    <col min="4" max="4" width="9" style="1" customWidth="1"/>
    <col min="5" max="5" width="10.83203125" style="1" bestFit="1" customWidth="1"/>
    <col min="6" max="6" width="7" style="1" bestFit="1" customWidth="1"/>
    <col min="7" max="7" width="17.1640625" style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7"/>
    <col min="12" max="12" width="6.6640625" style="1" bestFit="1" customWidth="1"/>
    <col min="13" max="14" width="10.83203125" style="17"/>
    <col min="15" max="16384" width="10.83203125" style="1"/>
  </cols>
  <sheetData>
    <row r="1" spans="1:15" s="2" customFormat="1" ht="16" x14ac:dyDescent="0.45">
      <c r="A1" s="11" t="s">
        <v>57</v>
      </c>
      <c r="B1" s="12"/>
      <c r="C1" s="12"/>
      <c r="D1" s="13"/>
      <c r="E1" s="3"/>
      <c r="F1" s="3"/>
      <c r="G1" s="3"/>
      <c r="H1" s="3"/>
      <c r="I1" s="3"/>
      <c r="J1" s="3"/>
      <c r="K1" s="14"/>
      <c r="L1" s="4" t="s">
        <v>14</v>
      </c>
      <c r="M1" s="18">
        <f>SUM(M3:M81)</f>
        <v>40.739999999999995</v>
      </c>
      <c r="N1" s="18" t="s">
        <v>47</v>
      </c>
      <c r="O1" s="5">
        <f>SUM(O3:O81)</f>
        <v>26.848480000000006</v>
      </c>
    </row>
    <row r="2" spans="1:15" x14ac:dyDescent="0.3">
      <c r="A2" s="6" t="s">
        <v>0</v>
      </c>
      <c r="B2" s="6" t="s">
        <v>1</v>
      </c>
      <c r="C2" s="6" t="s">
        <v>3</v>
      </c>
      <c r="D2" s="6" t="s">
        <v>2</v>
      </c>
      <c r="E2" s="6" t="s">
        <v>10</v>
      </c>
      <c r="F2" s="6" t="s">
        <v>11</v>
      </c>
      <c r="G2" s="6" t="s">
        <v>4</v>
      </c>
      <c r="H2" s="6" t="s">
        <v>5</v>
      </c>
      <c r="I2" s="6" t="s">
        <v>7</v>
      </c>
      <c r="J2" s="6" t="s">
        <v>8</v>
      </c>
      <c r="K2" s="15" t="s">
        <v>15</v>
      </c>
      <c r="L2" s="6" t="s">
        <v>6</v>
      </c>
      <c r="M2" s="15" t="s">
        <v>14</v>
      </c>
      <c r="N2" s="15" t="s">
        <v>27</v>
      </c>
      <c r="O2" s="6" t="s">
        <v>14</v>
      </c>
    </row>
    <row r="3" spans="1:15" x14ac:dyDescent="0.3">
      <c r="A3" s="7">
        <f>1</f>
        <v>1</v>
      </c>
      <c r="B3" s="8" t="s">
        <v>21</v>
      </c>
      <c r="C3" s="8" t="s">
        <v>46</v>
      </c>
      <c r="D3" s="8" t="s">
        <v>42</v>
      </c>
      <c r="E3" s="8" t="s">
        <v>12</v>
      </c>
      <c r="F3" s="8" t="s">
        <v>43</v>
      </c>
      <c r="G3" s="8" t="s">
        <v>13</v>
      </c>
      <c r="H3" s="8" t="s">
        <v>44</v>
      </c>
      <c r="I3" s="8" t="s">
        <v>9</v>
      </c>
      <c r="J3" s="8" t="s">
        <v>45</v>
      </c>
      <c r="K3" s="16">
        <v>0.38</v>
      </c>
      <c r="L3" s="10">
        <v>1</v>
      </c>
      <c r="M3" s="16">
        <f t="shared" ref="M3:M39" si="0">K3*L3</f>
        <v>0.38</v>
      </c>
      <c r="N3" s="16">
        <v>0.1391</v>
      </c>
      <c r="O3" s="9">
        <f t="shared" ref="O3:O7" si="1">L3*N3</f>
        <v>0.1391</v>
      </c>
    </row>
    <row r="4" spans="1:15" x14ac:dyDescent="0.3">
      <c r="A4" s="7">
        <v>2</v>
      </c>
      <c r="B4" s="10" t="s">
        <v>22</v>
      </c>
      <c r="C4" s="8" t="s">
        <v>49</v>
      </c>
      <c r="D4" s="8" t="s">
        <v>48</v>
      </c>
      <c r="E4" s="8" t="s">
        <v>29</v>
      </c>
      <c r="F4" s="8" t="s">
        <v>30</v>
      </c>
      <c r="G4" s="8" t="s">
        <v>50</v>
      </c>
      <c r="H4" s="8" t="s">
        <v>51</v>
      </c>
      <c r="I4" s="8" t="s">
        <v>9</v>
      </c>
      <c r="J4" s="8" t="s">
        <v>52</v>
      </c>
      <c r="K4" s="16">
        <v>0.89</v>
      </c>
      <c r="L4" s="10">
        <v>1</v>
      </c>
      <c r="M4" s="16">
        <f t="shared" si="0"/>
        <v>0.89</v>
      </c>
      <c r="N4" s="16">
        <v>0.46</v>
      </c>
      <c r="O4" s="9">
        <f t="shared" si="1"/>
        <v>0.46</v>
      </c>
    </row>
    <row r="5" spans="1:15" x14ac:dyDescent="0.3">
      <c r="A5" s="7">
        <v>3</v>
      </c>
      <c r="B5" s="10" t="s">
        <v>23</v>
      </c>
      <c r="C5" s="8" t="s">
        <v>39</v>
      </c>
      <c r="D5" s="8" t="s">
        <v>35</v>
      </c>
      <c r="E5" s="8" t="s">
        <v>29</v>
      </c>
      <c r="F5" s="10"/>
      <c r="G5" s="8" t="s">
        <v>36</v>
      </c>
      <c r="H5" s="8" t="s">
        <v>37</v>
      </c>
      <c r="I5" s="8" t="s">
        <v>9</v>
      </c>
      <c r="J5" s="8" t="s">
        <v>38</v>
      </c>
      <c r="K5" s="16">
        <v>0.55000000000000004</v>
      </c>
      <c r="L5" s="10">
        <v>1</v>
      </c>
      <c r="M5" s="16">
        <f t="shared" si="0"/>
        <v>0.55000000000000004</v>
      </c>
      <c r="N5" s="16">
        <v>0.3982</v>
      </c>
      <c r="O5" s="9">
        <f t="shared" si="1"/>
        <v>0.3982</v>
      </c>
    </row>
    <row r="6" spans="1:15" x14ac:dyDescent="0.3">
      <c r="A6" s="7">
        <v>4</v>
      </c>
      <c r="B6" s="8" t="s">
        <v>34</v>
      </c>
      <c r="C6" s="8" t="s">
        <v>40</v>
      </c>
      <c r="D6" s="8" t="s">
        <v>28</v>
      </c>
      <c r="E6" s="8" t="s">
        <v>29</v>
      </c>
      <c r="F6" s="8" t="s">
        <v>30</v>
      </c>
      <c r="G6" s="8" t="s">
        <v>31</v>
      </c>
      <c r="H6" s="8" t="s">
        <v>32</v>
      </c>
      <c r="I6" s="8" t="s">
        <v>9</v>
      </c>
      <c r="J6" s="8" t="s">
        <v>33</v>
      </c>
      <c r="K6" s="16">
        <v>0.26</v>
      </c>
      <c r="L6" s="10">
        <v>1</v>
      </c>
      <c r="M6" s="16">
        <f t="shared" si="0"/>
        <v>0.26</v>
      </c>
      <c r="N6" s="16">
        <v>9.0899999999999995E-2</v>
      </c>
      <c r="O6" s="9">
        <f t="shared" si="1"/>
        <v>9.0899999999999995E-2</v>
      </c>
    </row>
    <row r="7" spans="1:15" x14ac:dyDescent="0.3">
      <c r="A7" s="7">
        <v>5</v>
      </c>
      <c r="B7" s="8" t="s">
        <v>16</v>
      </c>
      <c r="C7" s="8" t="s">
        <v>54</v>
      </c>
      <c r="D7" s="8" t="s">
        <v>53</v>
      </c>
      <c r="E7" s="8" t="s">
        <v>12</v>
      </c>
      <c r="F7" s="8" t="s">
        <v>17</v>
      </c>
      <c r="G7" s="8" t="s">
        <v>19</v>
      </c>
      <c r="H7" s="8" t="s">
        <v>55</v>
      </c>
      <c r="I7" s="8" t="s">
        <v>9</v>
      </c>
      <c r="J7" s="8" t="s">
        <v>56</v>
      </c>
      <c r="K7" s="16">
        <v>0.1</v>
      </c>
      <c r="L7" s="10">
        <v>3</v>
      </c>
      <c r="M7" s="16">
        <f t="shared" si="0"/>
        <v>0.30000000000000004</v>
      </c>
      <c r="N7" s="16">
        <v>6.7999999999999996E-3</v>
      </c>
      <c r="O7" s="9">
        <f t="shared" si="1"/>
        <v>2.0399999999999998E-2</v>
      </c>
    </row>
    <row r="8" spans="1:15" x14ac:dyDescent="0.3">
      <c r="A8" s="7">
        <v>6</v>
      </c>
      <c r="B8" s="10" t="s">
        <v>20</v>
      </c>
      <c r="C8" s="8" t="s">
        <v>41</v>
      </c>
      <c r="D8" s="8" t="s">
        <v>24</v>
      </c>
      <c r="E8" s="8" t="s">
        <v>12</v>
      </c>
      <c r="F8" s="8" t="s">
        <v>17</v>
      </c>
      <c r="G8" s="8" t="s">
        <v>18</v>
      </c>
      <c r="H8" s="8" t="s">
        <v>25</v>
      </c>
      <c r="I8" s="8" t="s">
        <v>9</v>
      </c>
      <c r="J8" s="8" t="s">
        <v>26</v>
      </c>
      <c r="K8" s="16">
        <v>0.1</v>
      </c>
      <c r="L8" s="10">
        <v>1</v>
      </c>
      <c r="M8" s="16">
        <f t="shared" si="0"/>
        <v>0.1</v>
      </c>
      <c r="N8" s="16">
        <v>1.8499999999999999E-2</v>
      </c>
      <c r="O8" s="9">
        <f>L8*N8</f>
        <v>1.8499999999999999E-2</v>
      </c>
    </row>
    <row r="9" spans="1:15" x14ac:dyDescent="0.3">
      <c r="M9" s="16"/>
      <c r="O9" s="9"/>
    </row>
    <row r="10" spans="1:15" x14ac:dyDescent="0.3">
      <c r="A10" s="1">
        <v>1</v>
      </c>
      <c r="B10" s="1" t="s">
        <v>80</v>
      </c>
      <c r="C10" s="1" t="s">
        <v>81</v>
      </c>
      <c r="D10" s="1" t="s">
        <v>124</v>
      </c>
      <c r="E10" s="1" t="s">
        <v>12</v>
      </c>
      <c r="F10" s="8" t="s">
        <v>17</v>
      </c>
      <c r="G10" s="1" t="s">
        <v>18</v>
      </c>
      <c r="H10" s="1" t="s">
        <v>125</v>
      </c>
      <c r="I10" s="8" t="s">
        <v>9</v>
      </c>
      <c r="J10" s="1" t="s">
        <v>126</v>
      </c>
      <c r="K10" s="17">
        <v>0.1</v>
      </c>
      <c r="L10" s="1">
        <v>8</v>
      </c>
      <c r="M10" s="16">
        <f t="shared" si="0"/>
        <v>0.8</v>
      </c>
      <c r="N10" s="17">
        <v>1.43E-2</v>
      </c>
      <c r="O10" s="9">
        <f t="shared" ref="O9:O39" si="2">L10*N10</f>
        <v>0.1144</v>
      </c>
    </row>
    <row r="11" spans="1:15" x14ac:dyDescent="0.3">
      <c r="A11" s="1">
        <v>2</v>
      </c>
      <c r="B11" s="1" t="s">
        <v>82</v>
      </c>
      <c r="C11" s="1" t="s">
        <v>83</v>
      </c>
      <c r="D11" s="1" t="s">
        <v>127</v>
      </c>
      <c r="E11" s="1" t="s">
        <v>12</v>
      </c>
      <c r="F11" s="8" t="s">
        <v>17</v>
      </c>
      <c r="G11" s="1" t="s">
        <v>18</v>
      </c>
      <c r="H11" s="1" t="s">
        <v>128</v>
      </c>
      <c r="I11" s="8" t="s">
        <v>9</v>
      </c>
      <c r="J11" s="1" t="s">
        <v>129</v>
      </c>
      <c r="K11" s="17">
        <v>0.1</v>
      </c>
      <c r="L11" s="1">
        <v>6</v>
      </c>
      <c r="M11" s="16">
        <f t="shared" si="0"/>
        <v>0.60000000000000009</v>
      </c>
      <c r="N11" s="17">
        <v>2.01E-2</v>
      </c>
      <c r="O11" s="9">
        <f t="shared" si="2"/>
        <v>0.1206</v>
      </c>
    </row>
    <row r="12" spans="1:15" x14ac:dyDescent="0.3">
      <c r="A12" s="1">
        <v>3</v>
      </c>
      <c r="B12" s="1" t="s">
        <v>84</v>
      </c>
      <c r="C12" s="1" t="s">
        <v>85</v>
      </c>
      <c r="D12" s="1" t="s">
        <v>132</v>
      </c>
      <c r="E12" s="1" t="s">
        <v>12</v>
      </c>
      <c r="F12" s="8" t="s">
        <v>17</v>
      </c>
      <c r="G12" s="1" t="s">
        <v>18</v>
      </c>
      <c r="H12" s="1" t="s">
        <v>131</v>
      </c>
      <c r="I12" s="8" t="s">
        <v>9</v>
      </c>
      <c r="J12" s="1" t="s">
        <v>130</v>
      </c>
      <c r="K12" s="17">
        <v>0.1</v>
      </c>
      <c r="L12" s="1">
        <v>2</v>
      </c>
      <c r="M12" s="16">
        <f t="shared" si="0"/>
        <v>0.2</v>
      </c>
      <c r="N12" s="17">
        <v>1.95E-2</v>
      </c>
      <c r="O12" s="9">
        <f t="shared" si="2"/>
        <v>3.9E-2</v>
      </c>
    </row>
    <row r="13" spans="1:15" x14ac:dyDescent="0.3">
      <c r="A13" s="1">
        <v>4</v>
      </c>
      <c r="B13" s="1" t="s">
        <v>86</v>
      </c>
      <c r="C13" s="1" t="s">
        <v>59</v>
      </c>
      <c r="D13" s="1" t="s">
        <v>133</v>
      </c>
      <c r="E13" s="1" t="s">
        <v>12</v>
      </c>
      <c r="F13" s="8" t="s">
        <v>17</v>
      </c>
      <c r="G13" s="1" t="s">
        <v>18</v>
      </c>
      <c r="H13" s="1" t="s">
        <v>25</v>
      </c>
      <c r="I13" s="8" t="s">
        <v>9</v>
      </c>
      <c r="J13" s="1" t="s">
        <v>26</v>
      </c>
      <c r="K13" s="17">
        <v>0.1</v>
      </c>
      <c r="L13" s="1">
        <v>1</v>
      </c>
      <c r="M13" s="16">
        <f t="shared" si="0"/>
        <v>0.1</v>
      </c>
      <c r="N13" s="17">
        <v>1.5900000000000001E-2</v>
      </c>
      <c r="O13" s="9">
        <f t="shared" si="2"/>
        <v>1.5900000000000001E-2</v>
      </c>
    </row>
    <row r="14" spans="1:15" x14ac:dyDescent="0.3">
      <c r="A14" s="1">
        <v>5</v>
      </c>
      <c r="B14" s="1" t="s">
        <v>87</v>
      </c>
      <c r="C14" s="1" t="s">
        <v>88</v>
      </c>
      <c r="D14" s="1" t="s">
        <v>136</v>
      </c>
      <c r="E14" s="1" t="s">
        <v>12</v>
      </c>
      <c r="F14" s="8" t="s">
        <v>17</v>
      </c>
      <c r="G14" s="1" t="s">
        <v>18</v>
      </c>
      <c r="H14" s="1" t="s">
        <v>135</v>
      </c>
      <c r="I14" s="8" t="s">
        <v>9</v>
      </c>
      <c r="J14" s="1" t="s">
        <v>134</v>
      </c>
      <c r="K14" s="17">
        <v>0.1</v>
      </c>
      <c r="L14" s="1">
        <v>2</v>
      </c>
      <c r="M14" s="16">
        <f t="shared" si="0"/>
        <v>0.2</v>
      </c>
      <c r="N14" s="17">
        <v>1.2500000000000001E-2</v>
      </c>
      <c r="O14" s="9">
        <f t="shared" si="2"/>
        <v>2.5000000000000001E-2</v>
      </c>
    </row>
    <row r="15" spans="1:15" x14ac:dyDescent="0.3">
      <c r="A15" s="1">
        <v>6</v>
      </c>
      <c r="B15" s="1" t="s">
        <v>89</v>
      </c>
      <c r="C15" s="1" t="s">
        <v>90</v>
      </c>
      <c r="D15" s="1" t="s">
        <v>137</v>
      </c>
      <c r="E15" s="1" t="s">
        <v>12</v>
      </c>
      <c r="F15" s="8" t="s">
        <v>17</v>
      </c>
      <c r="G15" s="1" t="s">
        <v>18</v>
      </c>
      <c r="H15" s="1" t="s">
        <v>139</v>
      </c>
      <c r="I15" s="8" t="s">
        <v>9</v>
      </c>
      <c r="J15" s="1" t="s">
        <v>138</v>
      </c>
      <c r="K15" s="17">
        <v>0.1</v>
      </c>
      <c r="L15" s="1">
        <v>2</v>
      </c>
      <c r="M15" s="16">
        <f t="shared" si="0"/>
        <v>0.2</v>
      </c>
      <c r="N15" s="17">
        <v>2.104E-2</v>
      </c>
      <c r="O15" s="9">
        <f t="shared" si="2"/>
        <v>4.2079999999999999E-2</v>
      </c>
    </row>
    <row r="16" spans="1:15" x14ac:dyDescent="0.3">
      <c r="A16" s="1">
        <v>7</v>
      </c>
      <c r="B16" s="1" t="s">
        <v>91</v>
      </c>
      <c r="C16" s="1" t="s">
        <v>92</v>
      </c>
      <c r="D16" s="1" t="s">
        <v>142</v>
      </c>
      <c r="E16" s="1" t="s">
        <v>12</v>
      </c>
      <c r="F16" s="8" t="s">
        <v>17</v>
      </c>
      <c r="G16" s="1" t="s">
        <v>19</v>
      </c>
      <c r="H16" s="1" t="s">
        <v>141</v>
      </c>
      <c r="I16" s="8" t="s">
        <v>9</v>
      </c>
      <c r="J16" s="1" t="s">
        <v>140</v>
      </c>
      <c r="K16" s="17">
        <v>0.1</v>
      </c>
      <c r="L16" s="1">
        <v>8</v>
      </c>
      <c r="M16" s="16">
        <f t="shared" si="0"/>
        <v>0.8</v>
      </c>
      <c r="N16" s="17">
        <v>6.7999999999999996E-3</v>
      </c>
      <c r="O16" s="9">
        <f t="shared" si="2"/>
        <v>5.4399999999999997E-2</v>
      </c>
    </row>
    <row r="17" spans="1:15" x14ac:dyDescent="0.3">
      <c r="A17" s="1">
        <v>8</v>
      </c>
      <c r="B17" s="1" t="s">
        <v>93</v>
      </c>
      <c r="C17" s="1" t="s">
        <v>71</v>
      </c>
      <c r="D17" s="1" t="s">
        <v>145</v>
      </c>
      <c r="E17" s="1" t="s">
        <v>12</v>
      </c>
      <c r="F17" s="8" t="s">
        <v>17</v>
      </c>
      <c r="G17" s="1" t="s">
        <v>19</v>
      </c>
      <c r="H17" s="1" t="s">
        <v>144</v>
      </c>
      <c r="I17" s="8" t="s">
        <v>9</v>
      </c>
      <c r="J17" s="1" t="s">
        <v>143</v>
      </c>
      <c r="K17" s="17">
        <v>0.1</v>
      </c>
      <c r="L17" s="1">
        <v>1</v>
      </c>
      <c r="M17" s="16">
        <f t="shared" si="0"/>
        <v>0.1</v>
      </c>
      <c r="N17" s="17">
        <v>6.7999999999999996E-3</v>
      </c>
      <c r="O17" s="9">
        <f t="shared" si="2"/>
        <v>6.7999999999999996E-3</v>
      </c>
    </row>
    <row r="18" spans="1:15" x14ac:dyDescent="0.3">
      <c r="A18" s="1">
        <v>9</v>
      </c>
      <c r="B18" s="1" t="s">
        <v>94</v>
      </c>
      <c r="C18" s="1" t="s">
        <v>95</v>
      </c>
      <c r="D18" s="1" t="s">
        <v>148</v>
      </c>
      <c r="E18" s="1" t="s">
        <v>12</v>
      </c>
      <c r="F18" s="8" t="s">
        <v>17</v>
      </c>
      <c r="G18" s="1" t="s">
        <v>19</v>
      </c>
      <c r="H18" s="1" t="s">
        <v>147</v>
      </c>
      <c r="I18" s="8" t="s">
        <v>9</v>
      </c>
      <c r="J18" s="1" t="s">
        <v>146</v>
      </c>
      <c r="K18" s="17">
        <v>0.1</v>
      </c>
      <c r="L18" s="1">
        <v>7</v>
      </c>
      <c r="M18" s="16">
        <f t="shared" si="0"/>
        <v>0.70000000000000007</v>
      </c>
      <c r="N18" s="17">
        <v>6.1000000000000004E-3</v>
      </c>
      <c r="O18" s="9">
        <f t="shared" si="2"/>
        <v>4.2700000000000002E-2</v>
      </c>
    </row>
    <row r="19" spans="1:15" x14ac:dyDescent="0.3">
      <c r="A19" s="1">
        <v>10</v>
      </c>
      <c r="B19" s="1" t="s">
        <v>96</v>
      </c>
      <c r="C19" s="1" t="s">
        <v>97</v>
      </c>
      <c r="D19" s="1" t="s">
        <v>151</v>
      </c>
      <c r="E19" s="1" t="s">
        <v>12</v>
      </c>
      <c r="F19" s="8" t="s">
        <v>17</v>
      </c>
      <c r="G19" s="1" t="s">
        <v>19</v>
      </c>
      <c r="H19" s="1" t="s">
        <v>150</v>
      </c>
      <c r="I19" s="8" t="s">
        <v>9</v>
      </c>
      <c r="J19" s="1" t="s">
        <v>149</v>
      </c>
      <c r="K19" s="17">
        <v>0.1</v>
      </c>
      <c r="L19" s="1">
        <v>9</v>
      </c>
      <c r="M19" s="16">
        <f t="shared" si="0"/>
        <v>0.9</v>
      </c>
      <c r="N19" s="17">
        <v>2.3599999999999999E-2</v>
      </c>
      <c r="O19" s="9">
        <f t="shared" si="2"/>
        <v>0.21240000000000001</v>
      </c>
    </row>
    <row r="20" spans="1:15" x14ac:dyDescent="0.3">
      <c r="A20" s="1">
        <v>11</v>
      </c>
      <c r="B20" s="1" t="s">
        <v>98</v>
      </c>
      <c r="C20" s="1" t="s">
        <v>72</v>
      </c>
      <c r="D20" s="1" t="s">
        <v>154</v>
      </c>
      <c r="E20" s="1" t="s">
        <v>12</v>
      </c>
      <c r="F20" s="8" t="s">
        <v>17</v>
      </c>
      <c r="G20" s="1" t="s">
        <v>19</v>
      </c>
      <c r="H20" s="1" t="s">
        <v>153</v>
      </c>
      <c r="I20" s="8" t="s">
        <v>9</v>
      </c>
      <c r="J20" s="1" t="s">
        <v>152</v>
      </c>
      <c r="K20" s="17">
        <v>0.1</v>
      </c>
      <c r="L20" s="1">
        <v>1</v>
      </c>
      <c r="M20" s="16">
        <f t="shared" si="0"/>
        <v>0.1</v>
      </c>
      <c r="N20" s="17">
        <v>6.1000000000000004E-3</v>
      </c>
      <c r="O20" s="9">
        <f t="shared" si="2"/>
        <v>6.1000000000000004E-3</v>
      </c>
    </row>
    <row r="21" spans="1:15" x14ac:dyDescent="0.3">
      <c r="A21" s="1">
        <v>12</v>
      </c>
      <c r="B21" s="1" t="s">
        <v>99</v>
      </c>
      <c r="C21" s="1" t="s">
        <v>100</v>
      </c>
      <c r="D21" s="1" t="s">
        <v>157</v>
      </c>
      <c r="E21" s="1" t="s">
        <v>12</v>
      </c>
      <c r="F21" s="8" t="s">
        <v>17</v>
      </c>
      <c r="G21" s="1" t="s">
        <v>19</v>
      </c>
      <c r="H21" s="1" t="s">
        <v>156</v>
      </c>
      <c r="I21" s="8" t="s">
        <v>9</v>
      </c>
      <c r="J21" s="1" t="s">
        <v>155</v>
      </c>
      <c r="K21" s="17">
        <v>0.1</v>
      </c>
      <c r="L21" s="1">
        <v>2</v>
      </c>
      <c r="M21" s="16">
        <f t="shared" si="0"/>
        <v>0.2</v>
      </c>
      <c r="N21" s="17">
        <v>6.7999999999999996E-3</v>
      </c>
      <c r="O21" s="9">
        <f t="shared" si="2"/>
        <v>1.3599999999999999E-2</v>
      </c>
    </row>
    <row r="22" spans="1:15" x14ac:dyDescent="0.3">
      <c r="A22" s="1">
        <v>13</v>
      </c>
      <c r="B22" s="1" t="s">
        <v>101</v>
      </c>
      <c r="C22" s="1" t="s">
        <v>73</v>
      </c>
      <c r="D22" s="1" t="s">
        <v>160</v>
      </c>
      <c r="E22" s="1" t="s">
        <v>12</v>
      </c>
      <c r="F22" s="8" t="s">
        <v>17</v>
      </c>
      <c r="G22" s="1" t="s">
        <v>19</v>
      </c>
      <c r="H22" s="1" t="s">
        <v>159</v>
      </c>
      <c r="I22" s="8" t="s">
        <v>9</v>
      </c>
      <c r="J22" s="1" t="s">
        <v>158</v>
      </c>
      <c r="K22" s="17">
        <v>0.1</v>
      </c>
      <c r="L22" s="1">
        <v>1</v>
      </c>
      <c r="M22" s="16">
        <f t="shared" si="0"/>
        <v>0.1</v>
      </c>
      <c r="N22" s="17">
        <v>6.1000000000000004E-3</v>
      </c>
      <c r="O22" s="9">
        <f t="shared" si="2"/>
        <v>6.1000000000000004E-3</v>
      </c>
    </row>
    <row r="23" spans="1:15" x14ac:dyDescent="0.3">
      <c r="A23" s="1">
        <v>14</v>
      </c>
      <c r="B23" s="1" t="s">
        <v>114</v>
      </c>
      <c r="C23" s="1" t="s">
        <v>77</v>
      </c>
      <c r="D23" s="1" t="s">
        <v>165</v>
      </c>
      <c r="E23" s="1" t="s">
        <v>29</v>
      </c>
      <c r="F23" s="8" t="s">
        <v>164</v>
      </c>
      <c r="G23" s="1" t="s">
        <v>163</v>
      </c>
      <c r="H23" s="1" t="s">
        <v>162</v>
      </c>
      <c r="I23" s="8" t="s">
        <v>9</v>
      </c>
      <c r="J23" s="1" t="s">
        <v>161</v>
      </c>
      <c r="K23" s="17">
        <v>0.18</v>
      </c>
      <c r="L23" s="1">
        <v>1</v>
      </c>
      <c r="M23" s="16">
        <f t="shared" si="0"/>
        <v>0.18</v>
      </c>
      <c r="N23" s="17">
        <v>0.12</v>
      </c>
      <c r="O23" s="9">
        <f t="shared" si="2"/>
        <v>0.12</v>
      </c>
    </row>
    <row r="24" spans="1:15" x14ac:dyDescent="0.3">
      <c r="A24" s="1">
        <v>15</v>
      </c>
      <c r="B24" s="1" t="s">
        <v>108</v>
      </c>
      <c r="C24" s="1" t="s">
        <v>109</v>
      </c>
      <c r="D24" s="1" t="s">
        <v>169</v>
      </c>
      <c r="E24" s="1" t="s">
        <v>12</v>
      </c>
      <c r="F24" s="8" t="s">
        <v>170</v>
      </c>
      <c r="G24" s="1" t="s">
        <v>168</v>
      </c>
      <c r="H24" s="1" t="s">
        <v>167</v>
      </c>
      <c r="I24" s="8" t="s">
        <v>9</v>
      </c>
      <c r="J24" s="1" t="s">
        <v>166</v>
      </c>
      <c r="K24" s="17">
        <v>0.35</v>
      </c>
      <c r="L24" s="1">
        <v>3</v>
      </c>
      <c r="M24" s="16">
        <f t="shared" si="0"/>
        <v>1.0499999999999998</v>
      </c>
      <c r="N24" s="17">
        <v>0.15229999999999999</v>
      </c>
      <c r="O24" s="9">
        <f t="shared" si="2"/>
        <v>0.45689999999999997</v>
      </c>
    </row>
    <row r="25" spans="1:15" x14ac:dyDescent="0.3">
      <c r="A25" s="1">
        <v>16</v>
      </c>
      <c r="B25" s="1" t="s">
        <v>122</v>
      </c>
      <c r="C25" s="1" t="s">
        <v>67</v>
      </c>
      <c r="D25" s="1" t="s">
        <v>175</v>
      </c>
      <c r="E25" s="1" t="s">
        <v>12</v>
      </c>
      <c r="F25" s="8" t="s">
        <v>174</v>
      </c>
      <c r="G25" s="1" t="s">
        <v>173</v>
      </c>
      <c r="H25" s="1" t="s">
        <v>172</v>
      </c>
      <c r="I25" s="8" t="s">
        <v>9</v>
      </c>
      <c r="J25" s="1" t="s">
        <v>171</v>
      </c>
      <c r="K25" s="17">
        <v>0.61</v>
      </c>
      <c r="L25" s="1">
        <v>1</v>
      </c>
      <c r="M25" s="16">
        <f t="shared" si="0"/>
        <v>0.61</v>
      </c>
      <c r="N25" s="17">
        <v>0.4103</v>
      </c>
      <c r="O25" s="9">
        <f t="shared" si="2"/>
        <v>0.4103</v>
      </c>
    </row>
    <row r="26" spans="1:15" x14ac:dyDescent="0.3">
      <c r="A26" s="1">
        <v>17</v>
      </c>
      <c r="B26" s="1" t="s">
        <v>102</v>
      </c>
      <c r="C26" s="1" t="s">
        <v>123</v>
      </c>
      <c r="D26" s="1" t="s">
        <v>177</v>
      </c>
      <c r="E26" s="1" t="s">
        <v>12</v>
      </c>
      <c r="F26" s="8" t="s">
        <v>17</v>
      </c>
      <c r="G26" s="1" t="s">
        <v>176</v>
      </c>
      <c r="H26" s="1" t="s">
        <v>178</v>
      </c>
      <c r="I26" s="8" t="s">
        <v>9</v>
      </c>
      <c r="J26" s="1" t="s">
        <v>179</v>
      </c>
      <c r="K26" s="17">
        <v>0.33</v>
      </c>
      <c r="L26" s="1">
        <v>7</v>
      </c>
      <c r="M26" s="16">
        <f t="shared" si="0"/>
        <v>2.31</v>
      </c>
      <c r="N26" s="17">
        <v>0.1178</v>
      </c>
      <c r="O26" s="9">
        <f t="shared" si="2"/>
        <v>0.8246</v>
      </c>
    </row>
    <row r="27" spans="1:15" x14ac:dyDescent="0.3">
      <c r="A27" s="1">
        <v>18</v>
      </c>
      <c r="B27" s="1" t="s">
        <v>104</v>
      </c>
      <c r="C27" s="1" t="s">
        <v>78</v>
      </c>
      <c r="D27" s="1" t="s">
        <v>181</v>
      </c>
      <c r="E27" s="1" t="s">
        <v>29</v>
      </c>
      <c r="F27" s="8"/>
      <c r="G27" s="1" t="s">
        <v>180</v>
      </c>
      <c r="H27" s="1">
        <v>1623</v>
      </c>
      <c r="I27" s="8" t="s">
        <v>9</v>
      </c>
      <c r="J27" s="1" t="s">
        <v>182</v>
      </c>
      <c r="K27" s="17">
        <v>4.95</v>
      </c>
      <c r="L27" s="1">
        <v>1</v>
      </c>
      <c r="M27" s="16">
        <f t="shared" si="0"/>
        <v>4.95</v>
      </c>
      <c r="N27" s="17">
        <v>4.95</v>
      </c>
      <c r="O27" s="9">
        <f t="shared" si="2"/>
        <v>4.95</v>
      </c>
    </row>
    <row r="28" spans="1:15" x14ac:dyDescent="0.3">
      <c r="A28" s="1">
        <v>19</v>
      </c>
      <c r="B28" s="1" t="s">
        <v>105</v>
      </c>
      <c r="C28" s="1" t="s">
        <v>103</v>
      </c>
      <c r="D28" s="1" t="s">
        <v>186</v>
      </c>
      <c r="E28" s="1" t="s">
        <v>12</v>
      </c>
      <c r="G28" s="1" t="s">
        <v>185</v>
      </c>
      <c r="H28" s="1" t="s">
        <v>184</v>
      </c>
      <c r="I28" s="8" t="s">
        <v>9</v>
      </c>
      <c r="J28" s="1" t="s">
        <v>183</v>
      </c>
      <c r="K28" s="17">
        <v>3.62</v>
      </c>
      <c r="L28" s="1">
        <v>6</v>
      </c>
      <c r="M28" s="16">
        <f t="shared" si="0"/>
        <v>21.72</v>
      </c>
      <c r="N28" s="17">
        <v>2.7458</v>
      </c>
      <c r="O28" s="9">
        <f t="shared" si="2"/>
        <v>16.474800000000002</v>
      </c>
    </row>
    <row r="29" spans="1:15" x14ac:dyDescent="0.3">
      <c r="A29" s="1">
        <v>20</v>
      </c>
      <c r="B29" s="1" t="s">
        <v>106</v>
      </c>
      <c r="C29" s="1" t="s">
        <v>74</v>
      </c>
      <c r="D29" s="1" t="s">
        <v>189</v>
      </c>
      <c r="E29" s="1" t="s">
        <v>12</v>
      </c>
      <c r="G29" s="1" t="s">
        <v>185</v>
      </c>
      <c r="H29" s="1" t="s">
        <v>188</v>
      </c>
      <c r="I29" s="8" t="s">
        <v>9</v>
      </c>
      <c r="J29" s="1" t="s">
        <v>187</v>
      </c>
      <c r="K29" s="17">
        <v>0.59</v>
      </c>
      <c r="L29" s="1">
        <v>1</v>
      </c>
      <c r="M29" s="16">
        <f t="shared" si="0"/>
        <v>0.59</v>
      </c>
      <c r="N29" s="17">
        <v>0.47670000000000001</v>
      </c>
      <c r="O29" s="9">
        <f t="shared" si="2"/>
        <v>0.47670000000000001</v>
      </c>
    </row>
    <row r="30" spans="1:15" x14ac:dyDescent="0.3">
      <c r="A30" s="1">
        <v>21</v>
      </c>
      <c r="B30" s="1" t="s">
        <v>107</v>
      </c>
      <c r="C30" s="1" t="s">
        <v>79</v>
      </c>
      <c r="D30" s="1" t="s">
        <v>193</v>
      </c>
      <c r="E30" s="1" t="s">
        <v>12</v>
      </c>
      <c r="G30" s="1" t="s">
        <v>185</v>
      </c>
      <c r="H30" s="1" t="s">
        <v>191</v>
      </c>
      <c r="I30" s="8" t="s">
        <v>9</v>
      </c>
      <c r="J30" s="1" t="s">
        <v>190</v>
      </c>
      <c r="K30" s="17">
        <v>0.55000000000000004</v>
      </c>
      <c r="L30" s="1">
        <v>1</v>
      </c>
      <c r="M30" s="16">
        <f t="shared" si="0"/>
        <v>0.55000000000000004</v>
      </c>
      <c r="N30" s="17">
        <v>0.44180000000000003</v>
      </c>
      <c r="O30" s="9">
        <f t="shared" si="2"/>
        <v>0.44180000000000003</v>
      </c>
    </row>
    <row r="31" spans="1:15" x14ac:dyDescent="0.3">
      <c r="A31" s="1">
        <v>22</v>
      </c>
      <c r="B31" s="1" t="s">
        <v>110</v>
      </c>
      <c r="C31" s="1" t="s">
        <v>58</v>
      </c>
      <c r="D31" s="1" t="s">
        <v>192</v>
      </c>
      <c r="E31" s="1" t="s">
        <v>29</v>
      </c>
      <c r="G31" s="1" t="s">
        <v>194</v>
      </c>
      <c r="H31" s="1" t="s">
        <v>195</v>
      </c>
      <c r="I31" s="8" t="s">
        <v>9</v>
      </c>
      <c r="J31" s="1" t="s">
        <v>196</v>
      </c>
      <c r="K31" s="17">
        <v>0.18</v>
      </c>
      <c r="L31" s="1">
        <v>1</v>
      </c>
      <c r="M31" s="16">
        <f t="shared" si="0"/>
        <v>0.18</v>
      </c>
      <c r="N31" s="17">
        <v>0.1036</v>
      </c>
      <c r="O31" s="9">
        <f t="shared" si="2"/>
        <v>0.1036</v>
      </c>
    </row>
    <row r="32" spans="1:15" x14ac:dyDescent="0.3">
      <c r="A32" s="1">
        <v>23</v>
      </c>
      <c r="B32" s="1" t="s">
        <v>111</v>
      </c>
      <c r="C32" s="1" t="s">
        <v>63</v>
      </c>
      <c r="D32" s="1" t="s">
        <v>200</v>
      </c>
      <c r="E32" s="1" t="s">
        <v>29</v>
      </c>
      <c r="G32" s="1" t="s">
        <v>199</v>
      </c>
      <c r="H32" s="1" t="s">
        <v>198</v>
      </c>
      <c r="I32" s="8" t="s">
        <v>9</v>
      </c>
      <c r="J32" s="1" t="s">
        <v>197</v>
      </c>
      <c r="K32" s="17">
        <v>0.11</v>
      </c>
      <c r="L32" s="1">
        <v>1</v>
      </c>
      <c r="M32" s="16">
        <f t="shared" si="0"/>
        <v>0.11</v>
      </c>
      <c r="N32" s="17">
        <v>6.6500000000000004E-2</v>
      </c>
      <c r="O32" s="9">
        <f t="shared" si="2"/>
        <v>6.6500000000000004E-2</v>
      </c>
    </row>
    <row r="33" spans="1:15" x14ac:dyDescent="0.3">
      <c r="A33" s="1">
        <v>24</v>
      </c>
      <c r="B33" s="1" t="s">
        <v>112</v>
      </c>
      <c r="C33" s="1" t="s">
        <v>76</v>
      </c>
      <c r="D33" s="1" t="s">
        <v>201</v>
      </c>
      <c r="E33" s="1" t="s">
        <v>12</v>
      </c>
      <c r="G33" s="1" t="s">
        <v>202</v>
      </c>
      <c r="H33" s="1" t="s">
        <v>203</v>
      </c>
      <c r="I33" s="8" t="s">
        <v>9</v>
      </c>
      <c r="J33" s="1" t="s">
        <v>204</v>
      </c>
      <c r="K33" s="17">
        <v>0.48</v>
      </c>
      <c r="L33" s="1">
        <v>1</v>
      </c>
      <c r="M33" s="16">
        <f t="shared" si="0"/>
        <v>0.48</v>
      </c>
      <c r="N33" s="17">
        <v>0.31580000000000003</v>
      </c>
      <c r="O33" s="9">
        <f t="shared" si="2"/>
        <v>0.31580000000000003</v>
      </c>
    </row>
    <row r="34" spans="1:15" x14ac:dyDescent="0.3">
      <c r="A34" s="1">
        <v>25</v>
      </c>
      <c r="B34" s="1" t="s">
        <v>113</v>
      </c>
      <c r="C34" s="1" t="s">
        <v>68</v>
      </c>
      <c r="D34" s="1" t="s">
        <v>205</v>
      </c>
      <c r="E34" s="1" t="s">
        <v>12</v>
      </c>
      <c r="G34" s="1" t="s">
        <v>206</v>
      </c>
      <c r="H34" s="1" t="s">
        <v>207</v>
      </c>
      <c r="I34" s="8" t="s">
        <v>9</v>
      </c>
      <c r="J34" s="1" t="s">
        <v>208</v>
      </c>
      <c r="K34" s="17">
        <v>0.53</v>
      </c>
      <c r="L34" s="1">
        <v>1</v>
      </c>
      <c r="M34" s="16">
        <f t="shared" si="0"/>
        <v>0.53</v>
      </c>
      <c r="N34" s="17">
        <v>0.38129999999999997</v>
      </c>
      <c r="O34" s="9">
        <f t="shared" si="2"/>
        <v>0.38129999999999997</v>
      </c>
    </row>
    <row r="35" spans="1:15" x14ac:dyDescent="0.3">
      <c r="A35" s="1">
        <v>26</v>
      </c>
      <c r="B35" s="1" t="s">
        <v>115</v>
      </c>
      <c r="C35" s="1" t="s">
        <v>60</v>
      </c>
      <c r="E35" s="1" t="s">
        <v>12</v>
      </c>
      <c r="H35" s="1" t="s">
        <v>61</v>
      </c>
      <c r="I35" s="8" t="s">
        <v>9</v>
      </c>
      <c r="L35" s="1">
        <v>1</v>
      </c>
      <c r="M35" s="16">
        <f t="shared" si="0"/>
        <v>0</v>
      </c>
      <c r="O35" s="9">
        <f t="shared" si="2"/>
        <v>0</v>
      </c>
    </row>
    <row r="36" spans="1:15" x14ac:dyDescent="0.3">
      <c r="A36" s="1">
        <v>27</v>
      </c>
      <c r="B36" s="1" t="s">
        <v>116</v>
      </c>
      <c r="C36" s="1" t="s">
        <v>64</v>
      </c>
      <c r="E36" s="1" t="s">
        <v>12</v>
      </c>
      <c r="F36" s="1" t="s">
        <v>66</v>
      </c>
      <c r="H36" s="1" t="s">
        <v>65</v>
      </c>
      <c r="I36" s="8" t="s">
        <v>9</v>
      </c>
      <c r="L36" s="1">
        <v>1</v>
      </c>
      <c r="M36" s="16">
        <f t="shared" si="0"/>
        <v>0</v>
      </c>
      <c r="O36" s="9">
        <f t="shared" si="2"/>
        <v>0</v>
      </c>
    </row>
    <row r="37" spans="1:15" x14ac:dyDescent="0.3">
      <c r="A37" s="1">
        <v>28</v>
      </c>
      <c r="B37" s="1" t="s">
        <v>117</v>
      </c>
      <c r="C37" s="1" t="s">
        <v>75</v>
      </c>
      <c r="E37" s="1" t="s">
        <v>12</v>
      </c>
      <c r="F37" s="1" t="s">
        <v>118</v>
      </c>
      <c r="I37" s="8" t="s">
        <v>9</v>
      </c>
      <c r="L37" s="1">
        <v>1</v>
      </c>
      <c r="M37" s="16">
        <f t="shared" si="0"/>
        <v>0</v>
      </c>
      <c r="O37" s="9">
        <f t="shared" si="2"/>
        <v>0</v>
      </c>
    </row>
    <row r="38" spans="1:15" x14ac:dyDescent="0.3">
      <c r="A38" s="1">
        <v>29</v>
      </c>
      <c r="B38" s="1" t="s">
        <v>119</v>
      </c>
      <c r="C38" s="1" t="s">
        <v>69</v>
      </c>
      <c r="E38" s="1" t="s">
        <v>12</v>
      </c>
      <c r="F38" s="1" t="s">
        <v>62</v>
      </c>
      <c r="I38" s="8" t="s">
        <v>9</v>
      </c>
      <c r="L38" s="1">
        <v>1</v>
      </c>
      <c r="M38" s="16">
        <f t="shared" si="0"/>
        <v>0</v>
      </c>
      <c r="O38" s="9">
        <f t="shared" si="2"/>
        <v>0</v>
      </c>
    </row>
    <row r="39" spans="1:15" x14ac:dyDescent="0.3">
      <c r="A39" s="1">
        <v>30</v>
      </c>
      <c r="B39" s="1" t="s">
        <v>120</v>
      </c>
      <c r="C39" s="1" t="s">
        <v>70</v>
      </c>
      <c r="E39" s="1" t="s">
        <v>12</v>
      </c>
      <c r="F39" s="1" t="s">
        <v>121</v>
      </c>
      <c r="I39" s="8" t="s">
        <v>9</v>
      </c>
      <c r="L39" s="1">
        <v>1</v>
      </c>
      <c r="M39" s="16">
        <f t="shared" si="0"/>
        <v>0</v>
      </c>
      <c r="O39" s="9">
        <f t="shared" si="2"/>
        <v>0</v>
      </c>
    </row>
  </sheetData>
  <mergeCells count="1">
    <mergeCell ref="A1:D1"/>
  </mergeCells>
  <phoneticPr fontId="10" type="noConversion"/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Megan Singer</cp:lastModifiedBy>
  <dcterms:created xsi:type="dcterms:W3CDTF">2015-10-06T19:06:42Z</dcterms:created>
  <dcterms:modified xsi:type="dcterms:W3CDTF">2021-04-03T18:19:28Z</dcterms:modified>
</cp:coreProperties>
</file>