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kblackbelt/Library/Mobile Documents/com~apple~CloudDocs/iCloud Drive/Teaching/2019 - Spring/Chem357/357 Experiment guides/Fluorescence/Analysis/"/>
    </mc:Choice>
  </mc:AlternateContent>
  <xr:revisionPtr revIDLastSave="0" documentId="8_{D7885A3B-C237-1047-BBF6-23B1D9F82A61}" xr6:coauthVersionLast="41" xr6:coauthVersionMax="41" xr10:uidLastSave="{00000000-0000-0000-0000-000000000000}"/>
  <bookViews>
    <workbookView xWindow="8140" yWindow="3520" windowWidth="26960" windowHeight="22060" xr2:uid="{00000000-000D-0000-FFFF-FFFF00000000}"/>
  </bookViews>
  <sheets>
    <sheet name="Sheet1" sheetId="1" r:id="rId1"/>
    <sheet name="Sheet2" sheetId="3" r:id="rId2"/>
    <sheet name="mh_spectra" sheetId="2" r:id="rId3"/>
  </sheets>
  <definedNames>
    <definedName name="_0_10_FDS" localSheetId="2">mh_spectra!$A$2:$B$404</definedName>
    <definedName name="_10_0_FDS" localSheetId="2">mh_spectra!$O$2:$P$404</definedName>
    <definedName name="_3_7_FDS" localSheetId="2">mh_spectra!$C$2:$D$404</definedName>
    <definedName name="_4_6_FDS" localSheetId="2">mh_spectra!$E$3:$F$404</definedName>
    <definedName name="_5_5_FDS" localSheetId="2">mh_spectra!$G$2:$H$404</definedName>
    <definedName name="_6_4_FDS" localSheetId="2">mh_spectra!$I$2:$J$404</definedName>
    <definedName name="_7_3_FDS" localSheetId="2">mh_spectra!$K$2:$L$404</definedName>
    <definedName name="_8_2_FDS" localSheetId="2">mh_spectra!$M$2:$N$404</definedName>
    <definedName name="solver_adj" localSheetId="0" hidden="1">Sheet1!$R$15</definedName>
    <definedName name="solver_adj" localSheetId="1" hidden="1">Sheet2!$U$15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itr" localSheetId="1" hidden="1">2147483647</definedName>
    <definedName name="solver_lhs1" localSheetId="0" hidden="1">Sheet1!$R$15</definedName>
    <definedName name="solver_lhs2" localSheetId="0" hidden="1">Sheet1!$R$15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opt" localSheetId="0" hidden="1">Sheet1!$R$14</definedName>
    <definedName name="solver_opt" localSheetId="1" hidden="1">Sheet2!$U$14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2" localSheetId="0" hidden="1">3</definedName>
    <definedName name="solver_rhs1" localSheetId="0" hidden="1">0.00000033</definedName>
    <definedName name="solver_rhs2" localSheetId="0" hidden="1">0.0000000003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L9" i="1" s="1"/>
  <c r="N9" i="1" l="1"/>
  <c r="M9" i="1"/>
  <c r="M3" i="1"/>
  <c r="M4" i="1"/>
  <c r="M5" i="1"/>
  <c r="M6" i="1"/>
  <c r="M7" i="1"/>
  <c r="M8" i="1"/>
  <c r="N3" i="1"/>
  <c r="N4" i="1"/>
  <c r="N5" i="1"/>
  <c r="N6" i="1"/>
  <c r="N7" i="1"/>
  <c r="N8" i="1"/>
  <c r="N2" i="1"/>
  <c r="M2" i="1"/>
  <c r="U17" i="3"/>
  <c r="O7" i="3" s="1"/>
  <c r="N2" i="3"/>
  <c r="N3" i="3"/>
  <c r="N4" i="3"/>
  <c r="N5" i="3"/>
  <c r="N6" i="3"/>
  <c r="N7" i="3"/>
  <c r="N8" i="3"/>
  <c r="N9" i="3"/>
  <c r="N10" i="3"/>
  <c r="N11" i="3"/>
  <c r="N12" i="3"/>
  <c r="K3" i="3"/>
  <c r="K4" i="3"/>
  <c r="K5" i="3"/>
  <c r="K6" i="3"/>
  <c r="K7" i="3"/>
  <c r="K8" i="3"/>
  <c r="K9" i="3"/>
  <c r="K10" i="3"/>
  <c r="K11" i="3"/>
  <c r="K12" i="3"/>
  <c r="K2" i="3"/>
  <c r="L12" i="3"/>
  <c r="H12" i="3"/>
  <c r="M12" i="3"/>
  <c r="L11" i="3"/>
  <c r="L10" i="3"/>
  <c r="H11" i="3"/>
  <c r="M11" i="3" s="1"/>
  <c r="H10" i="3"/>
  <c r="M10" i="3"/>
  <c r="F17" i="3"/>
  <c r="F16" i="3"/>
  <c r="F18" i="3" s="1"/>
  <c r="H3" i="3"/>
  <c r="M3" i="3" s="1"/>
  <c r="H4" i="3"/>
  <c r="H5" i="3"/>
  <c r="H6" i="3"/>
  <c r="H7" i="3"/>
  <c r="H8" i="3"/>
  <c r="M8" i="3" s="1"/>
  <c r="H9" i="3"/>
  <c r="H2" i="3"/>
  <c r="L9" i="3"/>
  <c r="L8" i="3"/>
  <c r="L7" i="3"/>
  <c r="M5" i="3"/>
  <c r="L4" i="3"/>
  <c r="E3" i="3"/>
  <c r="E4" i="3" s="1"/>
  <c r="L2" i="3"/>
  <c r="B10" i="1"/>
  <c r="B9" i="1"/>
  <c r="F16" i="1"/>
  <c r="F17" i="1"/>
  <c r="O9" i="1" l="1"/>
  <c r="P9" i="1" s="1"/>
  <c r="Q9" i="1" s="1"/>
  <c r="R9" i="1" s="1"/>
  <c r="O9" i="3"/>
  <c r="P9" i="3" s="1"/>
  <c r="R9" i="3" s="1"/>
  <c r="O6" i="3"/>
  <c r="P6" i="3" s="1"/>
  <c r="R6" i="3" s="1"/>
  <c r="O5" i="3"/>
  <c r="P5" i="3" s="1"/>
  <c r="R5" i="3" s="1"/>
  <c r="O4" i="3"/>
  <c r="P4" i="3" s="1"/>
  <c r="R4" i="3" s="1"/>
  <c r="O3" i="3"/>
  <c r="P3" i="3" s="1"/>
  <c r="R3" i="3" s="1"/>
  <c r="O2" i="3"/>
  <c r="O12" i="3"/>
  <c r="P12" i="3" s="1"/>
  <c r="O11" i="3"/>
  <c r="P11" i="3" s="1"/>
  <c r="Q11" i="3" s="1"/>
  <c r="O10" i="3"/>
  <c r="P10" i="3" s="1"/>
  <c r="S10" i="3" s="1"/>
  <c r="T10" i="3" s="1"/>
  <c r="U10" i="3" s="1"/>
  <c r="O8" i="3"/>
  <c r="P7" i="3"/>
  <c r="R7" i="3" s="1"/>
  <c r="L3" i="3"/>
  <c r="L5" i="3"/>
  <c r="M9" i="3"/>
  <c r="M2" i="3"/>
  <c r="B9" i="3"/>
  <c r="B14" i="3"/>
  <c r="L6" i="3"/>
  <c r="B16" i="3"/>
  <c r="M6" i="3"/>
  <c r="M4" i="3"/>
  <c r="B10" i="3"/>
  <c r="M7" i="3"/>
  <c r="F18" i="1"/>
  <c r="P13" i="1"/>
  <c r="B14" i="1"/>
  <c r="H3" i="1"/>
  <c r="H4" i="1"/>
  <c r="H5" i="1"/>
  <c r="H6" i="1"/>
  <c r="H7" i="1"/>
  <c r="H8" i="1"/>
  <c r="H2" i="1"/>
  <c r="I8" i="1"/>
  <c r="K8" i="1" s="1"/>
  <c r="I7" i="1"/>
  <c r="K7" i="1" s="1"/>
  <c r="I6" i="1"/>
  <c r="K6" i="1" s="1"/>
  <c r="I5" i="1"/>
  <c r="K5" i="1" s="1"/>
  <c r="I4" i="1"/>
  <c r="K4" i="1" s="1"/>
  <c r="I3" i="1"/>
  <c r="K3" i="1" s="1"/>
  <c r="I2" i="1"/>
  <c r="J2" i="1" s="1"/>
  <c r="Q10" i="3" l="1"/>
  <c r="R10" i="3"/>
  <c r="R12" i="3"/>
  <c r="Q12" i="3"/>
  <c r="S12" i="3"/>
  <c r="T12" i="3" s="1"/>
  <c r="U12" i="3" s="1"/>
  <c r="S11" i="3"/>
  <c r="T11" i="3" s="1"/>
  <c r="U11" i="3" s="1"/>
  <c r="R11" i="3"/>
  <c r="P8" i="3"/>
  <c r="R8" i="3" s="1"/>
  <c r="S3" i="3"/>
  <c r="T3" i="3" s="1"/>
  <c r="U3" i="3" s="1"/>
  <c r="Q3" i="3"/>
  <c r="Q9" i="3"/>
  <c r="S6" i="3"/>
  <c r="T6" i="3" s="1"/>
  <c r="U6" i="3" s="1"/>
  <c r="Q6" i="3"/>
  <c r="S5" i="3"/>
  <c r="T5" i="3" s="1"/>
  <c r="U5" i="3" s="1"/>
  <c r="Q5" i="3"/>
  <c r="S7" i="3"/>
  <c r="T7" i="3" s="1"/>
  <c r="U7" i="3" s="1"/>
  <c r="Q7" i="3"/>
  <c r="S4" i="3"/>
  <c r="T4" i="3" s="1"/>
  <c r="U4" i="3" s="1"/>
  <c r="Q4" i="3"/>
  <c r="S9" i="3"/>
  <c r="T9" i="3" s="1"/>
  <c r="U9" i="3" s="1"/>
  <c r="E9" i="3"/>
  <c r="E11" i="3" s="1"/>
  <c r="P2" i="3"/>
  <c r="R2" i="3" s="1"/>
  <c r="L6" i="1"/>
  <c r="L5" i="1"/>
  <c r="L4" i="1"/>
  <c r="O3" i="1"/>
  <c r="P3" i="1" s="1"/>
  <c r="B16" i="1"/>
  <c r="L7" i="1"/>
  <c r="K2" i="1"/>
  <c r="E9" i="1"/>
  <c r="E11" i="1" s="1"/>
  <c r="L3" i="1"/>
  <c r="L2" i="1"/>
  <c r="J4" i="1"/>
  <c r="L8" i="1"/>
  <c r="J7" i="1"/>
  <c r="J6" i="1"/>
  <c r="J8" i="1"/>
  <c r="J5" i="1"/>
  <c r="J3" i="1"/>
  <c r="E3" i="1"/>
  <c r="E4" i="1" s="1"/>
  <c r="O7" i="1" l="1"/>
  <c r="P7" i="1" s="1"/>
  <c r="Q7" i="1" s="1"/>
  <c r="R7" i="1" s="1"/>
  <c r="O6" i="1"/>
  <c r="P6" i="1" s="1"/>
  <c r="Q6" i="1" s="1"/>
  <c r="R6" i="1" s="1"/>
  <c r="S8" i="3"/>
  <c r="T8" i="3" s="1"/>
  <c r="U8" i="3" s="1"/>
  <c r="Q8" i="3"/>
  <c r="S2" i="3"/>
  <c r="T2" i="3" s="1"/>
  <c r="U2" i="3" s="1"/>
  <c r="Q2" i="3"/>
  <c r="O5" i="1"/>
  <c r="P5" i="1" s="1"/>
  <c r="Q5" i="1" s="1"/>
  <c r="R5" i="1" s="1"/>
  <c r="O8" i="1"/>
  <c r="P8" i="1" s="1"/>
  <c r="Q8" i="1" s="1"/>
  <c r="R8" i="1" s="1"/>
  <c r="Q3" i="1"/>
  <c r="R3" i="1" s="1"/>
  <c r="O4" i="1"/>
  <c r="P4" i="1" s="1"/>
  <c r="O2" i="1"/>
  <c r="P2" i="1" s="1"/>
  <c r="U14" i="3" l="1"/>
  <c r="Q2" i="1"/>
  <c r="R2" i="1" s="1"/>
  <c r="Q4" i="1"/>
  <c r="R4" i="1" s="1"/>
  <c r="O13" i="1"/>
  <c r="R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-10(FDS)" type="6" refreshedVersion="6" background="1" saveData="1">
    <textPr firstRow="43" sourceFile="/Volumes/Gremlin/CHEM357 data/Fluorescence/MinhuaIvan/0-10(FDS).TXT">
      <textFields count="2">
        <textField/>
        <textField/>
      </textFields>
    </textPr>
  </connection>
  <connection id="2" xr16:uid="{00000000-0015-0000-FFFF-FFFF01000000}" name="10-0(FDS)" type="6" refreshedVersion="6" background="1" saveData="1">
    <textPr firstRow="45" sourceFile="/Volumes/Gremlin/CHEM357 data/Fluorescence/MinhuaIvan/10-0(FDS).TXT">
      <textFields count="7">
        <textField/>
        <textField/>
        <textField/>
        <textField/>
        <textField/>
        <textField/>
        <textField/>
      </textFields>
    </textPr>
  </connection>
  <connection id="3" xr16:uid="{00000000-0015-0000-FFFF-FFFF02000000}" name="3-7(FDS)" type="6" refreshedVersion="6" background="1" saveData="1">
    <textPr firstRow="45" sourceFile="/Volumes/Gremlin/CHEM357 data/Fluorescence/MinhuaIvan/3-7(FDS).TXT">
      <textFields count="7">
        <textField/>
        <textField/>
        <textField/>
        <textField/>
        <textField/>
        <textField/>
        <textField/>
      </textFields>
    </textPr>
  </connection>
  <connection id="4" xr16:uid="{00000000-0015-0000-FFFF-FFFF03000000}" name="4-6(FDS)" type="6" refreshedVersion="6" background="1" saveData="1">
    <textPr firstRow="46" sourceFile="/Volumes/Gremlin/CHEM357 data/Fluorescence/MinhuaIvan/4-6(FDS).TXT">
      <textFields count="7">
        <textField/>
        <textField/>
        <textField/>
        <textField/>
        <textField/>
        <textField/>
        <textField/>
      </textFields>
    </textPr>
  </connection>
  <connection id="5" xr16:uid="{00000000-0015-0000-FFFF-FFFF04000000}" name="5-5(FDS)" type="6" refreshedVersion="6" background="1" saveData="1">
    <textPr firstRow="44" sourceFile="/Volumes/Gremlin/CHEM357 data/Fluorescence/MinhuaIvan/5-5(FDS).TXT">
      <textFields count="7">
        <textField/>
        <textField/>
        <textField/>
        <textField/>
        <textField/>
        <textField/>
        <textField/>
      </textFields>
    </textPr>
  </connection>
  <connection id="6" xr16:uid="{00000000-0015-0000-FFFF-FFFF05000000}" name="6-4(FDS)" type="6" refreshedVersion="6" background="1" saveData="1">
    <textPr firstRow="44" sourceFile="/Volumes/Gremlin/CHEM357 data/Fluorescence/MinhuaIvan/6-4(FDS).TXT">
      <textFields count="7">
        <textField/>
        <textField/>
        <textField/>
        <textField/>
        <textField/>
        <textField/>
        <textField/>
      </textFields>
    </textPr>
  </connection>
  <connection id="7" xr16:uid="{00000000-0015-0000-FFFF-FFFF06000000}" name="7-3(FDS)" type="6" refreshedVersion="6" background="1" saveData="1">
    <textPr firstRow="44" sourceFile="/Volumes/Gremlin/CHEM357 data/Fluorescence/MinhuaIvan/7-3(FDS).TXT">
      <textFields count="7">
        <textField/>
        <textField/>
        <textField/>
        <textField/>
        <textField/>
        <textField/>
        <textField/>
      </textFields>
    </textPr>
  </connection>
  <connection id="8" xr16:uid="{00000000-0015-0000-FFFF-FFFF07000000}" name="8-2(FDS)" type="6" refreshedVersion="6" background="1" saveData="1">
    <textPr firstRow="44" sourceFile="/Volumes/Gremlin/CHEM357 data/Fluorescence/MinhuaIvan/8-2(FDS)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<sst xmlns="http://schemas.openxmlformats.org/spreadsheetml/2006/main" count="80" uniqueCount="35">
  <si>
    <t>k</t>
  </si>
  <si>
    <t>t_0</t>
  </si>
  <si>
    <t>N_A</t>
  </si>
  <si>
    <t>R</t>
  </si>
  <si>
    <t>m</t>
  </si>
  <si>
    <t>particles/mole</t>
  </si>
  <si>
    <t>s</t>
  </si>
  <si>
    <t>1/mol*s</t>
  </si>
  <si>
    <t>k = 4pi R D</t>
  </si>
  <si>
    <t>D</t>
  </si>
  <si>
    <t>cm^2/s</t>
  </si>
  <si>
    <t>Å</t>
  </si>
  <si>
    <t>nm</t>
  </si>
  <si>
    <t>Data</t>
  </si>
  <si>
    <t>[Q]</t>
  </si>
  <si>
    <t>I</t>
  </si>
  <si>
    <t>I_0/I</t>
  </si>
  <si>
    <t>SES data</t>
  </si>
  <si>
    <t>Y</t>
  </si>
  <si>
    <t>sv_fit</t>
  </si>
  <si>
    <t>SV_Y</t>
  </si>
  <si>
    <t>b^2/(a[Q])</t>
  </si>
  <si>
    <t>SV_I0/I</t>
  </si>
  <si>
    <t>SV_a</t>
  </si>
  <si>
    <t>SV_b</t>
  </si>
  <si>
    <t>b/sqrt(a)</t>
  </si>
  <si>
    <t>SV_r^2 fit</t>
  </si>
  <si>
    <t>resid^2</t>
  </si>
  <si>
    <t>weight</t>
  </si>
  <si>
    <t>a([Q_3])</t>
  </si>
  <si>
    <t>b([Q_3])</t>
  </si>
  <si>
    <t>k'</t>
  </si>
  <si>
    <t>exp(b^2/a)</t>
  </si>
  <si>
    <t>erfc(b/sqrt(a))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</si>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</sst>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I_0/I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</c:f>
              <c:numCache>
                <c:formatCode>0.00E+00</c:formatCode>
                <c:ptCount val="8"/>
                <c:pt idx="0">
                  <c:v>1.5000000000000002E-9</c:v>
                </c:pt>
                <c:pt idx="1">
                  <c:v>4.4999999999999997E-3</c:v>
                </c:pt>
                <c:pt idx="2">
                  <c:v>6.0000000000000001E-3</c:v>
                </c:pt>
                <c:pt idx="3">
                  <c:v>7.4999999999999997E-3</c:v>
                </c:pt>
                <c:pt idx="4">
                  <c:v>8.9999999999999993E-3</c:v>
                </c:pt>
                <c:pt idx="5">
                  <c:v>1.0500000000000001E-2</c:v>
                </c:pt>
                <c:pt idx="6">
                  <c:v>1.2E-2</c:v>
                </c:pt>
                <c:pt idx="7">
                  <c:v>1.4999999999999999E-2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1</c:v>
                </c:pt>
                <c:pt idx="1">
                  <c:v>2.3499446290143964</c:v>
                </c:pt>
                <c:pt idx="2">
                  <c:v>3.242524916943522</c:v>
                </c:pt>
                <c:pt idx="3">
                  <c:v>5.3610188261351048</c:v>
                </c:pt>
                <c:pt idx="4">
                  <c:v>7.8626799557032117</c:v>
                </c:pt>
                <c:pt idx="5">
                  <c:v>12.021040974529347</c:v>
                </c:pt>
                <c:pt idx="6">
                  <c:v>23.471760797342192</c:v>
                </c:pt>
                <c:pt idx="7">
                  <c:v>77.962347729789599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9-FF4F-A3DC-FC5FD12BA552}"/>
            </c:ext>
          </c:extLst>
        </c:ser>
        <c:ser>
          <c:idx val="1"/>
          <c:order val="1"/>
          <c:tx>
            <c:v>SES_theor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Sheet1!$H$2:$H$9</c:f>
              <c:numCache>
                <c:formatCode>0.00E+00</c:formatCode>
                <c:ptCount val="8"/>
                <c:pt idx="0">
                  <c:v>1.5000000000000002E-9</c:v>
                </c:pt>
                <c:pt idx="1">
                  <c:v>4.4999999999999997E-3</c:v>
                </c:pt>
                <c:pt idx="2">
                  <c:v>6.0000000000000001E-3</c:v>
                </c:pt>
                <c:pt idx="3">
                  <c:v>7.4999999999999997E-3</c:v>
                </c:pt>
                <c:pt idx="4">
                  <c:v>8.9999999999999993E-3</c:v>
                </c:pt>
                <c:pt idx="5">
                  <c:v>1.0500000000000001E-2</c:v>
                </c:pt>
                <c:pt idx="6">
                  <c:v>1.2E-2</c:v>
                </c:pt>
                <c:pt idx="7">
                  <c:v>1.4999999999999999E-2</c:v>
                </c:pt>
              </c:numCache>
            </c:numRef>
          </c:xVal>
          <c:yVal>
            <c:numRef>
              <c:f>Sheet1!$L$2:$L$9</c:f>
              <c:numCache>
                <c:formatCode>0.00</c:formatCode>
                <c:ptCount val="8"/>
                <c:pt idx="0">
                  <c:v>1.00000018234216</c:v>
                </c:pt>
                <c:pt idx="1">
                  <c:v>1.54702648</c:v>
                </c:pt>
                <c:pt idx="2">
                  <c:v>1.7293686400000001</c:v>
                </c:pt>
                <c:pt idx="3">
                  <c:v>1.9117108</c:v>
                </c:pt>
                <c:pt idx="4">
                  <c:v>2.09405296</c:v>
                </c:pt>
                <c:pt idx="5">
                  <c:v>2.2763951200000001</c:v>
                </c:pt>
                <c:pt idx="6">
                  <c:v>2.4587372800000002</c:v>
                </c:pt>
                <c:pt idx="7">
                  <c:v>2.8234216000000001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29-FF4F-A3DC-FC5FD12B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8416"/>
        <c:axId val="90304096"/>
      </c:scatterChart>
      <c:valAx>
        <c:axId val="903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4096"/>
        <c:crosses val="autoZero"/>
        <c:crossBetween val="midCat"/>
      </c:valAx>
      <c:valAx>
        <c:axId val="9030409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SV_I0/I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Sheet1!$H$2:$H$9</c:f>
              <c:numCache>
                <c:formatCode>0.00E+00</c:formatCode>
                <c:ptCount val="8"/>
                <c:pt idx="0">
                  <c:v>1.5000000000000002E-9</c:v>
                </c:pt>
                <c:pt idx="1">
                  <c:v>4.4999999999999997E-3</c:v>
                </c:pt>
                <c:pt idx="2">
                  <c:v>6.0000000000000001E-3</c:v>
                </c:pt>
                <c:pt idx="3">
                  <c:v>7.4999999999999997E-3</c:v>
                </c:pt>
                <c:pt idx="4">
                  <c:v>8.9999999999999993E-3</c:v>
                </c:pt>
                <c:pt idx="5">
                  <c:v>1.0500000000000001E-2</c:v>
                </c:pt>
                <c:pt idx="6">
                  <c:v>1.2E-2</c:v>
                </c:pt>
                <c:pt idx="7">
                  <c:v>1.4999999999999999E-2</c:v>
                </c:pt>
              </c:numCache>
            </c:numRef>
          </c:xVal>
          <c:yVal>
            <c:numRef>
              <c:f>Sheet1!$Q$2:$Q$9</c:f>
              <c:numCache>
                <c:formatCode>0.00000000E+00</c:formatCode>
                <c:ptCount val="8"/>
                <c:pt idx="0">
                  <c:v>1.0000009215702279</c:v>
                </c:pt>
                <c:pt idx="1">
                  <c:v>7.0882459189382034</c:v>
                </c:pt>
                <c:pt idx="2">
                  <c:v>10.832296180952508</c:v>
                </c:pt>
                <c:pt idx="3">
                  <c:v>15.511659213348329</c:v>
                </c:pt>
                <c:pt idx="4">
                  <c:v>21.14556452204862</c:v>
                </c:pt>
                <c:pt idx="5">
                  <c:v>27.745452508953644</c:v>
                </c:pt>
                <c:pt idx="6">
                  <c:v>35.318333083795906</c:v>
                </c:pt>
                <c:pt idx="7">
                  <c:v>53.39924861034735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7-40F3-9932-2660D67244E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I_0/I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Sheet1!$H$2:$H$9</c:f>
              <c:numCache>
                <c:formatCode>0.00E+00</c:formatCode>
                <c:ptCount val="8"/>
                <c:pt idx="0">
                  <c:v>1.5000000000000002E-9</c:v>
                </c:pt>
                <c:pt idx="1">
                  <c:v>4.4999999999999997E-3</c:v>
                </c:pt>
                <c:pt idx="2">
                  <c:v>6.0000000000000001E-3</c:v>
                </c:pt>
                <c:pt idx="3">
                  <c:v>7.4999999999999997E-3</c:v>
                </c:pt>
                <c:pt idx="4">
                  <c:v>8.9999999999999993E-3</c:v>
                </c:pt>
                <c:pt idx="5">
                  <c:v>1.0500000000000001E-2</c:v>
                </c:pt>
                <c:pt idx="6">
                  <c:v>1.2E-2</c:v>
                </c:pt>
                <c:pt idx="7">
                  <c:v>1.4999999999999999E-2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1</c:v>
                </c:pt>
                <c:pt idx="1">
                  <c:v>2.3499446290143964</c:v>
                </c:pt>
                <c:pt idx="2">
                  <c:v>3.242524916943522</c:v>
                </c:pt>
                <c:pt idx="3">
                  <c:v>5.3610188261351048</c:v>
                </c:pt>
                <c:pt idx="4">
                  <c:v>7.8626799557032117</c:v>
                </c:pt>
                <c:pt idx="5">
                  <c:v>12.021040974529347</c:v>
                </c:pt>
                <c:pt idx="6">
                  <c:v>23.471760797342192</c:v>
                </c:pt>
                <c:pt idx="7">
                  <c:v>77.962347729789599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A-F54A-AC6B-BC8E78098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74568"/>
        <c:axId val="319174896"/>
      </c:scatterChart>
      <c:valAx>
        <c:axId val="31917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4896"/>
        <c:crosses val="autoZero"/>
        <c:crossBetween val="midCat"/>
      </c:valAx>
      <c:valAx>
        <c:axId val="3191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I_0/I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Sheet1!$H$2:$H$9</c:f>
              <c:numCache>
                <c:formatCode>0.00E+00</c:formatCode>
                <c:ptCount val="8"/>
                <c:pt idx="0">
                  <c:v>1.5000000000000002E-9</c:v>
                </c:pt>
                <c:pt idx="1">
                  <c:v>4.4999999999999997E-3</c:v>
                </c:pt>
                <c:pt idx="2">
                  <c:v>6.0000000000000001E-3</c:v>
                </c:pt>
                <c:pt idx="3">
                  <c:v>7.4999999999999997E-3</c:v>
                </c:pt>
                <c:pt idx="4">
                  <c:v>8.9999999999999993E-3</c:v>
                </c:pt>
                <c:pt idx="5">
                  <c:v>1.0500000000000001E-2</c:v>
                </c:pt>
                <c:pt idx="6">
                  <c:v>1.2E-2</c:v>
                </c:pt>
                <c:pt idx="7">
                  <c:v>1.4999999999999999E-2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1</c:v>
                </c:pt>
                <c:pt idx="1">
                  <c:v>2.3499446290143964</c:v>
                </c:pt>
                <c:pt idx="2">
                  <c:v>3.242524916943522</c:v>
                </c:pt>
                <c:pt idx="3">
                  <c:v>5.3610188261351048</c:v>
                </c:pt>
                <c:pt idx="4">
                  <c:v>7.8626799557032117</c:v>
                </c:pt>
                <c:pt idx="5">
                  <c:v>12.021040974529347</c:v>
                </c:pt>
                <c:pt idx="6">
                  <c:v>23.471760797342192</c:v>
                </c:pt>
                <c:pt idx="7">
                  <c:v>77.962347729789599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2-4A44-AF1B-4E78088B6F5D}"/>
            </c:ext>
          </c:extLst>
        </c:ser>
        <c:ser>
          <c:idx val="1"/>
          <c:order val="1"/>
          <c:tx>
            <c:v>SES_theor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Sheet1!$H$2:$H$9</c:f>
              <c:numCache>
                <c:formatCode>0.00E+00</c:formatCode>
                <c:ptCount val="8"/>
                <c:pt idx="0">
                  <c:v>1.5000000000000002E-9</c:v>
                </c:pt>
                <c:pt idx="1">
                  <c:v>4.4999999999999997E-3</c:v>
                </c:pt>
                <c:pt idx="2">
                  <c:v>6.0000000000000001E-3</c:v>
                </c:pt>
                <c:pt idx="3">
                  <c:v>7.4999999999999997E-3</c:v>
                </c:pt>
                <c:pt idx="4">
                  <c:v>8.9999999999999993E-3</c:v>
                </c:pt>
                <c:pt idx="5">
                  <c:v>1.0500000000000001E-2</c:v>
                </c:pt>
                <c:pt idx="6">
                  <c:v>1.2E-2</c:v>
                </c:pt>
                <c:pt idx="7">
                  <c:v>1.4999999999999999E-2</c:v>
                </c:pt>
              </c:numCache>
            </c:numRef>
          </c:xVal>
          <c:yVal>
            <c:numRef>
              <c:f>Sheet1!$L$2:$L$9</c:f>
              <c:numCache>
                <c:formatCode>0.00</c:formatCode>
                <c:ptCount val="8"/>
                <c:pt idx="0">
                  <c:v>1.00000018234216</c:v>
                </c:pt>
                <c:pt idx="1">
                  <c:v>1.54702648</c:v>
                </c:pt>
                <c:pt idx="2">
                  <c:v>1.7293686400000001</c:v>
                </c:pt>
                <c:pt idx="3">
                  <c:v>1.9117108</c:v>
                </c:pt>
                <c:pt idx="4">
                  <c:v>2.09405296</c:v>
                </c:pt>
                <c:pt idx="5">
                  <c:v>2.2763951200000001</c:v>
                </c:pt>
                <c:pt idx="6">
                  <c:v>2.4587372800000002</c:v>
                </c:pt>
                <c:pt idx="7">
                  <c:v>2.8234216000000001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2-4A44-AF1B-4E78088B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8416"/>
        <c:axId val="90304096"/>
      </c:scatterChart>
      <c:valAx>
        <c:axId val="903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4096"/>
        <c:crosses val="autoZero"/>
        <c:crossBetween val="midCat"/>
      </c:valAx>
      <c:valAx>
        <c:axId val="9030409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Sheet2!$T$1</c:f>
              <c:strCache>
                <c:ptCount val="1"/>
                <c:pt idx="0">
                  <c:v>SV_I0/I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Sheet2!$H$2:$H$16</c:f>
              <c:numCache>
                <c:formatCode>0.00E+00</c:formatCode>
                <c:ptCount val="15"/>
                <c:pt idx="0">
                  <c:v>1.5000000000000002E-9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>
                  <c:v>1.0500000000000001E-2</c:v>
                </c:pt>
                <c:pt idx="8">
                  <c:v>1.2E-2</c:v>
                </c:pt>
                <c:pt idx="9">
                  <c:v>1.3499999999999998E-2</c:v>
                </c:pt>
                <c:pt idx="10">
                  <c:v>1.4999999999999999E-2</c:v>
                </c:pt>
              </c:numCache>
            </c:numRef>
          </c:xVal>
          <c:yVal>
            <c:numRef>
              <c:f>Sheet2!$T$2:$T$16</c:f>
              <c:numCache>
                <c:formatCode>0.00000000E+00</c:formatCode>
                <c:ptCount val="15"/>
                <c:pt idx="0">
                  <c:v>1.0000008948170287</c:v>
                </c:pt>
                <c:pt idx="1">
                  <c:v>2.2033997248667365</c:v>
                </c:pt>
                <c:pt idx="2">
                  <c:v>4.1089490079453617</c:v>
                </c:pt>
                <c:pt idx="3">
                  <c:v>6.8078232893199564</c:v>
                </c:pt>
                <c:pt idx="4">
                  <c:v>10.354722166450257</c:v>
                </c:pt>
                <c:pt idx="5">
                  <c:v>14.781687959631801</c:v>
                </c:pt>
                <c:pt idx="6">
                  <c:v>20.107599452760066</c:v>
                </c:pt>
                <c:pt idx="7">
                  <c:v>26.343813073462126</c:v>
                </c:pt>
                <c:pt idx="8">
                  <c:v>33.497349003198089</c:v>
                </c:pt>
                <c:pt idx="9">
                  <c:v>41.572675298492229</c:v>
                </c:pt>
                <c:pt idx="10">
                  <c:v>50.572718513931051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6-7F40-9D5A-605FC4715523}"/>
            </c:ext>
          </c:extLst>
        </c:ser>
        <c:ser>
          <c:idx val="1"/>
          <c:order val="1"/>
          <c:tx>
            <c:v>I0/I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Sheet2!$H$2:$H$12</c:f>
              <c:numCache>
                <c:formatCode>0.00E+00</c:formatCode>
                <c:ptCount val="11"/>
                <c:pt idx="0">
                  <c:v>1.5000000000000002E-9</c:v>
                </c:pt>
                <c:pt idx="1">
                  <c:v>1.5E-3</c:v>
                </c:pt>
                <c:pt idx="2">
                  <c:v>3.0000000000000001E-3</c:v>
                </c:pt>
                <c:pt idx="3">
                  <c:v>4.4999999999999997E-3</c:v>
                </c:pt>
                <c:pt idx="4">
                  <c:v>6.0000000000000001E-3</c:v>
                </c:pt>
                <c:pt idx="5">
                  <c:v>7.4999999999999997E-3</c:v>
                </c:pt>
                <c:pt idx="6">
                  <c:v>8.9999999999999993E-3</c:v>
                </c:pt>
                <c:pt idx="7">
                  <c:v>1.0500000000000001E-2</c:v>
                </c:pt>
                <c:pt idx="8">
                  <c:v>1.2E-2</c:v>
                </c:pt>
                <c:pt idx="9">
                  <c:v>1.3499999999999998E-2</c:v>
                </c:pt>
                <c:pt idx="10">
                  <c:v>1.4999999999999999E-2</c:v>
                </c:pt>
              </c:numCache>
            </c:numRef>
          </c:xVal>
          <c:yVal>
            <c:numRef>
              <c:f>Sheet2!$K$2:$K$12</c:f>
              <c:numCache>
                <c:formatCode>General</c:formatCode>
                <c:ptCount val="11"/>
                <c:pt idx="0">
                  <c:v>1</c:v>
                </c:pt>
                <c:pt idx="1">
                  <c:v>1.1567544604927784</c:v>
                </c:pt>
                <c:pt idx="2">
                  <c:v>1.9143016138007791</c:v>
                </c:pt>
                <c:pt idx="3">
                  <c:v>2.964125560538116</c:v>
                </c:pt>
                <c:pt idx="4">
                  <c:v>4.7187896985795126</c:v>
                </c:pt>
                <c:pt idx="5">
                  <c:v>4.0570324926153152</c:v>
                </c:pt>
                <c:pt idx="6">
                  <c:v>7.7987283490462618</c:v>
                </c:pt>
                <c:pt idx="7">
                  <c:v>11.743922204213938</c:v>
                </c:pt>
                <c:pt idx="8">
                  <c:v>20.075880758807589</c:v>
                </c:pt>
                <c:pt idx="9">
                  <c:v>34.736328125</c:v>
                </c:pt>
                <c:pt idx="10">
                  <c:v>80.657596371882093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6-7F40-9D5A-605FC471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174568"/>
        <c:axId val="319174896"/>
      </c:scatterChart>
      <c:valAx>
        <c:axId val="31917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4896"/>
        <c:crosses val="autoZero"/>
        <c:crossBetween val="midCat"/>
      </c:valAx>
      <c:valAx>
        <c:axId val="3191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24</xdr:row>
      <xdr:rowOff>127000</xdr:rowOff>
    </xdr:from>
    <xdr:to>
      <xdr:col>14</xdr:col>
      <xdr:colOff>165100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15874</xdr:colOff>
      <xdr:row>25</xdr:row>
      <xdr:rowOff>1587</xdr:rowOff>
    </xdr:from>
    <xdr:to>
      <xdr:col>18</xdr:col>
      <xdr:colOff>536221</xdr:colOff>
      <xdr:row>54</xdr:row>
      <xdr:rowOff>56444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24</xdr:row>
      <xdr:rowOff>127000</xdr:rowOff>
    </xdr:from>
    <xdr:to>
      <xdr:col>15</xdr:col>
      <xdr:colOff>165100</xdr:colOff>
      <xdr:row>53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87C07-5A85-5848-AA6B-C6EECA300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269875</xdr:colOff>
      <xdr:row>18</xdr:row>
      <xdr:rowOff>190500</xdr:rowOff>
    </xdr:from>
    <xdr:to>
      <xdr:col>21</xdr:col>
      <xdr:colOff>352425</xdr:colOff>
      <xdr:row>45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FD283B-5283-E247-86C5-1774698FD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-3(FDS)" connectionId="7" xr16:uid="{00000000-0016-0000-0100-000007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-4(FDS)" connectionId="6" xr16:uid="{00000000-0016-0000-0100-00000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-6(FDS)" connectionId="4" xr16:uid="{00000000-0016-0000-0100-000006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-7(FDS)" connectionId="3" xr16:uid="{00000000-0016-0000-0100-000001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-5(FDS)" connectionId="5" xr16:uid="{00000000-0016-0000-0100-00000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-0(FDS)" connectionId="2" xr16:uid="{00000000-0016-0000-01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8-2(FDS)" connectionId="8" xr16:uid="{00000000-0016-0000-0100-00000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-10(FDS)" connectionId="1" xr16:uid="{00000000-0016-0000-01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tabSelected="1" zoomScale="90" zoomScaleNormal="90" workbookViewId="0">
      <selection activeCell="R15" sqref="R15"/>
    </sheetView>
  </sheetViews>
  <sheetFormatPr baseColWidth="10" defaultColWidth="11" defaultRowHeight="16" x14ac:dyDescent="0.2"/>
  <cols>
    <col min="6" max="6" width="13.5" bestFit="1" customWidth="1"/>
    <col min="15" max="15" width="12.1640625" bestFit="1" customWidth="1"/>
    <col min="16" max="17" width="18" style="3" customWidth="1"/>
  </cols>
  <sheetData>
    <row r="1" spans="1:19" x14ac:dyDescent="0.2">
      <c r="A1" t="s">
        <v>0</v>
      </c>
      <c r="B1" s="1">
        <v>22022000000</v>
      </c>
      <c r="C1" t="s">
        <v>7</v>
      </c>
      <c r="E1" t="s">
        <v>8</v>
      </c>
      <c r="H1" t="s">
        <v>14</v>
      </c>
      <c r="I1" t="s">
        <v>15</v>
      </c>
      <c r="J1" t="s">
        <v>16</v>
      </c>
      <c r="K1" t="s">
        <v>28</v>
      </c>
      <c r="L1" t="s">
        <v>17</v>
      </c>
      <c r="M1" t="s">
        <v>23</v>
      </c>
      <c r="N1" t="s">
        <v>24</v>
      </c>
      <c r="O1" t="s">
        <v>25</v>
      </c>
      <c r="P1" s="3" t="s">
        <v>20</v>
      </c>
      <c r="Q1" s="3" t="s">
        <v>22</v>
      </c>
      <c r="R1" t="s">
        <v>27</v>
      </c>
    </row>
    <row r="2" spans="1:19" x14ac:dyDescent="0.2">
      <c r="A2" t="s">
        <v>1</v>
      </c>
      <c r="B2" s="1">
        <v>5.52E-9</v>
      </c>
      <c r="C2" t="s">
        <v>6</v>
      </c>
      <c r="G2">
        <v>1.0000000000000001E-5</v>
      </c>
      <c r="H2" s="1">
        <f>0.015*G2/100</f>
        <v>1.5000000000000002E-9</v>
      </c>
      <c r="I2">
        <f>MAX(mh_spectra!B:B)</f>
        <v>18.059999999999999</v>
      </c>
      <c r="J2">
        <f>I2/$I$2</f>
        <v>1</v>
      </c>
      <c r="K2">
        <f>SQRT(I2^2)/100</f>
        <v>0.18059999999999998</v>
      </c>
      <c r="L2" s="2">
        <f>$B$1*$B$2*H2+1</f>
        <v>1.00000018234216</v>
      </c>
      <c r="M2" s="1">
        <f>1/$B$2 + 4*PI()*($R$15*10^(-10))*$B$4/100^2*$B$3*H2</f>
        <v>181159427.69811726</v>
      </c>
      <c r="N2" s="1">
        <f>4*($R$15*10^(-10))^2*SQRT(PI()*$B$4/100^2)*$B$3*H2</f>
        <v>6.6876239456534628E-3</v>
      </c>
      <c r="O2" s="1">
        <f>N2/SQRT(M2)</f>
        <v>4.9686839645589863E-7</v>
      </c>
      <c r="P2" s="3">
        <f>1-SQRTPI(1)*O2*EXP(O2^2) * ERFC(O2)</f>
        <v>0.99999911932419105</v>
      </c>
      <c r="Q2" s="3">
        <f>(1+4*PI()*$R$15*10^(-10)*$B$4/100^2*$B$3*H2*$B$2)/P2</f>
        <v>1.0000009215702279</v>
      </c>
      <c r="R2">
        <f>(J2-Q2)^2</f>
        <v>8.4929168496549788E-13</v>
      </c>
    </row>
    <row r="3" spans="1:19" x14ac:dyDescent="0.2">
      <c r="A3" t="s">
        <v>2</v>
      </c>
      <c r="B3" s="1">
        <v>6.0220000000000003E+23</v>
      </c>
      <c r="C3" t="s">
        <v>5</v>
      </c>
      <c r="E3" s="1">
        <f>100/10*B1/(4*PI()*B4 *B3)</f>
        <v>5.291069346894295E-10</v>
      </c>
      <c r="F3" t="s">
        <v>4</v>
      </c>
      <c r="G3">
        <v>30</v>
      </c>
      <c r="H3" s="1">
        <f t="shared" ref="H3:H9" si="0">0.015*G3/100</f>
        <v>4.4999999999999997E-3</v>
      </c>
      <c r="I3">
        <f>MAX(mh_spectra!D:D)</f>
        <v>42.44</v>
      </c>
      <c r="J3">
        <f t="shared" ref="J3:J9" si="1">I3/$I$2</f>
        <v>2.3499446290143964</v>
      </c>
      <c r="K3">
        <f t="shared" ref="K3:K9" si="2">SQRT(I3^2)/100</f>
        <v>0.4244</v>
      </c>
      <c r="L3" s="2">
        <f t="shared" ref="L3:L9" si="3">$B$1*$B$2*H3+1</f>
        <v>1.54702648</v>
      </c>
      <c r="M3" s="1">
        <f t="shared" ref="M3:M9" si="4">1/$B$2 + 4*PI()*($R$15*10^(-10))*$B$4/100^2*$B$3*H3</f>
        <v>203384206.8692095</v>
      </c>
      <c r="N3" s="1">
        <f t="shared" ref="N3:N9" si="5">4*($R$15*10^(-10))^2*SQRT(PI()*$B$4/100^2)*$B$3*H3</f>
        <v>20062.871836960385</v>
      </c>
      <c r="O3" s="1">
        <f t="shared" ref="O3:O9" si="6">N3/SQRT(M3)</f>
        <v>1.4068068871034143</v>
      </c>
      <c r="P3" s="3">
        <f t="shared" ref="P3:P9" si="7">1-SQRTPI(1)*O3*EXP(O3^2) * ERFC(O3)</f>
        <v>0.15838626858564331</v>
      </c>
      <c r="Q3" s="3">
        <f t="shared" ref="Q3:Q9" si="8">(1+4*PI()*$R$15*10^(-10)*$B$4/100^2*$B$3*H3*$B$2)/P3</f>
        <v>7.0882459189382034</v>
      </c>
      <c r="R3">
        <f t="shared" ref="R3:R9" si="9">(J3-Q3)^2</f>
        <v>22.451499114093618</v>
      </c>
    </row>
    <row r="4" spans="1:19" x14ac:dyDescent="0.2">
      <c r="A4" t="s">
        <v>9</v>
      </c>
      <c r="B4" s="1">
        <v>5.5000000000000002E-5</v>
      </c>
      <c r="C4" t="s">
        <v>10</v>
      </c>
      <c r="E4" s="1">
        <f>E3*10000000000</f>
        <v>5.2910693468942949</v>
      </c>
      <c r="F4" t="s">
        <v>11</v>
      </c>
      <c r="G4">
        <v>40</v>
      </c>
      <c r="H4" s="1">
        <f t="shared" si="0"/>
        <v>6.0000000000000001E-3</v>
      </c>
      <c r="I4">
        <f>MAX(mh_spectra!F:F)</f>
        <v>58.56</v>
      </c>
      <c r="J4">
        <f t="shared" si="1"/>
        <v>3.242524916943522</v>
      </c>
      <c r="K4">
        <f t="shared" si="2"/>
        <v>0.58560000000000001</v>
      </c>
      <c r="L4" s="2">
        <f t="shared" si="3"/>
        <v>1.7293686400000001</v>
      </c>
      <c r="M4" s="1">
        <f t="shared" si="4"/>
        <v>210792469.06232762</v>
      </c>
      <c r="N4" s="1">
        <f t="shared" si="5"/>
        <v>26750.495782613849</v>
      </c>
      <c r="O4" s="1">
        <f t="shared" si="6"/>
        <v>1.8424863964291769</v>
      </c>
      <c r="P4" s="3">
        <f t="shared" si="7"/>
        <v>0.10741715420134801</v>
      </c>
      <c r="Q4" s="3">
        <f t="shared" si="8"/>
        <v>10.832296180952508</v>
      </c>
      <c r="R4">
        <f t="shared" si="9"/>
        <v>57.604627839976558</v>
      </c>
    </row>
    <row r="5" spans="1:19" x14ac:dyDescent="0.2">
      <c r="G5">
        <v>50</v>
      </c>
      <c r="H5" s="1">
        <f t="shared" si="0"/>
        <v>7.4999999999999997E-3</v>
      </c>
      <c r="I5">
        <f>MAX(mh_spectra!H:H)</f>
        <v>96.82</v>
      </c>
      <c r="J5">
        <f t="shared" si="1"/>
        <v>5.3610188261351048</v>
      </c>
      <c r="K5">
        <f t="shared" si="2"/>
        <v>0.96819999999999995</v>
      </c>
      <c r="L5" s="2">
        <f t="shared" si="3"/>
        <v>1.9117108</v>
      </c>
      <c r="M5" s="1">
        <f t="shared" si="4"/>
        <v>218200731.25544578</v>
      </c>
      <c r="N5" s="1">
        <f t="shared" si="5"/>
        <v>33438.119728267309</v>
      </c>
      <c r="O5" s="1">
        <f t="shared" si="6"/>
        <v>2.263673296049781</v>
      </c>
      <c r="P5" s="3">
        <f t="shared" si="7"/>
        <v>7.7649206958696815E-2</v>
      </c>
      <c r="Q5" s="3">
        <f t="shared" si="8"/>
        <v>15.511659213348329</v>
      </c>
      <c r="R5">
        <f t="shared" si="9"/>
        <v>103.03550027052424</v>
      </c>
    </row>
    <row r="6" spans="1:19" x14ac:dyDescent="0.2">
      <c r="G6">
        <v>60</v>
      </c>
      <c r="H6" s="1">
        <f t="shared" si="0"/>
        <v>8.9999999999999993E-3</v>
      </c>
      <c r="I6">
        <f>MAX(mh_spectra!J:J)</f>
        <v>142</v>
      </c>
      <c r="J6">
        <f t="shared" si="1"/>
        <v>7.8626799557032117</v>
      </c>
      <c r="K6">
        <f t="shared" si="2"/>
        <v>1.42</v>
      </c>
      <c r="L6" s="2">
        <f t="shared" si="3"/>
        <v>2.09405296</v>
      </c>
      <c r="M6" s="1">
        <f t="shared" si="4"/>
        <v>225608993.4485639</v>
      </c>
      <c r="N6" s="1">
        <f t="shared" si="5"/>
        <v>40125.74367392077</v>
      </c>
      <c r="O6" s="1">
        <f t="shared" si="6"/>
        <v>2.6714367158240444</v>
      </c>
      <c r="P6" s="3">
        <f t="shared" si="7"/>
        <v>5.8894698343831209E-2</v>
      </c>
      <c r="Q6" s="3">
        <f t="shared" si="8"/>
        <v>21.14556452204862</v>
      </c>
      <c r="R6">
        <f t="shared" si="9"/>
        <v>176.43502240285707</v>
      </c>
    </row>
    <row r="7" spans="1:19" x14ac:dyDescent="0.2">
      <c r="B7" s="1"/>
      <c r="G7">
        <v>70</v>
      </c>
      <c r="H7" s="1">
        <f t="shared" si="0"/>
        <v>1.0500000000000001E-2</v>
      </c>
      <c r="I7">
        <f>MAX(mh_spectra!L:L)</f>
        <v>217.1</v>
      </c>
      <c r="J7">
        <f t="shared" si="1"/>
        <v>12.021040974529347</v>
      </c>
      <c r="K7">
        <f t="shared" si="2"/>
        <v>2.1709999999999998</v>
      </c>
      <c r="L7" s="2">
        <f t="shared" si="3"/>
        <v>2.2763951200000001</v>
      </c>
      <c r="M7" s="1">
        <f t="shared" si="4"/>
        <v>233017255.64168206</v>
      </c>
      <c r="N7" s="1">
        <f t="shared" si="5"/>
        <v>46813.367619574237</v>
      </c>
      <c r="O7" s="1">
        <f t="shared" si="6"/>
        <v>3.0667321252504083</v>
      </c>
      <c r="P7" s="3">
        <f t="shared" si="7"/>
        <v>4.6359137618209756E-2</v>
      </c>
      <c r="Q7" s="3">
        <f t="shared" si="8"/>
        <v>27.745452508953644</v>
      </c>
      <c r="R7">
        <f t="shared" si="9"/>
        <v>247.25711810393585</v>
      </c>
    </row>
    <row r="8" spans="1:19" x14ac:dyDescent="0.2">
      <c r="G8">
        <v>80</v>
      </c>
      <c r="H8" s="1">
        <f t="shared" si="0"/>
        <v>1.2E-2</v>
      </c>
      <c r="I8">
        <f>MAX(mh_spectra!N:N)</f>
        <v>423.9</v>
      </c>
      <c r="J8">
        <f t="shared" si="1"/>
        <v>23.471760797342192</v>
      </c>
      <c r="K8">
        <f t="shared" si="2"/>
        <v>4.2389999999999999</v>
      </c>
      <c r="L8" s="2">
        <f t="shared" si="3"/>
        <v>2.4587372800000002</v>
      </c>
      <c r="M8" s="1">
        <f t="shared" si="4"/>
        <v>240425517.83480018</v>
      </c>
      <c r="N8" s="1">
        <f t="shared" si="5"/>
        <v>53500.991565227698</v>
      </c>
      <c r="O8" s="1">
        <f t="shared" si="6"/>
        <v>3.4504167313566687</v>
      </c>
      <c r="P8" s="3">
        <f t="shared" si="7"/>
        <v>3.7576769416023059E-2</v>
      </c>
      <c r="Q8" s="3">
        <f t="shared" si="8"/>
        <v>35.318333083795906</v>
      </c>
      <c r="R8">
        <f t="shared" si="9"/>
        <v>140.34127493817317</v>
      </c>
    </row>
    <row r="9" spans="1:19" x14ac:dyDescent="0.2">
      <c r="A9" t="s">
        <v>29</v>
      </c>
      <c r="B9" s="1">
        <f>1/B2 + 4*PI()*$R$15*10^(-10)*B4/100^2*B3*H4</f>
        <v>210792469.06232762</v>
      </c>
      <c r="D9" t="s">
        <v>21</v>
      </c>
      <c r="E9" s="1">
        <f>B10^2/B9</f>
        <v>3.3947561210265738</v>
      </c>
      <c r="G9">
        <v>100</v>
      </c>
      <c r="H9" s="1">
        <f t="shared" si="0"/>
        <v>1.4999999999999999E-2</v>
      </c>
      <c r="I9">
        <f>MAX(mh_spectra!P:P)</f>
        <v>1408</v>
      </c>
      <c r="J9">
        <f t="shared" si="1"/>
        <v>77.962347729789599</v>
      </c>
      <c r="K9">
        <f t="shared" si="2"/>
        <v>14.08</v>
      </c>
      <c r="L9" s="2">
        <f t="shared" si="3"/>
        <v>2.8234216000000001</v>
      </c>
      <c r="M9" s="1">
        <f t="shared" si="4"/>
        <v>255242042.22103649</v>
      </c>
      <c r="N9" s="1">
        <f t="shared" si="5"/>
        <v>66876.239456534619</v>
      </c>
      <c r="O9" s="1">
        <f t="shared" si="6"/>
        <v>4.1859664069670703</v>
      </c>
      <c r="P9" s="3">
        <f t="shared" si="7"/>
        <v>2.6384941918210947E-2</v>
      </c>
      <c r="Q9" s="3">
        <f t="shared" si="8"/>
        <v>53.39924861034735</v>
      </c>
      <c r="R9">
        <f t="shared" si="9"/>
        <v>603.34583835154456</v>
      </c>
    </row>
    <row r="10" spans="1:19" x14ac:dyDescent="0.2">
      <c r="A10" t="s">
        <v>30</v>
      </c>
      <c r="B10" s="1">
        <f>4*($R$15*10^(-10))^2*SQRTPI(1)*SQRT(B4)/100*B3*H4</f>
        <v>26750.495782613849</v>
      </c>
    </row>
    <row r="11" spans="1:19" x14ac:dyDescent="0.2">
      <c r="A11" t="s">
        <v>18</v>
      </c>
      <c r="E11">
        <f>ERFC(SQRT(H7*E9))</f>
        <v>0.78946789437371812</v>
      </c>
    </row>
    <row r="12" spans="1:19" x14ac:dyDescent="0.2">
      <c r="A12" t="s">
        <v>19</v>
      </c>
    </row>
    <row r="13" spans="1:19" x14ac:dyDescent="0.2">
      <c r="O13">
        <f>EXP(O9^2*H9)</f>
        <v>1.3006117379041564</v>
      </c>
      <c r="P13" s="3">
        <f>ERFC(0.0001)</f>
        <v>0.99988716208366657</v>
      </c>
    </row>
    <row r="14" spans="1:19" x14ac:dyDescent="0.2">
      <c r="B14" s="1">
        <f>4*R15*PI()*B4/100^2*B3</f>
        <v>4.9388414620787606E+19</v>
      </c>
      <c r="Q14" s="3" t="s">
        <v>26</v>
      </c>
      <c r="R14">
        <f>SUM(R2:R9)</f>
        <v>1350.4708810211059</v>
      </c>
    </row>
    <row r="15" spans="1:19" x14ac:dyDescent="0.2">
      <c r="F15">
        <v>6</v>
      </c>
      <c r="Q15" t="s">
        <v>3</v>
      </c>
      <c r="R15" s="1">
        <v>1186.6203191887901</v>
      </c>
      <c r="S15" t="s">
        <v>11</v>
      </c>
    </row>
    <row r="16" spans="1:19" x14ac:dyDescent="0.2">
      <c r="B16" s="1">
        <f>4*PI()*$R$15*$B$4/100^2*$B$3*H5*$B$2</f>
        <v>2044680365.3006067</v>
      </c>
      <c r="F16">
        <f>ERFC(SQRT(F15))</f>
        <v>5.320055051392502E-4</v>
      </c>
    </row>
    <row r="17" spans="6:6" x14ac:dyDescent="0.2">
      <c r="F17">
        <f>EXP(F15)</f>
        <v>403.42879349273511</v>
      </c>
    </row>
    <row r="18" spans="6:6" x14ac:dyDescent="0.2">
      <c r="F18">
        <f>F16*F17</f>
        <v>0.21462633906982079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EF38-F6ED-C847-9FDB-3057823B9F4B}">
  <dimension ref="A1:V18"/>
  <sheetViews>
    <sheetView workbookViewId="0">
      <selection activeCell="P3" sqref="P3"/>
    </sheetView>
  </sheetViews>
  <sheetFormatPr baseColWidth="10" defaultRowHeight="16" x14ac:dyDescent="0.2"/>
  <cols>
    <col min="1" max="5" width="11"/>
    <col min="6" max="6" width="13.5" bestFit="1" customWidth="1"/>
    <col min="7" max="9" width="11"/>
    <col min="11" max="15" width="11"/>
    <col min="16" max="16" width="12.1640625" bestFit="1" customWidth="1"/>
    <col min="17" max="18" width="12.1640625" customWidth="1"/>
    <col min="19" max="20" width="18" style="3" customWidth="1"/>
  </cols>
  <sheetData>
    <row r="1" spans="1:21" x14ac:dyDescent="0.2">
      <c r="A1" t="s">
        <v>0</v>
      </c>
      <c r="B1" s="1">
        <v>22022000000</v>
      </c>
      <c r="C1" t="s">
        <v>7</v>
      </c>
      <c r="E1" t="s">
        <v>8</v>
      </c>
      <c r="H1" t="s">
        <v>14</v>
      </c>
      <c r="I1" t="s">
        <v>34</v>
      </c>
      <c r="J1" t="s">
        <v>15</v>
      </c>
      <c r="K1" t="s">
        <v>16</v>
      </c>
      <c r="L1" t="s">
        <v>28</v>
      </c>
      <c r="M1" t="s">
        <v>17</v>
      </c>
      <c r="N1" t="s">
        <v>23</v>
      </c>
      <c r="O1" t="s">
        <v>24</v>
      </c>
      <c r="P1" t="s">
        <v>25</v>
      </c>
      <c r="Q1" t="s">
        <v>32</v>
      </c>
      <c r="R1" t="s">
        <v>33</v>
      </c>
      <c r="S1" s="3" t="s">
        <v>20</v>
      </c>
      <c r="T1" s="3" t="s">
        <v>22</v>
      </c>
      <c r="U1" t="s">
        <v>27</v>
      </c>
    </row>
    <row r="2" spans="1:21" x14ac:dyDescent="0.2">
      <c r="A2" t="s">
        <v>1</v>
      </c>
      <c r="B2" s="1">
        <v>5.52E-9</v>
      </c>
      <c r="C2" t="s">
        <v>6</v>
      </c>
      <c r="G2">
        <v>1.0000000000000001E-5</v>
      </c>
      <c r="H2" s="1">
        <f>1.5*10^(-2)*G2/100</f>
        <v>1.5000000000000002E-9</v>
      </c>
      <c r="I2">
        <v>33.409999999999997</v>
      </c>
      <c r="J2">
        <v>33.409999999999997</v>
      </c>
      <c r="K2">
        <f>I2/J2</f>
        <v>1</v>
      </c>
      <c r="L2">
        <f>SQRT(I2^2)/100</f>
        <v>0.33409999999999995</v>
      </c>
      <c r="M2" s="2">
        <f>$B$1*$B$2*H2+1</f>
        <v>1.00000018234216</v>
      </c>
      <c r="N2" s="1">
        <f>1/$B$2 + $U$15*H2</f>
        <v>181159427.39187533</v>
      </c>
      <c r="O2" s="1">
        <f>$U$15*H2*$U$17/SQRT(PI()*$B$4)*10^-8</f>
        <v>6.4973042026740084E-3</v>
      </c>
      <c r="P2" s="1">
        <f>O2/SQRT(N2)</f>
        <v>4.8272826783205338E-7</v>
      </c>
      <c r="Q2" s="1">
        <f>EXP(P2^2)</f>
        <v>1.0000000000002329</v>
      </c>
      <c r="R2" s="1">
        <f>ERFC(P2)</f>
        <v>0.9999994552994792</v>
      </c>
      <c r="S2" s="3">
        <f>1-SQRTPI(1)*P2*EXP(P2^2) * ERFC(P2)</f>
        <v>0.99999914438688875</v>
      </c>
      <c r="T2" s="3">
        <f t="shared" ref="T2:T12" si="0">(1+4*PI()*$U$17*10^(-10)*$B$4/100^2*$B$3*H2*$B$2)/S2</f>
        <v>1.0000008948170287</v>
      </c>
      <c r="U2">
        <f>(K2-T2)^2</f>
        <v>8.0069751484430628E-13</v>
      </c>
    </row>
    <row r="3" spans="1:21" x14ac:dyDescent="0.2">
      <c r="A3" t="s">
        <v>2</v>
      </c>
      <c r="B3" s="1">
        <v>6.0220000000000003E+23</v>
      </c>
      <c r="C3" t="s">
        <v>5</v>
      </c>
      <c r="E3" s="1">
        <f>100/10*B1/(4*PI()*B4 *B3)</f>
        <v>5.4907323411167211E-10</v>
      </c>
      <c r="F3" t="s">
        <v>4</v>
      </c>
      <c r="G3">
        <v>10</v>
      </c>
      <c r="H3" s="1">
        <f t="shared" ref="H3:H12" si="1">1.5*10^(-2)*G3/100</f>
        <v>1.5E-3</v>
      </c>
      <c r="I3">
        <v>27.23</v>
      </c>
      <c r="J3">
        <v>23.54</v>
      </c>
      <c r="K3">
        <f t="shared" ref="K3:K12" si="2">I3/J3</f>
        <v>1.1567544604927784</v>
      </c>
      <c r="L3">
        <f t="shared" ref="L3:L12" si="3">SQRT(I3^2)/100</f>
        <v>0.27229999999999999</v>
      </c>
      <c r="M3" s="2">
        <f t="shared" ref="M3:M12" si="4">$B$1*$B$2*H3+1</f>
        <v>1.1823421599999999</v>
      </c>
      <c r="N3" s="1">
        <f t="shared" ref="N3:N12" si="5">1/$B$2 + $U$15*H3</f>
        <v>188261440.56678906</v>
      </c>
      <c r="O3" s="1">
        <f t="shared" ref="O3:O12" si="6">$U$15*H3*$U$17/SQRT(PI()*$B$4)*10^-8</f>
        <v>6497.3042026740068</v>
      </c>
      <c r="P3" s="1">
        <f t="shared" ref="P3:P12" si="7">O3/SQRT(N3)</f>
        <v>0.47353546654050205</v>
      </c>
      <c r="Q3" s="1">
        <f t="shared" ref="Q3:Q12" si="8">EXP(P3^2)</f>
        <v>1.2513661043999504</v>
      </c>
      <c r="R3" s="1">
        <f t="shared" ref="R3:R12" si="9">ERFC(P3)</f>
        <v>0.5030616259023204</v>
      </c>
      <c r="S3" s="3">
        <f t="shared" ref="S3:S12" si="10">1-SQRTPI(1)*P3*EXP(P3^2) * ERFC(P3)</f>
        <v>0.47163623567735868</v>
      </c>
      <c r="T3" s="3">
        <f t="shared" si="0"/>
        <v>2.2033997248667365</v>
      </c>
      <c r="U3">
        <f t="shared" ref="U3:U12" si="11">(K3-T3)^2</f>
        <v>1.0954663094364328</v>
      </c>
    </row>
    <row r="4" spans="1:21" x14ac:dyDescent="0.2">
      <c r="A4" t="s">
        <v>9</v>
      </c>
      <c r="B4" s="1">
        <v>5.3000000000000001E-5</v>
      </c>
      <c r="C4" t="s">
        <v>10</v>
      </c>
      <c r="E4" s="1">
        <f>E3*10000000000</f>
        <v>5.490732341116721</v>
      </c>
      <c r="F4" t="s">
        <v>11</v>
      </c>
      <c r="G4">
        <v>20</v>
      </c>
      <c r="H4" s="1">
        <f t="shared" si="1"/>
        <v>3.0000000000000001E-3</v>
      </c>
      <c r="I4">
        <v>34.4</v>
      </c>
      <c r="J4">
        <v>17.97</v>
      </c>
      <c r="K4">
        <f t="shared" si="2"/>
        <v>1.9143016138007791</v>
      </c>
      <c r="L4">
        <f t="shared" si="3"/>
        <v>0.34399999999999997</v>
      </c>
      <c r="M4" s="2">
        <f t="shared" si="4"/>
        <v>1.3646843200000001</v>
      </c>
      <c r="N4" s="1">
        <f t="shared" si="5"/>
        <v>195363460.84372303</v>
      </c>
      <c r="O4" s="1">
        <f t="shared" si="6"/>
        <v>12994.608405348014</v>
      </c>
      <c r="P4" s="1">
        <f t="shared" si="7"/>
        <v>0.92969720736723849</v>
      </c>
      <c r="Q4" s="1">
        <f t="shared" si="8"/>
        <v>2.3734317352700063</v>
      </c>
      <c r="R4" s="1">
        <f t="shared" si="9"/>
        <v>0.18858035485552838</v>
      </c>
      <c r="S4" s="3">
        <f t="shared" si="10"/>
        <v>0.26245307541467822</v>
      </c>
      <c r="T4" s="3">
        <f t="shared" si="0"/>
        <v>4.1089490079453617</v>
      </c>
      <c r="U4">
        <f t="shared" si="11"/>
        <v>4.8164771846256063</v>
      </c>
    </row>
    <row r="5" spans="1:21" x14ac:dyDescent="0.2">
      <c r="G5">
        <v>30</v>
      </c>
      <c r="H5" s="1">
        <f t="shared" si="1"/>
        <v>4.4999999999999997E-3</v>
      </c>
      <c r="I5">
        <v>39.659999999999997</v>
      </c>
      <c r="J5">
        <v>13.38</v>
      </c>
      <c r="K5">
        <f t="shared" si="2"/>
        <v>2.964125560538116</v>
      </c>
      <c r="L5">
        <f t="shared" si="3"/>
        <v>0.39659999999999995</v>
      </c>
      <c r="M5" s="2">
        <f t="shared" si="4"/>
        <v>1.54702648</v>
      </c>
      <c r="N5" s="1">
        <f t="shared" si="5"/>
        <v>202465481.12065703</v>
      </c>
      <c r="O5" s="1">
        <f t="shared" si="6"/>
        <v>19491.912608022016</v>
      </c>
      <c r="P5" s="1">
        <f t="shared" si="7"/>
        <v>1.3698687567861092</v>
      </c>
      <c r="Q5" s="1">
        <f t="shared" si="8"/>
        <v>6.530871601137318</v>
      </c>
      <c r="R5" s="1">
        <f t="shared" si="9"/>
        <v>5.2710273591886958E-2</v>
      </c>
      <c r="S5" s="3">
        <f t="shared" si="10"/>
        <v>0.1641654620411962</v>
      </c>
      <c r="T5" s="3">
        <f t="shared" si="0"/>
        <v>6.8078232893199564</v>
      </c>
      <c r="U5">
        <f t="shared" si="11"/>
        <v>14.774012230242677</v>
      </c>
    </row>
    <row r="6" spans="1:21" x14ac:dyDescent="0.2">
      <c r="G6">
        <v>40</v>
      </c>
      <c r="H6" s="1">
        <f t="shared" si="1"/>
        <v>6.0000000000000001E-3</v>
      </c>
      <c r="I6">
        <v>40.86</v>
      </c>
      <c r="J6">
        <v>8.6590000000000007</v>
      </c>
      <c r="K6">
        <f t="shared" si="2"/>
        <v>4.7187896985795126</v>
      </c>
      <c r="L6">
        <f t="shared" si="3"/>
        <v>0.40860000000000002</v>
      </c>
      <c r="M6" s="2">
        <f t="shared" si="4"/>
        <v>1.7293686400000001</v>
      </c>
      <c r="N6" s="1">
        <f t="shared" si="5"/>
        <v>209567501.39759102</v>
      </c>
      <c r="O6" s="1">
        <f t="shared" si="6"/>
        <v>25989.216810696027</v>
      </c>
      <c r="P6" s="1">
        <f t="shared" si="7"/>
        <v>1.7952759972300205</v>
      </c>
      <c r="Q6" s="1">
        <f t="shared" si="8"/>
        <v>25.10371658345397</v>
      </c>
      <c r="R6" s="1">
        <f t="shared" si="9"/>
        <v>1.112004386529704E-2</v>
      </c>
      <c r="S6" s="3">
        <f t="shared" si="10"/>
        <v>0.11171836280289826</v>
      </c>
      <c r="T6" s="3">
        <f t="shared" si="0"/>
        <v>10.354722166450257</v>
      </c>
      <c r="U6">
        <f t="shared" si="11"/>
        <v>31.76373478239962</v>
      </c>
    </row>
    <row r="7" spans="1:21" x14ac:dyDescent="0.2">
      <c r="B7" s="1"/>
      <c r="G7">
        <v>50</v>
      </c>
      <c r="H7" s="1">
        <f t="shared" si="1"/>
        <v>7.4999999999999997E-3</v>
      </c>
      <c r="I7">
        <v>35.71</v>
      </c>
      <c r="J7">
        <v>8.8019999999999996</v>
      </c>
      <c r="K7">
        <f t="shared" si="2"/>
        <v>4.0570324926153152</v>
      </c>
      <c r="L7">
        <f t="shared" si="3"/>
        <v>0.35710000000000003</v>
      </c>
      <c r="M7" s="2">
        <f t="shared" si="4"/>
        <v>1.9117108</v>
      </c>
      <c r="N7" s="1">
        <f t="shared" si="5"/>
        <v>216669521.67452502</v>
      </c>
      <c r="O7" s="1">
        <f t="shared" si="6"/>
        <v>32486.521013370031</v>
      </c>
      <c r="P7" s="1">
        <f t="shared" si="7"/>
        <v>2.2070099589693299</v>
      </c>
      <c r="Q7" s="1">
        <f t="shared" si="8"/>
        <v>130.43734010359961</v>
      </c>
      <c r="R7" s="1">
        <f t="shared" si="9"/>
        <v>1.801258064333575E-3</v>
      </c>
      <c r="S7" s="3">
        <f t="shared" si="10"/>
        <v>8.0911988056414752E-2</v>
      </c>
      <c r="T7" s="3">
        <f t="shared" si="0"/>
        <v>14.781687959631801</v>
      </c>
      <c r="U7">
        <f t="shared" si="11"/>
        <v>115.0182348862066</v>
      </c>
    </row>
    <row r="8" spans="1:21" x14ac:dyDescent="0.2">
      <c r="G8">
        <v>60</v>
      </c>
      <c r="H8" s="1">
        <f t="shared" si="1"/>
        <v>8.9999999999999993E-3</v>
      </c>
      <c r="I8">
        <v>35.57</v>
      </c>
      <c r="J8">
        <v>4.5609999999999999</v>
      </c>
      <c r="K8">
        <f t="shared" si="2"/>
        <v>7.7987283490462618</v>
      </c>
      <c r="L8">
        <f t="shared" si="3"/>
        <v>0.35570000000000002</v>
      </c>
      <c r="M8" s="2">
        <f t="shared" si="4"/>
        <v>2.09405296</v>
      </c>
      <c r="N8" s="1">
        <f t="shared" si="5"/>
        <v>223771541.95145899</v>
      </c>
      <c r="O8" s="1">
        <f t="shared" si="6"/>
        <v>38983.825216044032</v>
      </c>
      <c r="P8" s="1">
        <f t="shared" si="7"/>
        <v>2.606045680061972</v>
      </c>
      <c r="Q8" s="1">
        <f t="shared" si="8"/>
        <v>890.22486362245809</v>
      </c>
      <c r="R8" s="1">
        <f t="shared" si="9"/>
        <v>2.2824947092510366E-4</v>
      </c>
      <c r="S8" s="3">
        <f t="shared" si="10"/>
        <v>6.1430451430764976E-2</v>
      </c>
      <c r="T8" s="3">
        <f t="shared" si="0"/>
        <v>20.107599452760066</v>
      </c>
      <c r="U8">
        <f t="shared" si="11"/>
        <v>151.50830784784071</v>
      </c>
    </row>
    <row r="9" spans="1:21" x14ac:dyDescent="0.2">
      <c r="A9" t="s">
        <v>29</v>
      </c>
      <c r="B9" s="1">
        <f>1/B2 + 4*PI()*$U$17*10^(-10)*B4/100^2*B3*H4</f>
        <v>195363460.84372303</v>
      </c>
      <c r="D9" t="s">
        <v>21</v>
      </c>
      <c r="E9" s="1">
        <f>B10^2/B9</f>
        <v>0.86433689738644215</v>
      </c>
      <c r="G9">
        <v>70</v>
      </c>
      <c r="H9" s="1">
        <f t="shared" si="1"/>
        <v>1.0500000000000001E-2</v>
      </c>
      <c r="I9">
        <v>36.229999999999997</v>
      </c>
      <c r="J9">
        <v>3.085</v>
      </c>
      <c r="K9">
        <f t="shared" si="2"/>
        <v>11.743922204213938</v>
      </c>
      <c r="L9">
        <f t="shared" si="3"/>
        <v>0.36229999999999996</v>
      </c>
      <c r="M9" s="2">
        <f t="shared" si="4"/>
        <v>2.2763951200000001</v>
      </c>
      <c r="N9" s="1">
        <f t="shared" si="5"/>
        <v>230873562.22839299</v>
      </c>
      <c r="O9" s="1">
        <f t="shared" si="6"/>
        <v>45481.129418718047</v>
      </c>
      <c r="P9" s="1">
        <f t="shared" si="7"/>
        <v>2.9932579104488286</v>
      </c>
      <c r="Q9" s="1">
        <f t="shared" si="8"/>
        <v>7782.1888318983365</v>
      </c>
      <c r="R9" s="1">
        <f t="shared" si="9"/>
        <v>2.3048587115224083E-5</v>
      </c>
      <c r="S9" s="3">
        <f t="shared" si="10"/>
        <v>4.8376522409526945E-2</v>
      </c>
      <c r="T9" s="3">
        <f t="shared" si="0"/>
        <v>26.343813073462126</v>
      </c>
      <c r="U9">
        <f t="shared" si="11"/>
        <v>213.15681339395661</v>
      </c>
    </row>
    <row r="10" spans="1:21" x14ac:dyDescent="0.2">
      <c r="A10" t="s">
        <v>30</v>
      </c>
      <c r="B10" s="1">
        <f>4*($U$17*10^(-10))^2*SQRTPI(1)*SQRT(B4)/100*B3*H4</f>
        <v>12994.608405348014</v>
      </c>
      <c r="G10">
        <v>80</v>
      </c>
      <c r="H10" s="1">
        <f t="shared" si="1"/>
        <v>1.2E-2</v>
      </c>
      <c r="I10">
        <v>37.04</v>
      </c>
      <c r="J10">
        <v>1.845</v>
      </c>
      <c r="K10">
        <f t="shared" si="2"/>
        <v>20.075880758807589</v>
      </c>
      <c r="L10">
        <f t="shared" si="3"/>
        <v>0.37040000000000001</v>
      </c>
      <c r="M10" s="2">
        <f t="shared" si="4"/>
        <v>2.4587372800000002</v>
      </c>
      <c r="N10" s="1">
        <f t="shared" si="5"/>
        <v>237975582.50532699</v>
      </c>
      <c r="O10" s="1">
        <f t="shared" si="6"/>
        <v>51978.433621392054</v>
      </c>
      <c r="P10" s="1">
        <f t="shared" si="7"/>
        <v>3.369434268950994</v>
      </c>
      <c r="Q10" s="1">
        <f t="shared" si="8"/>
        <v>85228.17006889898</v>
      </c>
      <c r="R10" s="1">
        <f t="shared" si="9"/>
        <v>1.8876034631652355E-6</v>
      </c>
      <c r="S10" s="3">
        <f t="shared" si="10"/>
        <v>3.9215796309850948E-2</v>
      </c>
      <c r="T10" s="3">
        <f t="shared" si="0"/>
        <v>33.497349003198089</v>
      </c>
      <c r="U10">
        <f t="shared" si="11"/>
        <v>180.13580983518261</v>
      </c>
    </row>
    <row r="11" spans="1:21" x14ac:dyDescent="0.2">
      <c r="A11" t="s">
        <v>18</v>
      </c>
      <c r="E11">
        <f>ERFC(SQRT(H7*E9))</f>
        <v>0.90934545419147783</v>
      </c>
      <c r="G11">
        <v>90</v>
      </c>
      <c r="H11" s="1">
        <f t="shared" si="1"/>
        <v>1.3499999999999998E-2</v>
      </c>
      <c r="I11">
        <v>35.57</v>
      </c>
      <c r="J11">
        <v>1.024</v>
      </c>
      <c r="K11">
        <f t="shared" si="2"/>
        <v>34.736328125</v>
      </c>
      <c r="L11">
        <f t="shared" si="3"/>
        <v>0.35570000000000002</v>
      </c>
      <c r="M11" s="2">
        <f t="shared" si="4"/>
        <v>2.6410794399999995</v>
      </c>
      <c r="N11" s="1">
        <f t="shared" si="5"/>
        <v>245077602.78226095</v>
      </c>
      <c r="O11" s="1">
        <f t="shared" si="6"/>
        <v>58475.737824066055</v>
      </c>
      <c r="P11" s="1">
        <f t="shared" si="7"/>
        <v>3.7352863299290795</v>
      </c>
      <c r="Q11" s="1">
        <f t="shared" si="8"/>
        <v>1146660.0456874887</v>
      </c>
      <c r="R11" s="1">
        <f t="shared" si="9"/>
        <v>1.2743799357601267E-7</v>
      </c>
      <c r="S11" s="3">
        <f t="shared" si="10"/>
        <v>3.2541287219183257E-2</v>
      </c>
      <c r="T11" s="3">
        <f t="shared" si="0"/>
        <v>41.572675298492229</v>
      </c>
      <c r="U11">
        <f t="shared" si="11"/>
        <v>46.735642676515184</v>
      </c>
    </row>
    <row r="12" spans="1:21" x14ac:dyDescent="0.2">
      <c r="A12" t="s">
        <v>19</v>
      </c>
      <c r="G12">
        <v>100</v>
      </c>
      <c r="H12" s="1">
        <f t="shared" si="1"/>
        <v>1.4999999999999999E-2</v>
      </c>
      <c r="I12">
        <v>35.57</v>
      </c>
      <c r="J12">
        <v>0.441</v>
      </c>
      <c r="K12">
        <f t="shared" si="2"/>
        <v>80.657596371882093</v>
      </c>
      <c r="L12">
        <f t="shared" si="3"/>
        <v>0.35570000000000002</v>
      </c>
      <c r="M12" s="2">
        <f t="shared" si="4"/>
        <v>2.8234216000000001</v>
      </c>
      <c r="N12" s="1">
        <f t="shared" si="5"/>
        <v>252179623.05919495</v>
      </c>
      <c r="O12" s="1">
        <f t="shared" si="6"/>
        <v>64973.042026740062</v>
      </c>
      <c r="P12" s="1">
        <f t="shared" si="7"/>
        <v>4.0914590159573754</v>
      </c>
      <c r="Q12" s="1">
        <f t="shared" si="8"/>
        <v>18625401.50399268</v>
      </c>
      <c r="R12" s="1">
        <f t="shared" si="9"/>
        <v>7.1997846459233826E-9</v>
      </c>
      <c r="S12" s="3">
        <f t="shared" si="10"/>
        <v>2.7525344893280734E-2</v>
      </c>
      <c r="T12" s="3">
        <f t="shared" si="0"/>
        <v>50.572718513931051</v>
      </c>
      <c r="U12">
        <f t="shared" si="11"/>
        <v>905.09987572783291</v>
      </c>
    </row>
    <row r="14" spans="1:21" x14ac:dyDescent="0.2">
      <c r="B14" s="1">
        <f>4*U17*PI()*B4/100^2*B3</f>
        <v>4.73468018462266E+19</v>
      </c>
      <c r="T14" s="3" t="s">
        <v>26</v>
      </c>
      <c r="U14">
        <f>SUM(U2:U12)</f>
        <v>1664.1043748742397</v>
      </c>
    </row>
    <row r="15" spans="1:21" x14ac:dyDescent="0.2">
      <c r="F15" s="1">
        <v>26</v>
      </c>
      <c r="T15" s="3" t="s">
        <v>31</v>
      </c>
      <c r="U15" s="1">
        <v>4734680184.6226597</v>
      </c>
    </row>
    <row r="16" spans="1:21" x14ac:dyDescent="0.2">
      <c r="B16" s="1">
        <f>4*PI()*$U$17*$B$4/100^2*$B$3*H5*$B$2</f>
        <v>1176094557.8602686</v>
      </c>
      <c r="F16">
        <f>ERFC(F15)</f>
        <v>5.6631924088561443E-296</v>
      </c>
    </row>
    <row r="17" spans="6:22" x14ac:dyDescent="0.2">
      <c r="F17">
        <f>EXP(F15^2)</f>
        <v>3.8288624657452841E+293</v>
      </c>
      <c r="T17" t="s">
        <v>3</v>
      </c>
      <c r="U17" s="1">
        <f>$U$15/(4*PI()*$B$4*$B$3*10^-4)*10^10</f>
        <v>1180.4950329012863</v>
      </c>
      <c r="V17" t="s">
        <v>11</v>
      </c>
    </row>
    <row r="18" spans="6:22" x14ac:dyDescent="0.2">
      <c r="F18">
        <f>F16*F17</f>
        <v>2.1683584850562911E-2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403"/>
  <sheetViews>
    <sheetView workbookViewId="0"/>
  </sheetViews>
  <sheetFormatPr baseColWidth="10" defaultColWidth="11" defaultRowHeight="16" x14ac:dyDescent="0.2"/>
  <cols>
    <col min="1" max="16" width="6.1640625" bestFit="1" customWidth="1"/>
  </cols>
  <sheetData>
    <row r="2" spans="1:16" x14ac:dyDescent="0.2">
      <c r="A2" t="s">
        <v>12</v>
      </c>
      <c r="B2" t="s">
        <v>13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</row>
    <row r="3" spans="1:16" x14ac:dyDescent="0.2">
      <c r="A3">
        <v>350</v>
      </c>
      <c r="B3">
        <v>0.61499999999999999</v>
      </c>
      <c r="C3">
        <v>350</v>
      </c>
      <c r="D3">
        <v>1.8740000000000001</v>
      </c>
      <c r="E3">
        <v>350</v>
      </c>
      <c r="F3">
        <v>3.23</v>
      </c>
      <c r="G3">
        <v>350</v>
      </c>
      <c r="H3">
        <v>6.14</v>
      </c>
      <c r="I3">
        <v>350</v>
      </c>
      <c r="J3">
        <v>10.32</v>
      </c>
      <c r="K3">
        <v>350</v>
      </c>
      <c r="L3">
        <v>20.29</v>
      </c>
      <c r="M3">
        <v>350</v>
      </c>
      <c r="N3">
        <v>45.53</v>
      </c>
      <c r="O3">
        <v>350</v>
      </c>
      <c r="P3">
        <v>212.3</v>
      </c>
    </row>
    <row r="4" spans="1:16" x14ac:dyDescent="0.2">
      <c r="A4">
        <v>350.5</v>
      </c>
      <c r="B4">
        <v>0.55700000000000005</v>
      </c>
      <c r="C4">
        <v>350.5</v>
      </c>
      <c r="D4">
        <v>1.9730000000000001</v>
      </c>
      <c r="E4">
        <v>350.5</v>
      </c>
      <c r="F4">
        <v>3.3420000000000001</v>
      </c>
      <c r="G4">
        <v>350.5</v>
      </c>
      <c r="H4">
        <v>6.1210000000000004</v>
      </c>
      <c r="I4">
        <v>350.5</v>
      </c>
      <c r="J4">
        <v>9.1080000000000005</v>
      </c>
      <c r="K4">
        <v>350.5</v>
      </c>
      <c r="L4">
        <v>19.53</v>
      </c>
      <c r="M4">
        <v>350.5</v>
      </c>
      <c r="N4">
        <v>43.22</v>
      </c>
      <c r="O4">
        <v>350.5</v>
      </c>
      <c r="P4">
        <v>201.4</v>
      </c>
    </row>
    <row r="5" spans="1:16" x14ac:dyDescent="0.2">
      <c r="A5">
        <v>351</v>
      </c>
      <c r="B5">
        <v>0.50900000000000001</v>
      </c>
      <c r="C5">
        <v>351</v>
      </c>
      <c r="D5">
        <v>1.74</v>
      </c>
      <c r="E5">
        <v>351</v>
      </c>
      <c r="F5">
        <v>2.9790000000000001</v>
      </c>
      <c r="G5">
        <v>351</v>
      </c>
      <c r="H5">
        <v>5.1520000000000001</v>
      </c>
      <c r="I5">
        <v>351</v>
      </c>
      <c r="J5">
        <v>9.1</v>
      </c>
      <c r="K5">
        <v>351</v>
      </c>
      <c r="L5">
        <v>18.02</v>
      </c>
      <c r="M5">
        <v>351</v>
      </c>
      <c r="N5">
        <v>39.229999999999997</v>
      </c>
      <c r="O5">
        <v>351</v>
      </c>
      <c r="P5">
        <v>184.2</v>
      </c>
    </row>
    <row r="6" spans="1:16" x14ac:dyDescent="0.2">
      <c r="A6">
        <v>351.5</v>
      </c>
      <c r="B6">
        <v>0.503</v>
      </c>
      <c r="C6">
        <v>351.5</v>
      </c>
      <c r="D6">
        <v>1.4159999999999999</v>
      </c>
      <c r="E6">
        <v>351.5</v>
      </c>
      <c r="F6">
        <v>2.7879999999999998</v>
      </c>
      <c r="G6">
        <v>351.5</v>
      </c>
      <c r="H6">
        <v>4.968</v>
      </c>
      <c r="I6">
        <v>351.5</v>
      </c>
      <c r="J6">
        <v>8.4359999999999999</v>
      </c>
      <c r="K6">
        <v>351.5</v>
      </c>
      <c r="L6">
        <v>16.37</v>
      </c>
      <c r="M6">
        <v>351.5</v>
      </c>
      <c r="N6">
        <v>36.619999999999997</v>
      </c>
      <c r="O6">
        <v>351.5</v>
      </c>
      <c r="P6">
        <v>168</v>
      </c>
    </row>
    <row r="7" spans="1:16" x14ac:dyDescent="0.2">
      <c r="A7">
        <v>352</v>
      </c>
      <c r="B7">
        <v>0.59499999999999997</v>
      </c>
      <c r="C7">
        <v>352</v>
      </c>
      <c r="D7">
        <v>1.3140000000000001</v>
      </c>
      <c r="E7">
        <v>352</v>
      </c>
      <c r="F7">
        <v>2.6549999999999998</v>
      </c>
      <c r="G7">
        <v>352</v>
      </c>
      <c r="H7">
        <v>4.7640000000000002</v>
      </c>
      <c r="I7">
        <v>352</v>
      </c>
      <c r="J7">
        <v>7.8650000000000002</v>
      </c>
      <c r="K7">
        <v>352</v>
      </c>
      <c r="L7">
        <v>15.61</v>
      </c>
      <c r="M7">
        <v>352</v>
      </c>
      <c r="N7">
        <v>34.53</v>
      </c>
      <c r="O7">
        <v>352</v>
      </c>
      <c r="P7">
        <v>155.9</v>
      </c>
    </row>
    <row r="8" spans="1:16" x14ac:dyDescent="0.2">
      <c r="A8">
        <v>352.5</v>
      </c>
      <c r="B8">
        <v>0.40400000000000003</v>
      </c>
      <c r="C8">
        <v>352.5</v>
      </c>
      <c r="D8">
        <v>1.4319999999999999</v>
      </c>
      <c r="E8">
        <v>352.5</v>
      </c>
      <c r="F8">
        <v>2.194</v>
      </c>
      <c r="G8">
        <v>352.5</v>
      </c>
      <c r="H8">
        <v>4.1740000000000004</v>
      </c>
      <c r="I8">
        <v>352.5</v>
      </c>
      <c r="J8">
        <v>7.18</v>
      </c>
      <c r="K8">
        <v>352.5</v>
      </c>
      <c r="L8">
        <v>14.17</v>
      </c>
      <c r="M8">
        <v>352.5</v>
      </c>
      <c r="N8">
        <v>31.2</v>
      </c>
      <c r="O8">
        <v>352.5</v>
      </c>
      <c r="P8">
        <v>143.30000000000001</v>
      </c>
    </row>
    <row r="9" spans="1:16" x14ac:dyDescent="0.2">
      <c r="A9">
        <v>353</v>
      </c>
      <c r="B9">
        <v>0.42599999999999999</v>
      </c>
      <c r="C9">
        <v>353</v>
      </c>
      <c r="D9">
        <v>1.3180000000000001</v>
      </c>
      <c r="E9">
        <v>353</v>
      </c>
      <c r="F9">
        <v>2.0750000000000002</v>
      </c>
      <c r="G9">
        <v>353</v>
      </c>
      <c r="H9">
        <v>4.2130000000000001</v>
      </c>
      <c r="I9">
        <v>353</v>
      </c>
      <c r="J9">
        <v>6.6369999999999996</v>
      </c>
      <c r="K9">
        <v>353</v>
      </c>
      <c r="L9">
        <v>13.03</v>
      </c>
      <c r="M9">
        <v>353</v>
      </c>
      <c r="N9">
        <v>28.44</v>
      </c>
      <c r="O9">
        <v>353</v>
      </c>
      <c r="P9">
        <v>131.6</v>
      </c>
    </row>
    <row r="10" spans="1:16" x14ac:dyDescent="0.2">
      <c r="A10">
        <v>353.5</v>
      </c>
      <c r="B10">
        <v>0.60599999999999998</v>
      </c>
      <c r="C10">
        <v>353.5</v>
      </c>
      <c r="D10">
        <v>1.2270000000000001</v>
      </c>
      <c r="E10">
        <v>353.5</v>
      </c>
      <c r="F10">
        <v>1.931</v>
      </c>
      <c r="G10">
        <v>353.5</v>
      </c>
      <c r="H10">
        <v>3.593</v>
      </c>
      <c r="I10">
        <v>353.5</v>
      </c>
      <c r="J10">
        <v>6.0609999999999999</v>
      </c>
      <c r="K10">
        <v>353.5</v>
      </c>
      <c r="L10">
        <v>12.26</v>
      </c>
      <c r="M10">
        <v>353.5</v>
      </c>
      <c r="N10">
        <v>25.7</v>
      </c>
      <c r="O10">
        <v>353.5</v>
      </c>
      <c r="P10">
        <v>120.2</v>
      </c>
    </row>
    <row r="11" spans="1:16" x14ac:dyDescent="0.2">
      <c r="A11">
        <v>354</v>
      </c>
      <c r="B11">
        <v>0.44700000000000001</v>
      </c>
      <c r="C11">
        <v>354</v>
      </c>
      <c r="D11">
        <v>1.2150000000000001</v>
      </c>
      <c r="E11">
        <v>354</v>
      </c>
      <c r="F11">
        <v>1.819</v>
      </c>
      <c r="G11">
        <v>354</v>
      </c>
      <c r="H11">
        <v>3.2330000000000001</v>
      </c>
      <c r="I11">
        <v>354</v>
      </c>
      <c r="J11">
        <v>5.4029999999999996</v>
      </c>
      <c r="K11">
        <v>354</v>
      </c>
      <c r="L11">
        <v>10.94</v>
      </c>
      <c r="M11">
        <v>354</v>
      </c>
      <c r="N11">
        <v>24.42</v>
      </c>
      <c r="O11">
        <v>354</v>
      </c>
      <c r="P11">
        <v>110.6</v>
      </c>
    </row>
    <row r="12" spans="1:16" x14ac:dyDescent="0.2">
      <c r="A12">
        <v>354.5</v>
      </c>
      <c r="B12">
        <v>0.46100000000000002</v>
      </c>
      <c r="C12">
        <v>354.5</v>
      </c>
      <c r="D12">
        <v>1.079</v>
      </c>
      <c r="E12">
        <v>354.5</v>
      </c>
      <c r="F12">
        <v>1.905</v>
      </c>
      <c r="G12">
        <v>354.5</v>
      </c>
      <c r="H12">
        <v>3.1459999999999999</v>
      </c>
      <c r="I12">
        <v>354.5</v>
      </c>
      <c r="J12">
        <v>5.0469999999999997</v>
      </c>
      <c r="K12">
        <v>354.5</v>
      </c>
      <c r="L12">
        <v>10.28</v>
      </c>
      <c r="M12">
        <v>354.5</v>
      </c>
      <c r="N12">
        <v>22.19</v>
      </c>
      <c r="O12">
        <v>354.5</v>
      </c>
      <c r="P12">
        <v>100.8</v>
      </c>
    </row>
    <row r="13" spans="1:16" x14ac:dyDescent="0.2">
      <c r="A13">
        <v>355</v>
      </c>
      <c r="B13">
        <v>0.53500000000000003</v>
      </c>
      <c r="C13">
        <v>355</v>
      </c>
      <c r="D13">
        <v>0.98799999999999999</v>
      </c>
      <c r="E13">
        <v>355</v>
      </c>
      <c r="F13">
        <v>1.7170000000000001</v>
      </c>
      <c r="G13">
        <v>355</v>
      </c>
      <c r="H13">
        <v>2.7570000000000001</v>
      </c>
      <c r="I13">
        <v>355</v>
      </c>
      <c r="J13">
        <v>4.58</v>
      </c>
      <c r="K13">
        <v>355</v>
      </c>
      <c r="L13">
        <v>9.2370000000000001</v>
      </c>
      <c r="M13">
        <v>355</v>
      </c>
      <c r="N13">
        <v>20.329999999999998</v>
      </c>
      <c r="O13">
        <v>355</v>
      </c>
      <c r="P13">
        <v>91.16</v>
      </c>
    </row>
    <row r="14" spans="1:16" x14ac:dyDescent="0.2">
      <c r="A14">
        <v>355.5</v>
      </c>
      <c r="B14">
        <v>0.372</v>
      </c>
      <c r="C14">
        <v>355.5</v>
      </c>
      <c r="D14">
        <v>0.83899999999999997</v>
      </c>
      <c r="E14">
        <v>355.5</v>
      </c>
      <c r="F14">
        <v>1.367</v>
      </c>
      <c r="G14">
        <v>355.5</v>
      </c>
      <c r="H14">
        <v>2.5750000000000002</v>
      </c>
      <c r="I14">
        <v>355.5</v>
      </c>
      <c r="J14">
        <v>4.157</v>
      </c>
      <c r="K14">
        <v>355.5</v>
      </c>
      <c r="L14">
        <v>8.1690000000000005</v>
      </c>
      <c r="M14">
        <v>355.5</v>
      </c>
      <c r="N14">
        <v>18.39</v>
      </c>
      <c r="O14">
        <v>355.5</v>
      </c>
      <c r="P14">
        <v>81.89</v>
      </c>
    </row>
    <row r="15" spans="1:16" x14ac:dyDescent="0.2">
      <c r="A15">
        <v>356</v>
      </c>
      <c r="B15">
        <v>0.47199999999999998</v>
      </c>
      <c r="C15">
        <v>356</v>
      </c>
      <c r="D15">
        <v>1.125</v>
      </c>
      <c r="E15">
        <v>356</v>
      </c>
      <c r="F15">
        <v>1.3520000000000001</v>
      </c>
      <c r="G15">
        <v>356</v>
      </c>
      <c r="H15">
        <v>2.5219999999999998</v>
      </c>
      <c r="I15">
        <v>356</v>
      </c>
      <c r="J15">
        <v>4.0579999999999998</v>
      </c>
      <c r="K15">
        <v>356</v>
      </c>
      <c r="L15">
        <v>7.9459999999999997</v>
      </c>
      <c r="M15">
        <v>356</v>
      </c>
      <c r="N15">
        <v>16.920000000000002</v>
      </c>
      <c r="O15">
        <v>356</v>
      </c>
      <c r="P15">
        <v>74</v>
      </c>
    </row>
    <row r="16" spans="1:16" x14ac:dyDescent="0.2">
      <c r="A16">
        <v>356.5</v>
      </c>
      <c r="B16">
        <v>0.46700000000000003</v>
      </c>
      <c r="C16">
        <v>356.5</v>
      </c>
      <c r="D16">
        <v>1.008</v>
      </c>
      <c r="E16">
        <v>356.5</v>
      </c>
      <c r="F16">
        <v>1.1180000000000001</v>
      </c>
      <c r="G16">
        <v>356.5</v>
      </c>
      <c r="H16">
        <v>2.2320000000000002</v>
      </c>
      <c r="I16">
        <v>356.5</v>
      </c>
      <c r="J16">
        <v>3.6890000000000001</v>
      </c>
      <c r="K16">
        <v>356.5</v>
      </c>
      <c r="L16">
        <v>7.64</v>
      </c>
      <c r="M16">
        <v>356.5</v>
      </c>
      <c r="N16">
        <v>15.68</v>
      </c>
      <c r="O16">
        <v>356.5</v>
      </c>
      <c r="P16">
        <v>69.2</v>
      </c>
    </row>
    <row r="17" spans="1:16" x14ac:dyDescent="0.2">
      <c r="A17">
        <v>357</v>
      </c>
      <c r="B17">
        <v>0.371</v>
      </c>
      <c r="C17">
        <v>357</v>
      </c>
      <c r="D17">
        <v>0.84799999999999998</v>
      </c>
      <c r="E17">
        <v>357</v>
      </c>
      <c r="F17">
        <v>1.0900000000000001</v>
      </c>
      <c r="G17">
        <v>357</v>
      </c>
      <c r="H17">
        <v>2.214</v>
      </c>
      <c r="I17">
        <v>357</v>
      </c>
      <c r="J17">
        <v>3.6030000000000002</v>
      </c>
      <c r="K17">
        <v>357</v>
      </c>
      <c r="L17">
        <v>7.17</v>
      </c>
      <c r="M17">
        <v>357</v>
      </c>
      <c r="N17">
        <v>14.86</v>
      </c>
      <c r="O17">
        <v>357</v>
      </c>
      <c r="P17">
        <v>66</v>
      </c>
    </row>
    <row r="18" spans="1:16" x14ac:dyDescent="0.2">
      <c r="A18">
        <v>357.5</v>
      </c>
      <c r="B18">
        <v>0.29799999999999999</v>
      </c>
      <c r="C18">
        <v>357.5</v>
      </c>
      <c r="D18">
        <v>0.93799999999999994</v>
      </c>
      <c r="E18">
        <v>357.5</v>
      </c>
      <c r="F18">
        <v>1.282</v>
      </c>
      <c r="G18">
        <v>357.5</v>
      </c>
      <c r="H18">
        <v>2.1789999999999998</v>
      </c>
      <c r="I18">
        <v>357.5</v>
      </c>
      <c r="J18">
        <v>3.8809999999999998</v>
      </c>
      <c r="K18">
        <v>357.5</v>
      </c>
      <c r="L18">
        <v>7.0149999999999997</v>
      </c>
      <c r="M18">
        <v>357.5</v>
      </c>
      <c r="N18">
        <v>14.79</v>
      </c>
      <c r="O18">
        <v>357.5</v>
      </c>
      <c r="P18">
        <v>66.53</v>
      </c>
    </row>
    <row r="19" spans="1:16" x14ac:dyDescent="0.2">
      <c r="A19">
        <v>358</v>
      </c>
      <c r="B19">
        <v>0.54</v>
      </c>
      <c r="C19">
        <v>358</v>
      </c>
      <c r="D19">
        <v>0.88</v>
      </c>
      <c r="E19">
        <v>358</v>
      </c>
      <c r="F19">
        <v>1.278</v>
      </c>
      <c r="G19">
        <v>358</v>
      </c>
      <c r="H19">
        <v>2.403</v>
      </c>
      <c r="I19">
        <v>358</v>
      </c>
      <c r="J19">
        <v>3.5579999999999998</v>
      </c>
      <c r="K19">
        <v>358</v>
      </c>
      <c r="L19">
        <v>7.5209999999999999</v>
      </c>
      <c r="M19">
        <v>358</v>
      </c>
      <c r="N19">
        <v>15.01</v>
      </c>
      <c r="O19">
        <v>358</v>
      </c>
      <c r="P19">
        <v>68.989999999999995</v>
      </c>
    </row>
    <row r="20" spans="1:16" x14ac:dyDescent="0.2">
      <c r="A20">
        <v>358.5</v>
      </c>
      <c r="B20">
        <v>0.40799999999999997</v>
      </c>
      <c r="C20">
        <v>358.5</v>
      </c>
      <c r="D20">
        <v>0.83799999999999997</v>
      </c>
      <c r="E20">
        <v>358.5</v>
      </c>
      <c r="F20">
        <v>1.3129999999999999</v>
      </c>
      <c r="G20">
        <v>358.5</v>
      </c>
      <c r="H20">
        <v>2.3559999999999999</v>
      </c>
      <c r="I20">
        <v>358.5</v>
      </c>
      <c r="J20">
        <v>3.456</v>
      </c>
      <c r="K20">
        <v>358.5</v>
      </c>
      <c r="L20">
        <v>7.9219999999999997</v>
      </c>
      <c r="M20">
        <v>358.5</v>
      </c>
      <c r="N20">
        <v>16.64</v>
      </c>
      <c r="O20">
        <v>358.5</v>
      </c>
      <c r="P20">
        <v>71.89</v>
      </c>
    </row>
    <row r="21" spans="1:16" x14ac:dyDescent="0.2">
      <c r="A21">
        <v>359</v>
      </c>
      <c r="B21">
        <v>0.55400000000000005</v>
      </c>
      <c r="C21">
        <v>359</v>
      </c>
      <c r="D21">
        <v>0.81299999999999994</v>
      </c>
      <c r="E21">
        <v>359</v>
      </c>
      <c r="F21">
        <v>1.3520000000000001</v>
      </c>
      <c r="G21">
        <v>359</v>
      </c>
      <c r="H21">
        <v>2.4630000000000001</v>
      </c>
      <c r="I21">
        <v>359</v>
      </c>
      <c r="J21">
        <v>3.9260000000000002</v>
      </c>
      <c r="K21">
        <v>359</v>
      </c>
      <c r="L21">
        <v>8.4700000000000006</v>
      </c>
      <c r="M21">
        <v>359</v>
      </c>
      <c r="N21">
        <v>17.57</v>
      </c>
      <c r="O21">
        <v>359</v>
      </c>
      <c r="P21">
        <v>75.16</v>
      </c>
    </row>
    <row r="22" spans="1:16" x14ac:dyDescent="0.2">
      <c r="A22">
        <v>359.5</v>
      </c>
      <c r="B22">
        <v>0.53400000000000003</v>
      </c>
      <c r="C22">
        <v>359.5</v>
      </c>
      <c r="D22">
        <v>1.0509999999999999</v>
      </c>
      <c r="E22">
        <v>359.5</v>
      </c>
      <c r="F22">
        <v>1.5309999999999999</v>
      </c>
      <c r="G22">
        <v>359.5</v>
      </c>
      <c r="H22">
        <v>2.7919999999999998</v>
      </c>
      <c r="I22">
        <v>359.5</v>
      </c>
      <c r="J22">
        <v>4.1849999999999996</v>
      </c>
      <c r="K22">
        <v>359.5</v>
      </c>
      <c r="L22">
        <v>8.7989999999999995</v>
      </c>
      <c r="M22">
        <v>359.5</v>
      </c>
      <c r="N22">
        <v>18.850000000000001</v>
      </c>
      <c r="O22">
        <v>359.5</v>
      </c>
      <c r="P22">
        <v>82.13</v>
      </c>
    </row>
    <row r="23" spans="1:16" x14ac:dyDescent="0.2">
      <c r="A23">
        <v>360</v>
      </c>
      <c r="B23">
        <v>0.48099999999999998</v>
      </c>
      <c r="C23">
        <v>360</v>
      </c>
      <c r="D23">
        <v>1.1140000000000001</v>
      </c>
      <c r="E23">
        <v>360</v>
      </c>
      <c r="F23">
        <v>1.694</v>
      </c>
      <c r="G23">
        <v>360</v>
      </c>
      <c r="H23">
        <v>2.9390000000000001</v>
      </c>
      <c r="I23">
        <v>360</v>
      </c>
      <c r="J23">
        <v>4.4909999999999997</v>
      </c>
      <c r="K23">
        <v>360</v>
      </c>
      <c r="L23">
        <v>9.2050000000000001</v>
      </c>
      <c r="M23">
        <v>360</v>
      </c>
      <c r="N23">
        <v>19.25</v>
      </c>
      <c r="O23">
        <v>360</v>
      </c>
      <c r="P23">
        <v>85.85</v>
      </c>
    </row>
    <row r="24" spans="1:16" x14ac:dyDescent="0.2">
      <c r="A24">
        <v>360.5</v>
      </c>
      <c r="B24">
        <v>0.61599999999999999</v>
      </c>
      <c r="C24">
        <v>360.5</v>
      </c>
      <c r="D24">
        <v>1.123</v>
      </c>
      <c r="E24">
        <v>360.5</v>
      </c>
      <c r="F24">
        <v>1.472</v>
      </c>
      <c r="G24">
        <v>360.5</v>
      </c>
      <c r="H24">
        <v>3.1070000000000002</v>
      </c>
      <c r="I24">
        <v>360.5</v>
      </c>
      <c r="J24">
        <v>5.1589999999999998</v>
      </c>
      <c r="K24">
        <v>360.5</v>
      </c>
      <c r="L24">
        <v>9.5730000000000004</v>
      </c>
      <c r="M24">
        <v>360.5</v>
      </c>
      <c r="N24">
        <v>20.52</v>
      </c>
      <c r="O24">
        <v>360.5</v>
      </c>
      <c r="P24">
        <v>91.45</v>
      </c>
    </row>
    <row r="25" spans="1:16" x14ac:dyDescent="0.2">
      <c r="A25">
        <v>361</v>
      </c>
      <c r="B25">
        <v>0.60899999999999999</v>
      </c>
      <c r="C25">
        <v>361</v>
      </c>
      <c r="D25">
        <v>1.125</v>
      </c>
      <c r="E25">
        <v>361</v>
      </c>
      <c r="F25">
        <v>1.6259999999999999</v>
      </c>
      <c r="G25">
        <v>361</v>
      </c>
      <c r="H25">
        <v>3.206</v>
      </c>
      <c r="I25">
        <v>361</v>
      </c>
      <c r="J25">
        <v>5.0599999999999996</v>
      </c>
      <c r="K25">
        <v>361</v>
      </c>
      <c r="L25">
        <v>9.641</v>
      </c>
      <c r="M25">
        <v>361</v>
      </c>
      <c r="N25">
        <v>21.39</v>
      </c>
      <c r="O25">
        <v>361</v>
      </c>
      <c r="P25">
        <v>95.26</v>
      </c>
    </row>
    <row r="26" spans="1:16" x14ac:dyDescent="0.2">
      <c r="A26">
        <v>361.5</v>
      </c>
      <c r="B26">
        <v>0.40600000000000003</v>
      </c>
      <c r="C26">
        <v>361.5</v>
      </c>
      <c r="D26">
        <v>1.2889999999999999</v>
      </c>
      <c r="E26">
        <v>361.5</v>
      </c>
      <c r="F26">
        <v>1.77</v>
      </c>
      <c r="G26">
        <v>361.5</v>
      </c>
      <c r="H26">
        <v>3.218</v>
      </c>
      <c r="I26">
        <v>361.5</v>
      </c>
      <c r="J26">
        <v>5.2</v>
      </c>
      <c r="K26">
        <v>361.5</v>
      </c>
      <c r="L26">
        <v>10.66</v>
      </c>
      <c r="M26">
        <v>361.5</v>
      </c>
      <c r="N26">
        <v>22.15</v>
      </c>
      <c r="O26">
        <v>361.5</v>
      </c>
      <c r="P26">
        <v>99.5</v>
      </c>
    </row>
    <row r="27" spans="1:16" x14ac:dyDescent="0.2">
      <c r="A27">
        <v>362</v>
      </c>
      <c r="B27">
        <v>0.53900000000000003</v>
      </c>
      <c r="C27">
        <v>362</v>
      </c>
      <c r="D27">
        <v>1.55</v>
      </c>
      <c r="E27">
        <v>362</v>
      </c>
      <c r="F27">
        <v>1.903</v>
      </c>
      <c r="G27">
        <v>362</v>
      </c>
      <c r="H27">
        <v>3.2650000000000001</v>
      </c>
      <c r="I27">
        <v>362</v>
      </c>
      <c r="J27">
        <v>5.09</v>
      </c>
      <c r="K27">
        <v>362</v>
      </c>
      <c r="L27">
        <v>10.66</v>
      </c>
      <c r="M27">
        <v>362</v>
      </c>
      <c r="N27">
        <v>22.71</v>
      </c>
      <c r="O27">
        <v>362</v>
      </c>
      <c r="P27">
        <v>102.7</v>
      </c>
    </row>
    <row r="28" spans="1:16" x14ac:dyDescent="0.2">
      <c r="A28">
        <v>362.5</v>
      </c>
      <c r="B28">
        <v>0.53200000000000003</v>
      </c>
      <c r="C28">
        <v>362.5</v>
      </c>
      <c r="D28">
        <v>1.4410000000000001</v>
      </c>
      <c r="E28">
        <v>362.5</v>
      </c>
      <c r="F28">
        <v>2.008</v>
      </c>
      <c r="G28">
        <v>362.5</v>
      </c>
      <c r="H28">
        <v>3.6230000000000002</v>
      </c>
      <c r="I28">
        <v>362.5</v>
      </c>
      <c r="J28">
        <v>5.6980000000000004</v>
      </c>
      <c r="K28">
        <v>362.5</v>
      </c>
      <c r="L28">
        <v>11.22</v>
      </c>
      <c r="M28">
        <v>362.5</v>
      </c>
      <c r="N28">
        <v>23.48</v>
      </c>
      <c r="O28">
        <v>362.5</v>
      </c>
      <c r="P28">
        <v>105.5</v>
      </c>
    </row>
    <row r="29" spans="1:16" x14ac:dyDescent="0.2">
      <c r="A29">
        <v>363</v>
      </c>
      <c r="B29">
        <v>0.60499999999999998</v>
      </c>
      <c r="C29">
        <v>363</v>
      </c>
      <c r="D29">
        <v>1.2969999999999999</v>
      </c>
      <c r="E29">
        <v>363</v>
      </c>
      <c r="F29">
        <v>2.1379999999999999</v>
      </c>
      <c r="G29">
        <v>363</v>
      </c>
      <c r="H29">
        <v>3.5840000000000001</v>
      </c>
      <c r="I29">
        <v>363</v>
      </c>
      <c r="J29">
        <v>5.5839999999999996</v>
      </c>
      <c r="K29">
        <v>363</v>
      </c>
      <c r="L29">
        <v>11.86</v>
      </c>
      <c r="M29">
        <v>363</v>
      </c>
      <c r="N29">
        <v>23.91</v>
      </c>
      <c r="O29">
        <v>363</v>
      </c>
      <c r="P29">
        <v>109.4</v>
      </c>
    </row>
    <row r="30" spans="1:16" x14ac:dyDescent="0.2">
      <c r="A30">
        <v>363.5</v>
      </c>
      <c r="B30">
        <v>0.60699999999999998</v>
      </c>
      <c r="C30">
        <v>363.5</v>
      </c>
      <c r="D30">
        <v>1.29</v>
      </c>
      <c r="E30">
        <v>363.5</v>
      </c>
      <c r="F30">
        <v>2.069</v>
      </c>
      <c r="G30">
        <v>363.5</v>
      </c>
      <c r="H30">
        <v>3.4980000000000002</v>
      </c>
      <c r="I30">
        <v>363.5</v>
      </c>
      <c r="J30">
        <v>6.0880000000000001</v>
      </c>
      <c r="K30">
        <v>363.5</v>
      </c>
      <c r="L30">
        <v>11.99</v>
      </c>
      <c r="M30">
        <v>363.5</v>
      </c>
      <c r="N30">
        <v>23.72</v>
      </c>
      <c r="O30">
        <v>363.5</v>
      </c>
      <c r="P30">
        <v>110.4</v>
      </c>
    </row>
    <row r="31" spans="1:16" x14ac:dyDescent="0.2">
      <c r="A31">
        <v>364</v>
      </c>
      <c r="B31">
        <v>0.61399999999999999</v>
      </c>
      <c r="C31">
        <v>364</v>
      </c>
      <c r="D31">
        <v>1.5089999999999999</v>
      </c>
      <c r="E31">
        <v>364</v>
      </c>
      <c r="F31">
        <v>1.9039999999999999</v>
      </c>
      <c r="G31">
        <v>364</v>
      </c>
      <c r="H31">
        <v>3.6640000000000001</v>
      </c>
      <c r="I31">
        <v>364</v>
      </c>
      <c r="J31">
        <v>6.11</v>
      </c>
      <c r="K31">
        <v>364</v>
      </c>
      <c r="L31">
        <v>11.9</v>
      </c>
      <c r="M31">
        <v>364</v>
      </c>
      <c r="N31">
        <v>24.37</v>
      </c>
      <c r="O31">
        <v>364</v>
      </c>
      <c r="P31">
        <v>113.3</v>
      </c>
    </row>
    <row r="32" spans="1:16" x14ac:dyDescent="0.2">
      <c r="A32">
        <v>364.5</v>
      </c>
      <c r="B32">
        <v>0.57999999999999996</v>
      </c>
      <c r="C32">
        <v>364.5</v>
      </c>
      <c r="D32">
        <v>1.504</v>
      </c>
      <c r="E32">
        <v>364.5</v>
      </c>
      <c r="F32">
        <v>2.1779999999999999</v>
      </c>
      <c r="G32">
        <v>364.5</v>
      </c>
      <c r="H32">
        <v>3.782</v>
      </c>
      <c r="I32">
        <v>364.5</v>
      </c>
      <c r="J32">
        <v>5.6680000000000001</v>
      </c>
      <c r="K32">
        <v>364.5</v>
      </c>
      <c r="L32">
        <v>11.96</v>
      </c>
      <c r="M32">
        <v>364.5</v>
      </c>
      <c r="N32">
        <v>24.91</v>
      </c>
      <c r="O32">
        <v>364.5</v>
      </c>
      <c r="P32">
        <v>111.1</v>
      </c>
    </row>
    <row r="33" spans="1:16" x14ac:dyDescent="0.2">
      <c r="A33">
        <v>365</v>
      </c>
      <c r="B33">
        <v>0.63300000000000001</v>
      </c>
      <c r="C33">
        <v>365</v>
      </c>
      <c r="D33">
        <v>1.53</v>
      </c>
      <c r="E33">
        <v>365</v>
      </c>
      <c r="F33">
        <v>2.214</v>
      </c>
      <c r="G33">
        <v>365</v>
      </c>
      <c r="H33">
        <v>4.0949999999999998</v>
      </c>
      <c r="I33">
        <v>365</v>
      </c>
      <c r="J33">
        <v>6.29</v>
      </c>
      <c r="K33">
        <v>365</v>
      </c>
      <c r="L33">
        <v>12.05</v>
      </c>
      <c r="M33">
        <v>365</v>
      </c>
      <c r="N33">
        <v>24.68</v>
      </c>
      <c r="O33">
        <v>365</v>
      </c>
      <c r="P33">
        <v>112.2</v>
      </c>
    </row>
    <row r="34" spans="1:16" x14ac:dyDescent="0.2">
      <c r="A34">
        <v>365.5</v>
      </c>
      <c r="B34">
        <v>0.54300000000000004</v>
      </c>
      <c r="C34">
        <v>365.5</v>
      </c>
      <c r="D34">
        <v>1.331</v>
      </c>
      <c r="E34">
        <v>365.5</v>
      </c>
      <c r="F34">
        <v>2.024</v>
      </c>
      <c r="G34">
        <v>365.5</v>
      </c>
      <c r="H34">
        <v>3.8740000000000001</v>
      </c>
      <c r="I34">
        <v>365.5</v>
      </c>
      <c r="J34">
        <v>6.5019999999999998</v>
      </c>
      <c r="K34">
        <v>365.5</v>
      </c>
      <c r="L34">
        <v>12.08</v>
      </c>
      <c r="M34">
        <v>365.5</v>
      </c>
      <c r="N34">
        <v>25.61</v>
      </c>
      <c r="O34">
        <v>365.5</v>
      </c>
      <c r="P34">
        <v>111.7</v>
      </c>
    </row>
    <row r="35" spans="1:16" x14ac:dyDescent="0.2">
      <c r="A35">
        <v>366</v>
      </c>
      <c r="B35">
        <v>0.68600000000000005</v>
      </c>
      <c r="C35">
        <v>366</v>
      </c>
      <c r="D35">
        <v>1.635</v>
      </c>
      <c r="E35">
        <v>366</v>
      </c>
      <c r="F35">
        <v>2.2320000000000002</v>
      </c>
      <c r="G35">
        <v>366</v>
      </c>
      <c r="H35">
        <v>4.1459999999999999</v>
      </c>
      <c r="I35">
        <v>366</v>
      </c>
      <c r="J35">
        <v>6.3780000000000001</v>
      </c>
      <c r="K35">
        <v>366</v>
      </c>
      <c r="L35">
        <v>11.99</v>
      </c>
      <c r="M35">
        <v>366</v>
      </c>
      <c r="N35">
        <v>25.51</v>
      </c>
      <c r="O35">
        <v>366</v>
      </c>
      <c r="P35">
        <v>111.7</v>
      </c>
    </row>
    <row r="36" spans="1:16" x14ac:dyDescent="0.2">
      <c r="A36">
        <v>366.5</v>
      </c>
      <c r="B36">
        <v>0.60799999999999998</v>
      </c>
      <c r="C36">
        <v>366.5</v>
      </c>
      <c r="D36">
        <v>1.4259999999999999</v>
      </c>
      <c r="E36">
        <v>366.5</v>
      </c>
      <c r="F36">
        <v>2.1930000000000001</v>
      </c>
      <c r="G36">
        <v>366.5</v>
      </c>
      <c r="H36">
        <v>4.1360000000000001</v>
      </c>
      <c r="I36">
        <v>366.5</v>
      </c>
      <c r="J36">
        <v>6.3479999999999999</v>
      </c>
      <c r="K36">
        <v>366.5</v>
      </c>
      <c r="L36">
        <v>11.72</v>
      </c>
      <c r="M36">
        <v>366.5</v>
      </c>
      <c r="N36">
        <v>24.98</v>
      </c>
      <c r="O36">
        <v>366.5</v>
      </c>
      <c r="P36">
        <v>110.6</v>
      </c>
    </row>
    <row r="37" spans="1:16" x14ac:dyDescent="0.2">
      <c r="A37">
        <v>367</v>
      </c>
      <c r="B37">
        <v>0.53300000000000003</v>
      </c>
      <c r="C37">
        <v>367</v>
      </c>
      <c r="D37">
        <v>1.429</v>
      </c>
      <c r="E37">
        <v>367</v>
      </c>
      <c r="F37">
        <v>2.5059999999999998</v>
      </c>
      <c r="G37">
        <v>367</v>
      </c>
      <c r="H37">
        <v>4.2229999999999999</v>
      </c>
      <c r="I37">
        <v>367</v>
      </c>
      <c r="J37">
        <v>6.4459999999999997</v>
      </c>
      <c r="K37">
        <v>367</v>
      </c>
      <c r="L37">
        <v>11.96</v>
      </c>
      <c r="M37">
        <v>367</v>
      </c>
      <c r="N37">
        <v>24.96</v>
      </c>
      <c r="O37">
        <v>367</v>
      </c>
      <c r="P37">
        <v>109.2</v>
      </c>
    </row>
    <row r="38" spans="1:16" x14ac:dyDescent="0.2">
      <c r="A38">
        <v>367.5</v>
      </c>
      <c r="B38">
        <v>0.78600000000000003</v>
      </c>
      <c r="C38">
        <v>367.5</v>
      </c>
      <c r="D38">
        <v>1.61</v>
      </c>
      <c r="E38">
        <v>367.5</v>
      </c>
      <c r="F38">
        <v>2.2869999999999999</v>
      </c>
      <c r="G38">
        <v>367.5</v>
      </c>
      <c r="H38">
        <v>4.29</v>
      </c>
      <c r="I38">
        <v>367.5</v>
      </c>
      <c r="J38">
        <v>6.8</v>
      </c>
      <c r="K38">
        <v>367.5</v>
      </c>
      <c r="L38">
        <v>12.3</v>
      </c>
      <c r="M38">
        <v>367.5</v>
      </c>
      <c r="N38">
        <v>24.85</v>
      </c>
      <c r="O38">
        <v>367.5</v>
      </c>
      <c r="P38">
        <v>109.5</v>
      </c>
    </row>
    <row r="39" spans="1:16" x14ac:dyDescent="0.2">
      <c r="A39">
        <v>368</v>
      </c>
      <c r="B39">
        <v>0.82199999999999995</v>
      </c>
      <c r="C39">
        <v>368</v>
      </c>
      <c r="D39">
        <v>1.738</v>
      </c>
      <c r="E39">
        <v>368</v>
      </c>
      <c r="F39">
        <v>2.8969999999999998</v>
      </c>
      <c r="G39">
        <v>368</v>
      </c>
      <c r="H39">
        <v>4.5279999999999996</v>
      </c>
      <c r="I39">
        <v>368</v>
      </c>
      <c r="J39">
        <v>6.8890000000000002</v>
      </c>
      <c r="K39">
        <v>368</v>
      </c>
      <c r="L39">
        <v>12.34</v>
      </c>
      <c r="M39">
        <v>368</v>
      </c>
      <c r="N39">
        <v>25.6</v>
      </c>
      <c r="O39">
        <v>368</v>
      </c>
      <c r="P39">
        <v>108.7</v>
      </c>
    </row>
    <row r="40" spans="1:16" x14ac:dyDescent="0.2">
      <c r="A40">
        <v>368.5</v>
      </c>
      <c r="B40">
        <v>1.0489999999999999</v>
      </c>
      <c r="C40">
        <v>368.5</v>
      </c>
      <c r="D40">
        <v>1.899</v>
      </c>
      <c r="E40">
        <v>368.5</v>
      </c>
      <c r="F40">
        <v>3.15</v>
      </c>
      <c r="G40">
        <v>368.5</v>
      </c>
      <c r="H40">
        <v>4.9160000000000004</v>
      </c>
      <c r="I40">
        <v>368.5</v>
      </c>
      <c r="J40">
        <v>7.5030000000000001</v>
      </c>
      <c r="K40">
        <v>368.5</v>
      </c>
      <c r="L40">
        <v>13.38</v>
      </c>
      <c r="M40">
        <v>368.5</v>
      </c>
      <c r="N40">
        <v>26.84</v>
      </c>
      <c r="O40">
        <v>368.5</v>
      </c>
      <c r="P40">
        <v>109.5</v>
      </c>
    </row>
    <row r="41" spans="1:16" x14ac:dyDescent="0.2">
      <c r="A41">
        <v>369</v>
      </c>
      <c r="B41">
        <v>0.879</v>
      </c>
      <c r="C41">
        <v>369</v>
      </c>
      <c r="D41">
        <v>2.0699999999999998</v>
      </c>
      <c r="E41">
        <v>369</v>
      </c>
      <c r="F41">
        <v>3.33</v>
      </c>
      <c r="G41">
        <v>369</v>
      </c>
      <c r="H41">
        <v>5.0199999999999996</v>
      </c>
      <c r="I41">
        <v>369</v>
      </c>
      <c r="J41">
        <v>7.8659999999999997</v>
      </c>
      <c r="K41">
        <v>369</v>
      </c>
      <c r="L41">
        <v>13.89</v>
      </c>
      <c r="M41">
        <v>369</v>
      </c>
      <c r="N41">
        <v>27.88</v>
      </c>
      <c r="O41">
        <v>369</v>
      </c>
      <c r="P41">
        <v>111.4</v>
      </c>
    </row>
    <row r="42" spans="1:16" x14ac:dyDescent="0.2">
      <c r="A42">
        <v>369.5</v>
      </c>
      <c r="B42">
        <v>0.90700000000000003</v>
      </c>
      <c r="C42">
        <v>369.5</v>
      </c>
      <c r="D42">
        <v>2.1539999999999999</v>
      </c>
      <c r="E42">
        <v>369.5</v>
      </c>
      <c r="F42">
        <v>3.6850000000000001</v>
      </c>
      <c r="G42">
        <v>369.5</v>
      </c>
      <c r="H42">
        <v>6.048</v>
      </c>
      <c r="I42">
        <v>369.5</v>
      </c>
      <c r="J42">
        <v>8.5090000000000003</v>
      </c>
      <c r="K42">
        <v>369.5</v>
      </c>
      <c r="L42">
        <v>15.72</v>
      </c>
      <c r="M42">
        <v>369.5</v>
      </c>
      <c r="N42">
        <v>30.03</v>
      </c>
      <c r="O42">
        <v>369.5</v>
      </c>
      <c r="P42">
        <v>116.8</v>
      </c>
    </row>
    <row r="43" spans="1:16" x14ac:dyDescent="0.2">
      <c r="A43">
        <v>370</v>
      </c>
      <c r="B43">
        <v>1.3089999999999999</v>
      </c>
      <c r="C43">
        <v>370</v>
      </c>
      <c r="D43">
        <v>2.6709999999999998</v>
      </c>
      <c r="E43">
        <v>370</v>
      </c>
      <c r="F43">
        <v>3.6480000000000001</v>
      </c>
      <c r="G43">
        <v>370</v>
      </c>
      <c r="H43">
        <v>6.6159999999999997</v>
      </c>
      <c r="I43">
        <v>370</v>
      </c>
      <c r="J43">
        <v>9.4489999999999998</v>
      </c>
      <c r="K43">
        <v>370</v>
      </c>
      <c r="L43">
        <v>17.079999999999998</v>
      </c>
      <c r="M43">
        <v>370</v>
      </c>
      <c r="N43">
        <v>31.83</v>
      </c>
      <c r="O43">
        <v>370</v>
      </c>
      <c r="P43">
        <v>123.5</v>
      </c>
    </row>
    <row r="44" spans="1:16" x14ac:dyDescent="0.2">
      <c r="A44">
        <v>370.5</v>
      </c>
      <c r="B44">
        <v>1.357</v>
      </c>
      <c r="C44">
        <v>370.5</v>
      </c>
      <c r="D44">
        <v>3.0169999999999999</v>
      </c>
      <c r="E44">
        <v>370.5</v>
      </c>
      <c r="F44">
        <v>4.3689999999999998</v>
      </c>
      <c r="G44">
        <v>370.5</v>
      </c>
      <c r="H44">
        <v>7.7229999999999999</v>
      </c>
      <c r="I44">
        <v>370.5</v>
      </c>
      <c r="J44">
        <v>10.7</v>
      </c>
      <c r="K44">
        <v>370.5</v>
      </c>
      <c r="L44">
        <v>18.63</v>
      </c>
      <c r="M44">
        <v>370.5</v>
      </c>
      <c r="N44">
        <v>35.15</v>
      </c>
      <c r="O44">
        <v>370.5</v>
      </c>
      <c r="P44">
        <v>131</v>
      </c>
    </row>
    <row r="45" spans="1:16" x14ac:dyDescent="0.2">
      <c r="A45">
        <v>371</v>
      </c>
      <c r="B45">
        <v>1.506</v>
      </c>
      <c r="C45">
        <v>371</v>
      </c>
      <c r="D45">
        <v>3.5379999999999998</v>
      </c>
      <c r="E45">
        <v>371</v>
      </c>
      <c r="F45">
        <v>4.984</v>
      </c>
      <c r="G45">
        <v>371</v>
      </c>
      <c r="H45">
        <v>8.4619999999999997</v>
      </c>
      <c r="I45">
        <v>371</v>
      </c>
      <c r="J45">
        <v>12.09</v>
      </c>
      <c r="K45">
        <v>371</v>
      </c>
      <c r="L45">
        <v>21.26</v>
      </c>
      <c r="M45">
        <v>371</v>
      </c>
      <c r="N45">
        <v>38.159999999999997</v>
      </c>
      <c r="O45">
        <v>371</v>
      </c>
      <c r="P45">
        <v>143.19999999999999</v>
      </c>
    </row>
    <row r="46" spans="1:16" x14ac:dyDescent="0.2">
      <c r="A46">
        <v>371.5</v>
      </c>
      <c r="B46">
        <v>1.6819999999999999</v>
      </c>
      <c r="C46">
        <v>371.5</v>
      </c>
      <c r="D46">
        <v>3.8109999999999999</v>
      </c>
      <c r="E46">
        <v>371.5</v>
      </c>
      <c r="F46">
        <v>5.8650000000000002</v>
      </c>
      <c r="G46">
        <v>371.5</v>
      </c>
      <c r="H46">
        <v>9.2829999999999995</v>
      </c>
      <c r="I46">
        <v>371.5</v>
      </c>
      <c r="J46">
        <v>13.52</v>
      </c>
      <c r="K46">
        <v>371.5</v>
      </c>
      <c r="L46">
        <v>23.76</v>
      </c>
      <c r="M46">
        <v>371.5</v>
      </c>
      <c r="N46">
        <v>44.24</v>
      </c>
      <c r="O46">
        <v>371.5</v>
      </c>
      <c r="P46">
        <v>159.19999999999999</v>
      </c>
    </row>
    <row r="47" spans="1:16" x14ac:dyDescent="0.2">
      <c r="A47">
        <v>372</v>
      </c>
      <c r="B47">
        <v>2.0590000000000002</v>
      </c>
      <c r="C47">
        <v>372</v>
      </c>
      <c r="D47">
        <v>4.8040000000000003</v>
      </c>
      <c r="E47">
        <v>372</v>
      </c>
      <c r="F47">
        <v>6.7190000000000003</v>
      </c>
      <c r="G47">
        <v>372</v>
      </c>
      <c r="H47">
        <v>10.28</v>
      </c>
      <c r="I47">
        <v>372</v>
      </c>
      <c r="J47">
        <v>15.87</v>
      </c>
      <c r="K47">
        <v>372</v>
      </c>
      <c r="L47">
        <v>26.59</v>
      </c>
      <c r="M47">
        <v>372</v>
      </c>
      <c r="N47">
        <v>50.53</v>
      </c>
      <c r="O47">
        <v>372</v>
      </c>
      <c r="P47">
        <v>178.5</v>
      </c>
    </row>
    <row r="48" spans="1:16" x14ac:dyDescent="0.2">
      <c r="A48">
        <v>372.5</v>
      </c>
      <c r="B48">
        <v>2.4140000000000001</v>
      </c>
      <c r="C48">
        <v>372.5</v>
      </c>
      <c r="D48">
        <v>5.5060000000000002</v>
      </c>
      <c r="E48">
        <v>372.5</v>
      </c>
      <c r="F48">
        <v>8.0449999999999999</v>
      </c>
      <c r="G48">
        <v>372.5</v>
      </c>
      <c r="H48">
        <v>12.6</v>
      </c>
      <c r="I48">
        <v>372.5</v>
      </c>
      <c r="J48">
        <v>18.59</v>
      </c>
      <c r="K48">
        <v>372.5</v>
      </c>
      <c r="L48">
        <v>30.83</v>
      </c>
      <c r="M48">
        <v>372.5</v>
      </c>
      <c r="N48">
        <v>57.97</v>
      </c>
      <c r="O48">
        <v>372.5</v>
      </c>
      <c r="P48">
        <v>204.9</v>
      </c>
    </row>
    <row r="49" spans="1:16" x14ac:dyDescent="0.2">
      <c r="A49">
        <v>373</v>
      </c>
      <c r="B49">
        <v>2.8279999999999998</v>
      </c>
      <c r="C49">
        <v>373</v>
      </c>
      <c r="D49">
        <v>6.54</v>
      </c>
      <c r="E49">
        <v>373</v>
      </c>
      <c r="F49">
        <v>9.2899999999999991</v>
      </c>
      <c r="G49">
        <v>373</v>
      </c>
      <c r="H49">
        <v>14.97</v>
      </c>
      <c r="I49">
        <v>373</v>
      </c>
      <c r="J49">
        <v>22.51</v>
      </c>
      <c r="K49">
        <v>373</v>
      </c>
      <c r="L49">
        <v>37.72</v>
      </c>
      <c r="M49">
        <v>373</v>
      </c>
      <c r="N49">
        <v>68.56</v>
      </c>
      <c r="O49">
        <v>373</v>
      </c>
      <c r="P49">
        <v>232.6</v>
      </c>
    </row>
    <row r="50" spans="1:16" x14ac:dyDescent="0.2">
      <c r="A50">
        <v>373.5</v>
      </c>
      <c r="B50">
        <v>3.2509999999999999</v>
      </c>
      <c r="C50">
        <v>373.5</v>
      </c>
      <c r="D50">
        <v>7.9850000000000003</v>
      </c>
      <c r="E50">
        <v>373.5</v>
      </c>
      <c r="F50">
        <v>11.27</v>
      </c>
      <c r="G50">
        <v>373.5</v>
      </c>
      <c r="H50">
        <v>17.46</v>
      </c>
      <c r="I50">
        <v>373.5</v>
      </c>
      <c r="J50">
        <v>26.03</v>
      </c>
      <c r="K50">
        <v>373.5</v>
      </c>
      <c r="L50">
        <v>44.64</v>
      </c>
      <c r="M50">
        <v>373.5</v>
      </c>
      <c r="N50">
        <v>81.41</v>
      </c>
      <c r="O50">
        <v>373.5</v>
      </c>
      <c r="P50">
        <v>274.3</v>
      </c>
    </row>
    <row r="51" spans="1:16" x14ac:dyDescent="0.2">
      <c r="A51">
        <v>374</v>
      </c>
      <c r="B51">
        <v>4.1180000000000003</v>
      </c>
      <c r="C51">
        <v>374</v>
      </c>
      <c r="D51">
        <v>9.7110000000000003</v>
      </c>
      <c r="E51">
        <v>374</v>
      </c>
      <c r="F51">
        <v>12.92</v>
      </c>
      <c r="G51">
        <v>374</v>
      </c>
      <c r="H51">
        <v>20.71</v>
      </c>
      <c r="I51">
        <v>374</v>
      </c>
      <c r="J51">
        <v>31.44</v>
      </c>
      <c r="K51">
        <v>374</v>
      </c>
      <c r="L51">
        <v>51.99</v>
      </c>
      <c r="M51">
        <v>374</v>
      </c>
      <c r="N51">
        <v>94.9</v>
      </c>
      <c r="O51">
        <v>374</v>
      </c>
      <c r="P51">
        <v>318.10000000000002</v>
      </c>
    </row>
    <row r="52" spans="1:16" x14ac:dyDescent="0.2">
      <c r="A52">
        <v>374.5</v>
      </c>
      <c r="B52">
        <v>4.62</v>
      </c>
      <c r="C52">
        <v>374.5</v>
      </c>
      <c r="D52">
        <v>11.42</v>
      </c>
      <c r="E52">
        <v>374.5</v>
      </c>
      <c r="F52">
        <v>15.08</v>
      </c>
      <c r="G52">
        <v>374.5</v>
      </c>
      <c r="H52">
        <v>24.21</v>
      </c>
      <c r="I52">
        <v>374.5</v>
      </c>
      <c r="J52">
        <v>36.53</v>
      </c>
      <c r="K52">
        <v>374.5</v>
      </c>
      <c r="L52">
        <v>60.47</v>
      </c>
      <c r="M52">
        <v>374.5</v>
      </c>
      <c r="N52">
        <v>111.6</v>
      </c>
      <c r="O52">
        <v>374.5</v>
      </c>
      <c r="P52">
        <v>369</v>
      </c>
    </row>
    <row r="53" spans="1:16" x14ac:dyDescent="0.2">
      <c r="A53">
        <v>375</v>
      </c>
      <c r="B53">
        <v>5.3970000000000002</v>
      </c>
      <c r="C53">
        <v>375</v>
      </c>
      <c r="D53">
        <v>12.62</v>
      </c>
      <c r="E53">
        <v>375</v>
      </c>
      <c r="F53">
        <v>17.5</v>
      </c>
      <c r="G53">
        <v>375</v>
      </c>
      <c r="H53">
        <v>28.28</v>
      </c>
      <c r="I53">
        <v>375</v>
      </c>
      <c r="J53">
        <v>41.41</v>
      </c>
      <c r="K53">
        <v>375</v>
      </c>
      <c r="L53">
        <v>70.7</v>
      </c>
      <c r="M53">
        <v>375</v>
      </c>
      <c r="N53">
        <v>129.5</v>
      </c>
      <c r="O53">
        <v>375</v>
      </c>
      <c r="P53">
        <v>426.6</v>
      </c>
    </row>
    <row r="54" spans="1:16" x14ac:dyDescent="0.2">
      <c r="A54">
        <v>375.5</v>
      </c>
      <c r="B54">
        <v>6.1929999999999996</v>
      </c>
      <c r="C54">
        <v>375.5</v>
      </c>
      <c r="D54">
        <v>14.4</v>
      </c>
      <c r="E54">
        <v>375.5</v>
      </c>
      <c r="F54">
        <v>20.62</v>
      </c>
      <c r="G54">
        <v>375.5</v>
      </c>
      <c r="H54">
        <v>33.57</v>
      </c>
      <c r="I54">
        <v>375.5</v>
      </c>
      <c r="J54">
        <v>49.93</v>
      </c>
      <c r="K54">
        <v>375.5</v>
      </c>
      <c r="L54">
        <v>82.16</v>
      </c>
      <c r="M54">
        <v>375.5</v>
      </c>
      <c r="N54">
        <v>151.4</v>
      </c>
      <c r="O54">
        <v>375.5</v>
      </c>
      <c r="P54">
        <v>501.2</v>
      </c>
    </row>
    <row r="55" spans="1:16" x14ac:dyDescent="0.2">
      <c r="A55">
        <v>376</v>
      </c>
      <c r="B55">
        <v>7.1840000000000002</v>
      </c>
      <c r="C55">
        <v>376</v>
      </c>
      <c r="D55">
        <v>17.21</v>
      </c>
      <c r="E55">
        <v>376</v>
      </c>
      <c r="F55">
        <v>23.79</v>
      </c>
      <c r="G55">
        <v>376</v>
      </c>
      <c r="H55">
        <v>38.06</v>
      </c>
      <c r="I55">
        <v>376</v>
      </c>
      <c r="J55">
        <v>56.93</v>
      </c>
      <c r="K55">
        <v>376</v>
      </c>
      <c r="L55">
        <v>92.53</v>
      </c>
      <c r="M55">
        <v>376</v>
      </c>
      <c r="N55">
        <v>172.9</v>
      </c>
      <c r="O55">
        <v>376</v>
      </c>
      <c r="P55">
        <v>566.20000000000005</v>
      </c>
    </row>
    <row r="56" spans="1:16" x14ac:dyDescent="0.2">
      <c r="A56">
        <v>376.5</v>
      </c>
      <c r="B56">
        <v>7.968</v>
      </c>
      <c r="C56">
        <v>376.5</v>
      </c>
      <c r="D56">
        <v>19.760000000000002</v>
      </c>
      <c r="E56">
        <v>376.5</v>
      </c>
      <c r="F56">
        <v>27.05</v>
      </c>
      <c r="G56">
        <v>376.5</v>
      </c>
      <c r="H56">
        <v>43.94</v>
      </c>
      <c r="I56">
        <v>376.5</v>
      </c>
      <c r="J56">
        <v>64.78</v>
      </c>
      <c r="K56">
        <v>376.5</v>
      </c>
      <c r="L56">
        <v>106.2</v>
      </c>
      <c r="M56">
        <v>376.5</v>
      </c>
      <c r="N56">
        <v>197.1</v>
      </c>
      <c r="O56">
        <v>376.5</v>
      </c>
      <c r="P56">
        <v>647.9</v>
      </c>
    </row>
    <row r="57" spans="1:16" x14ac:dyDescent="0.2">
      <c r="A57">
        <v>377</v>
      </c>
      <c r="B57">
        <v>8.8620000000000001</v>
      </c>
      <c r="C57">
        <v>377</v>
      </c>
      <c r="D57">
        <v>21.66</v>
      </c>
      <c r="E57">
        <v>377</v>
      </c>
      <c r="F57">
        <v>30.01</v>
      </c>
      <c r="G57">
        <v>377</v>
      </c>
      <c r="H57">
        <v>49.91</v>
      </c>
      <c r="I57">
        <v>377</v>
      </c>
      <c r="J57">
        <v>72.760000000000005</v>
      </c>
      <c r="K57">
        <v>377</v>
      </c>
      <c r="L57">
        <v>116.6</v>
      </c>
      <c r="M57">
        <v>377</v>
      </c>
      <c r="N57">
        <v>220.9</v>
      </c>
      <c r="O57">
        <v>377</v>
      </c>
      <c r="P57">
        <v>725.1</v>
      </c>
    </row>
    <row r="58" spans="1:16" x14ac:dyDescent="0.2">
      <c r="A58">
        <v>377.5</v>
      </c>
      <c r="B58">
        <v>9.7309999999999999</v>
      </c>
      <c r="C58">
        <v>377.5</v>
      </c>
      <c r="D58">
        <v>23.86</v>
      </c>
      <c r="E58">
        <v>377.5</v>
      </c>
      <c r="F58">
        <v>33.07</v>
      </c>
      <c r="G58">
        <v>377.5</v>
      </c>
      <c r="H58">
        <v>53.81</v>
      </c>
      <c r="I58">
        <v>377.5</v>
      </c>
      <c r="J58">
        <v>80.44</v>
      </c>
      <c r="K58">
        <v>377.5</v>
      </c>
      <c r="L58">
        <v>125.7</v>
      </c>
      <c r="M58">
        <v>377.5</v>
      </c>
      <c r="N58">
        <v>241.1</v>
      </c>
      <c r="O58">
        <v>377.5</v>
      </c>
      <c r="P58">
        <v>798.1</v>
      </c>
    </row>
    <row r="59" spans="1:16" x14ac:dyDescent="0.2">
      <c r="A59">
        <v>378</v>
      </c>
      <c r="B59">
        <v>10.029999999999999</v>
      </c>
      <c r="C59">
        <v>378</v>
      </c>
      <c r="D59">
        <v>25.59</v>
      </c>
      <c r="E59">
        <v>378</v>
      </c>
      <c r="F59">
        <v>35.090000000000003</v>
      </c>
      <c r="G59">
        <v>378</v>
      </c>
      <c r="H59">
        <v>56.81</v>
      </c>
      <c r="I59">
        <v>378</v>
      </c>
      <c r="J59">
        <v>84.83</v>
      </c>
      <c r="K59">
        <v>378</v>
      </c>
      <c r="L59">
        <v>133</v>
      </c>
      <c r="M59">
        <v>378</v>
      </c>
      <c r="N59">
        <v>254.6</v>
      </c>
      <c r="O59">
        <v>378</v>
      </c>
      <c r="P59">
        <v>846.9</v>
      </c>
    </row>
    <row r="60" spans="1:16" x14ac:dyDescent="0.2">
      <c r="A60">
        <v>378.5</v>
      </c>
      <c r="B60">
        <v>10.93</v>
      </c>
      <c r="C60">
        <v>378.5</v>
      </c>
      <c r="D60">
        <v>26.05</v>
      </c>
      <c r="E60">
        <v>378.5</v>
      </c>
      <c r="F60">
        <v>36.159999999999997</v>
      </c>
      <c r="G60">
        <v>378.5</v>
      </c>
      <c r="H60">
        <v>59.1</v>
      </c>
      <c r="I60">
        <v>378.5</v>
      </c>
      <c r="J60">
        <v>87.8</v>
      </c>
      <c r="K60">
        <v>378.5</v>
      </c>
      <c r="L60">
        <v>137.19999999999999</v>
      </c>
      <c r="M60">
        <v>378.5</v>
      </c>
      <c r="N60">
        <v>264.7</v>
      </c>
      <c r="O60">
        <v>378.5</v>
      </c>
      <c r="P60">
        <v>882</v>
      </c>
    </row>
    <row r="61" spans="1:16" x14ac:dyDescent="0.2">
      <c r="A61">
        <v>379</v>
      </c>
      <c r="B61">
        <v>10.3</v>
      </c>
      <c r="C61">
        <v>379</v>
      </c>
      <c r="D61">
        <v>26.52</v>
      </c>
      <c r="E61">
        <v>379</v>
      </c>
      <c r="F61">
        <v>36.11</v>
      </c>
      <c r="G61">
        <v>379</v>
      </c>
      <c r="H61">
        <v>59.99</v>
      </c>
      <c r="I61">
        <v>379</v>
      </c>
      <c r="J61">
        <v>87.66</v>
      </c>
      <c r="K61">
        <v>379</v>
      </c>
      <c r="L61">
        <v>139.5</v>
      </c>
      <c r="M61">
        <v>379</v>
      </c>
      <c r="N61">
        <v>268.10000000000002</v>
      </c>
      <c r="O61">
        <v>379</v>
      </c>
      <c r="P61">
        <v>895.6</v>
      </c>
    </row>
    <row r="62" spans="1:16" x14ac:dyDescent="0.2">
      <c r="A62">
        <v>379.5</v>
      </c>
      <c r="B62">
        <v>10.38</v>
      </c>
      <c r="C62">
        <v>379.5</v>
      </c>
      <c r="D62">
        <v>25.92</v>
      </c>
      <c r="E62">
        <v>379.5</v>
      </c>
      <c r="F62">
        <v>36.090000000000003</v>
      </c>
      <c r="G62">
        <v>379.5</v>
      </c>
      <c r="H62">
        <v>59.36</v>
      </c>
      <c r="I62">
        <v>379.5</v>
      </c>
      <c r="J62">
        <v>88.2</v>
      </c>
      <c r="K62">
        <v>379.5</v>
      </c>
      <c r="L62">
        <v>137.5</v>
      </c>
      <c r="M62">
        <v>379.5</v>
      </c>
      <c r="N62">
        <v>268.3</v>
      </c>
      <c r="O62">
        <v>379.5</v>
      </c>
      <c r="P62">
        <v>887.3</v>
      </c>
    </row>
    <row r="63" spans="1:16" x14ac:dyDescent="0.2">
      <c r="A63">
        <v>380</v>
      </c>
      <c r="B63">
        <v>10.36</v>
      </c>
      <c r="C63">
        <v>380</v>
      </c>
      <c r="D63">
        <v>25.3</v>
      </c>
      <c r="E63">
        <v>380</v>
      </c>
      <c r="F63">
        <v>35.200000000000003</v>
      </c>
      <c r="G63">
        <v>380</v>
      </c>
      <c r="H63">
        <v>58.95</v>
      </c>
      <c r="I63">
        <v>380</v>
      </c>
      <c r="J63">
        <v>88.24</v>
      </c>
      <c r="K63">
        <v>380</v>
      </c>
      <c r="L63">
        <v>135.5</v>
      </c>
      <c r="M63">
        <v>380</v>
      </c>
      <c r="N63">
        <v>263.3</v>
      </c>
      <c r="O63">
        <v>380</v>
      </c>
      <c r="P63">
        <v>879.9</v>
      </c>
    </row>
    <row r="64" spans="1:16" x14ac:dyDescent="0.2">
      <c r="A64">
        <v>380.5</v>
      </c>
      <c r="B64">
        <v>10.39</v>
      </c>
      <c r="C64">
        <v>380.5</v>
      </c>
      <c r="D64">
        <v>25.06</v>
      </c>
      <c r="E64">
        <v>380.5</v>
      </c>
      <c r="F64">
        <v>33.99</v>
      </c>
      <c r="G64">
        <v>380.5</v>
      </c>
      <c r="H64">
        <v>57.03</v>
      </c>
      <c r="I64">
        <v>380.5</v>
      </c>
      <c r="J64">
        <v>86.48</v>
      </c>
      <c r="K64">
        <v>380.5</v>
      </c>
      <c r="L64">
        <v>133.1</v>
      </c>
      <c r="M64">
        <v>380.5</v>
      </c>
      <c r="N64">
        <v>257.89999999999998</v>
      </c>
      <c r="O64">
        <v>380.5</v>
      </c>
      <c r="P64">
        <v>862.7</v>
      </c>
    </row>
    <row r="65" spans="1:16" x14ac:dyDescent="0.2">
      <c r="A65">
        <v>381</v>
      </c>
      <c r="B65">
        <v>9.8629999999999995</v>
      </c>
      <c r="C65">
        <v>381</v>
      </c>
      <c r="D65">
        <v>24.94</v>
      </c>
      <c r="E65">
        <v>381</v>
      </c>
      <c r="F65">
        <v>35.229999999999997</v>
      </c>
      <c r="G65">
        <v>381</v>
      </c>
      <c r="H65">
        <v>56.24</v>
      </c>
      <c r="I65">
        <v>381</v>
      </c>
      <c r="J65">
        <v>82.92</v>
      </c>
      <c r="K65">
        <v>381</v>
      </c>
      <c r="L65">
        <v>131</v>
      </c>
      <c r="M65">
        <v>381</v>
      </c>
      <c r="N65">
        <v>254</v>
      </c>
      <c r="O65">
        <v>381</v>
      </c>
      <c r="P65">
        <v>850.2</v>
      </c>
    </row>
    <row r="66" spans="1:16" x14ac:dyDescent="0.2">
      <c r="A66">
        <v>381.5</v>
      </c>
      <c r="B66">
        <v>9.6029999999999998</v>
      </c>
      <c r="C66">
        <v>381.5</v>
      </c>
      <c r="D66">
        <v>24.33</v>
      </c>
      <c r="E66">
        <v>381.5</v>
      </c>
      <c r="F66">
        <v>34.369999999999997</v>
      </c>
      <c r="G66">
        <v>381.5</v>
      </c>
      <c r="H66">
        <v>55.97</v>
      </c>
      <c r="I66">
        <v>381.5</v>
      </c>
      <c r="J66">
        <v>83.07</v>
      </c>
      <c r="K66">
        <v>381.5</v>
      </c>
      <c r="L66">
        <v>128</v>
      </c>
      <c r="M66">
        <v>381.5</v>
      </c>
      <c r="N66">
        <v>247.7</v>
      </c>
      <c r="O66">
        <v>381.5</v>
      </c>
      <c r="P66">
        <v>832.8</v>
      </c>
    </row>
    <row r="67" spans="1:16" x14ac:dyDescent="0.2">
      <c r="A67">
        <v>382</v>
      </c>
      <c r="B67">
        <v>9.6809999999999992</v>
      </c>
      <c r="C67">
        <v>382</v>
      </c>
      <c r="D67">
        <v>23.4</v>
      </c>
      <c r="E67">
        <v>382</v>
      </c>
      <c r="F67">
        <v>33.520000000000003</v>
      </c>
      <c r="G67">
        <v>382</v>
      </c>
      <c r="H67">
        <v>54.16</v>
      </c>
      <c r="I67">
        <v>382</v>
      </c>
      <c r="J67">
        <v>81.22</v>
      </c>
      <c r="K67">
        <v>382</v>
      </c>
      <c r="L67">
        <v>124.5</v>
      </c>
      <c r="M67">
        <v>382</v>
      </c>
      <c r="N67">
        <v>244.3</v>
      </c>
      <c r="O67">
        <v>382</v>
      </c>
      <c r="P67">
        <v>815.9</v>
      </c>
    </row>
    <row r="68" spans="1:16" x14ac:dyDescent="0.2">
      <c r="A68">
        <v>382.5</v>
      </c>
      <c r="B68">
        <v>9.52</v>
      </c>
      <c r="C68">
        <v>382.5</v>
      </c>
      <c r="D68">
        <v>22.66</v>
      </c>
      <c r="E68">
        <v>382.5</v>
      </c>
      <c r="F68">
        <v>31.6</v>
      </c>
      <c r="G68">
        <v>382.5</v>
      </c>
      <c r="H68">
        <v>51.75</v>
      </c>
      <c r="I68">
        <v>382.5</v>
      </c>
      <c r="J68">
        <v>77.58</v>
      </c>
      <c r="K68">
        <v>382.5</v>
      </c>
      <c r="L68">
        <v>118.3</v>
      </c>
      <c r="M68">
        <v>382.5</v>
      </c>
      <c r="N68">
        <v>232.7</v>
      </c>
      <c r="O68">
        <v>382.5</v>
      </c>
      <c r="P68">
        <v>781.6</v>
      </c>
    </row>
    <row r="69" spans="1:16" x14ac:dyDescent="0.2">
      <c r="A69">
        <v>383</v>
      </c>
      <c r="B69">
        <v>8.9220000000000006</v>
      </c>
      <c r="C69">
        <v>383</v>
      </c>
      <c r="D69">
        <v>21.16</v>
      </c>
      <c r="E69">
        <v>383</v>
      </c>
      <c r="F69">
        <v>30.66</v>
      </c>
      <c r="G69">
        <v>383</v>
      </c>
      <c r="H69">
        <v>49.92</v>
      </c>
      <c r="I69">
        <v>383</v>
      </c>
      <c r="J69">
        <v>73.14</v>
      </c>
      <c r="K69">
        <v>383</v>
      </c>
      <c r="L69">
        <v>112.9</v>
      </c>
      <c r="M69">
        <v>383</v>
      </c>
      <c r="N69">
        <v>222.2</v>
      </c>
      <c r="O69">
        <v>383</v>
      </c>
      <c r="P69">
        <v>747.4</v>
      </c>
    </row>
    <row r="70" spans="1:16" x14ac:dyDescent="0.2">
      <c r="A70">
        <v>383.5</v>
      </c>
      <c r="B70">
        <v>8.3580000000000005</v>
      </c>
      <c r="C70">
        <v>383.5</v>
      </c>
      <c r="D70">
        <v>19.579999999999998</v>
      </c>
      <c r="E70">
        <v>383.5</v>
      </c>
      <c r="F70">
        <v>28.35</v>
      </c>
      <c r="G70">
        <v>383.5</v>
      </c>
      <c r="H70">
        <v>45.72</v>
      </c>
      <c r="I70">
        <v>383.5</v>
      </c>
      <c r="J70">
        <v>68.37</v>
      </c>
      <c r="K70">
        <v>383.5</v>
      </c>
      <c r="L70">
        <v>107</v>
      </c>
      <c r="M70">
        <v>383.5</v>
      </c>
      <c r="N70">
        <v>208.2</v>
      </c>
      <c r="O70">
        <v>383.5</v>
      </c>
      <c r="P70">
        <v>694.7</v>
      </c>
    </row>
    <row r="71" spans="1:16" x14ac:dyDescent="0.2">
      <c r="A71">
        <v>384</v>
      </c>
      <c r="B71">
        <v>7.8520000000000003</v>
      </c>
      <c r="C71">
        <v>384</v>
      </c>
      <c r="D71">
        <v>18.329999999999998</v>
      </c>
      <c r="E71">
        <v>384</v>
      </c>
      <c r="F71">
        <v>26.36</v>
      </c>
      <c r="G71">
        <v>384</v>
      </c>
      <c r="H71">
        <v>42.18</v>
      </c>
      <c r="I71">
        <v>384</v>
      </c>
      <c r="J71">
        <v>62.44</v>
      </c>
      <c r="K71">
        <v>384</v>
      </c>
      <c r="L71">
        <v>96.4</v>
      </c>
      <c r="M71">
        <v>384</v>
      </c>
      <c r="N71">
        <v>191.4</v>
      </c>
      <c r="O71">
        <v>384</v>
      </c>
      <c r="P71">
        <v>646.20000000000005</v>
      </c>
    </row>
    <row r="72" spans="1:16" x14ac:dyDescent="0.2">
      <c r="A72">
        <v>384.5</v>
      </c>
      <c r="B72">
        <v>7.0590000000000002</v>
      </c>
      <c r="C72">
        <v>384.5</v>
      </c>
      <c r="D72">
        <v>16.96</v>
      </c>
      <c r="E72">
        <v>384.5</v>
      </c>
      <c r="F72">
        <v>23.75</v>
      </c>
      <c r="G72">
        <v>384.5</v>
      </c>
      <c r="H72">
        <v>39.18</v>
      </c>
      <c r="I72">
        <v>384.5</v>
      </c>
      <c r="J72">
        <v>57.88</v>
      </c>
      <c r="K72">
        <v>384.5</v>
      </c>
      <c r="L72">
        <v>90.31</v>
      </c>
      <c r="M72">
        <v>384.5</v>
      </c>
      <c r="N72">
        <v>176.3</v>
      </c>
      <c r="O72">
        <v>384.5</v>
      </c>
      <c r="P72">
        <v>592.4</v>
      </c>
    </row>
    <row r="73" spans="1:16" x14ac:dyDescent="0.2">
      <c r="A73">
        <v>385</v>
      </c>
      <c r="B73">
        <v>6.2039999999999997</v>
      </c>
      <c r="C73">
        <v>385</v>
      </c>
      <c r="D73">
        <v>15.65</v>
      </c>
      <c r="E73">
        <v>385</v>
      </c>
      <c r="F73">
        <v>21.67</v>
      </c>
      <c r="G73">
        <v>385</v>
      </c>
      <c r="H73">
        <v>36.32</v>
      </c>
      <c r="I73">
        <v>385</v>
      </c>
      <c r="J73">
        <v>53.13</v>
      </c>
      <c r="K73">
        <v>385</v>
      </c>
      <c r="L73">
        <v>83.43</v>
      </c>
      <c r="M73">
        <v>385</v>
      </c>
      <c r="N73">
        <v>160.80000000000001</v>
      </c>
      <c r="O73">
        <v>385</v>
      </c>
      <c r="P73">
        <v>545.6</v>
      </c>
    </row>
    <row r="74" spans="1:16" x14ac:dyDescent="0.2">
      <c r="A74">
        <v>385.5</v>
      </c>
      <c r="B74">
        <v>6.0650000000000004</v>
      </c>
      <c r="C74">
        <v>385.5</v>
      </c>
      <c r="D74">
        <v>14.55</v>
      </c>
      <c r="E74">
        <v>385.5</v>
      </c>
      <c r="F74">
        <v>20.79</v>
      </c>
      <c r="G74">
        <v>385.5</v>
      </c>
      <c r="H74">
        <v>32.44</v>
      </c>
      <c r="I74">
        <v>385.5</v>
      </c>
      <c r="J74">
        <v>49.61</v>
      </c>
      <c r="K74">
        <v>385.5</v>
      </c>
      <c r="L74">
        <v>75.41</v>
      </c>
      <c r="M74">
        <v>385.5</v>
      </c>
      <c r="N74">
        <v>145.9</v>
      </c>
      <c r="O74">
        <v>385.5</v>
      </c>
      <c r="P74">
        <v>497.1</v>
      </c>
    </row>
    <row r="75" spans="1:16" x14ac:dyDescent="0.2">
      <c r="A75">
        <v>386</v>
      </c>
      <c r="B75">
        <v>5.5609999999999999</v>
      </c>
      <c r="C75">
        <v>386</v>
      </c>
      <c r="D75">
        <v>13.57</v>
      </c>
      <c r="E75">
        <v>386</v>
      </c>
      <c r="F75">
        <v>19.059999999999999</v>
      </c>
      <c r="G75">
        <v>386</v>
      </c>
      <c r="H75">
        <v>30.92</v>
      </c>
      <c r="I75">
        <v>386</v>
      </c>
      <c r="J75">
        <v>45.71</v>
      </c>
      <c r="K75">
        <v>386</v>
      </c>
      <c r="L75">
        <v>70.42</v>
      </c>
      <c r="M75">
        <v>386</v>
      </c>
      <c r="N75">
        <v>137.4</v>
      </c>
      <c r="O75">
        <v>386</v>
      </c>
      <c r="P75">
        <v>460.7</v>
      </c>
    </row>
    <row r="76" spans="1:16" x14ac:dyDescent="0.2">
      <c r="A76">
        <v>386.5</v>
      </c>
      <c r="B76">
        <v>5.2619999999999996</v>
      </c>
      <c r="C76">
        <v>386.5</v>
      </c>
      <c r="D76">
        <v>12.33</v>
      </c>
      <c r="E76">
        <v>386.5</v>
      </c>
      <c r="F76">
        <v>17.29</v>
      </c>
      <c r="G76">
        <v>386.5</v>
      </c>
      <c r="H76">
        <v>28.89</v>
      </c>
      <c r="I76">
        <v>386.5</v>
      </c>
      <c r="J76">
        <v>42.13</v>
      </c>
      <c r="K76">
        <v>386.5</v>
      </c>
      <c r="L76">
        <v>65.930000000000007</v>
      </c>
      <c r="M76">
        <v>386.5</v>
      </c>
      <c r="N76">
        <v>126.9</v>
      </c>
      <c r="O76">
        <v>386.5</v>
      </c>
      <c r="P76">
        <v>432.9</v>
      </c>
    </row>
    <row r="77" spans="1:16" x14ac:dyDescent="0.2">
      <c r="A77">
        <v>387</v>
      </c>
      <c r="B77">
        <v>4.5449999999999999</v>
      </c>
      <c r="C77">
        <v>387</v>
      </c>
      <c r="D77">
        <v>12.17</v>
      </c>
      <c r="E77">
        <v>387</v>
      </c>
      <c r="F77">
        <v>16.23</v>
      </c>
      <c r="G77">
        <v>387</v>
      </c>
      <c r="H77">
        <v>27.03</v>
      </c>
      <c r="I77">
        <v>387</v>
      </c>
      <c r="J77">
        <v>40.130000000000003</v>
      </c>
      <c r="K77">
        <v>387</v>
      </c>
      <c r="L77">
        <v>62.87</v>
      </c>
      <c r="M77">
        <v>387</v>
      </c>
      <c r="N77">
        <v>121.3</v>
      </c>
      <c r="O77">
        <v>387</v>
      </c>
      <c r="P77">
        <v>407.1</v>
      </c>
    </row>
    <row r="78" spans="1:16" x14ac:dyDescent="0.2">
      <c r="A78">
        <v>387.5</v>
      </c>
      <c r="B78">
        <v>5.0999999999999996</v>
      </c>
      <c r="C78">
        <v>387.5</v>
      </c>
      <c r="D78">
        <v>11.36</v>
      </c>
      <c r="E78">
        <v>387.5</v>
      </c>
      <c r="F78">
        <v>15.65</v>
      </c>
      <c r="G78">
        <v>387.5</v>
      </c>
      <c r="H78">
        <v>25.8</v>
      </c>
      <c r="I78">
        <v>387.5</v>
      </c>
      <c r="J78">
        <v>39.07</v>
      </c>
      <c r="K78">
        <v>387.5</v>
      </c>
      <c r="L78">
        <v>60.25</v>
      </c>
      <c r="M78">
        <v>387.5</v>
      </c>
      <c r="N78">
        <v>116.2</v>
      </c>
      <c r="O78">
        <v>387.5</v>
      </c>
      <c r="P78">
        <v>391.3</v>
      </c>
    </row>
    <row r="79" spans="1:16" x14ac:dyDescent="0.2">
      <c r="A79">
        <v>388</v>
      </c>
      <c r="B79">
        <v>4.9409999999999998</v>
      </c>
      <c r="C79">
        <v>388</v>
      </c>
      <c r="D79">
        <v>11.04</v>
      </c>
      <c r="E79">
        <v>388</v>
      </c>
      <c r="F79">
        <v>15.21</v>
      </c>
      <c r="G79">
        <v>388</v>
      </c>
      <c r="H79">
        <v>25.41</v>
      </c>
      <c r="I79">
        <v>388</v>
      </c>
      <c r="J79">
        <v>37.450000000000003</v>
      </c>
      <c r="K79">
        <v>388</v>
      </c>
      <c r="L79">
        <v>58.66</v>
      </c>
      <c r="M79">
        <v>388</v>
      </c>
      <c r="N79">
        <v>112.7</v>
      </c>
      <c r="O79">
        <v>388</v>
      </c>
      <c r="P79">
        <v>379.7</v>
      </c>
    </row>
    <row r="80" spans="1:16" x14ac:dyDescent="0.2">
      <c r="A80">
        <v>388.5</v>
      </c>
      <c r="B80">
        <v>4.3559999999999999</v>
      </c>
      <c r="C80">
        <v>388.5</v>
      </c>
      <c r="D80">
        <v>11.29</v>
      </c>
      <c r="E80">
        <v>388.5</v>
      </c>
      <c r="F80">
        <v>15.01</v>
      </c>
      <c r="G80">
        <v>388.5</v>
      </c>
      <c r="H80">
        <v>25.32</v>
      </c>
      <c r="I80">
        <v>388.5</v>
      </c>
      <c r="J80">
        <v>37.26</v>
      </c>
      <c r="K80">
        <v>388.5</v>
      </c>
      <c r="L80">
        <v>57.42</v>
      </c>
      <c r="M80">
        <v>388.5</v>
      </c>
      <c r="N80">
        <v>110.2</v>
      </c>
      <c r="O80">
        <v>388.5</v>
      </c>
      <c r="P80">
        <v>371.7</v>
      </c>
    </row>
    <row r="81" spans="1:16" x14ac:dyDescent="0.2">
      <c r="A81">
        <v>389</v>
      </c>
      <c r="B81">
        <v>4.7560000000000002</v>
      </c>
      <c r="C81">
        <v>389</v>
      </c>
      <c r="D81">
        <v>10.97</v>
      </c>
      <c r="E81">
        <v>389</v>
      </c>
      <c r="F81">
        <v>15.4</v>
      </c>
      <c r="G81">
        <v>389</v>
      </c>
      <c r="H81">
        <v>24.08</v>
      </c>
      <c r="I81">
        <v>389</v>
      </c>
      <c r="J81">
        <v>36.6</v>
      </c>
      <c r="K81">
        <v>389</v>
      </c>
      <c r="L81">
        <v>58.05</v>
      </c>
      <c r="M81">
        <v>389</v>
      </c>
      <c r="N81">
        <v>110.3</v>
      </c>
      <c r="O81">
        <v>389</v>
      </c>
      <c r="P81">
        <v>369.3</v>
      </c>
    </row>
    <row r="82" spans="1:16" x14ac:dyDescent="0.2">
      <c r="A82">
        <v>389.5</v>
      </c>
      <c r="B82">
        <v>4.8390000000000004</v>
      </c>
      <c r="C82">
        <v>389.5</v>
      </c>
      <c r="D82">
        <v>11.13</v>
      </c>
      <c r="E82">
        <v>389.5</v>
      </c>
      <c r="F82">
        <v>15.11</v>
      </c>
      <c r="G82">
        <v>389.5</v>
      </c>
      <c r="H82">
        <v>24.64</v>
      </c>
      <c r="I82">
        <v>389.5</v>
      </c>
      <c r="J82">
        <v>37.01</v>
      </c>
      <c r="K82">
        <v>389.5</v>
      </c>
      <c r="L82">
        <v>56.5</v>
      </c>
      <c r="M82">
        <v>389.5</v>
      </c>
      <c r="N82">
        <v>112.9</v>
      </c>
      <c r="O82">
        <v>389.5</v>
      </c>
      <c r="P82">
        <v>371.1</v>
      </c>
    </row>
    <row r="83" spans="1:16" x14ac:dyDescent="0.2">
      <c r="A83">
        <v>390</v>
      </c>
      <c r="B83">
        <v>5.14</v>
      </c>
      <c r="C83">
        <v>390</v>
      </c>
      <c r="D83">
        <v>11.12</v>
      </c>
      <c r="E83">
        <v>390</v>
      </c>
      <c r="F83">
        <v>16.010000000000002</v>
      </c>
      <c r="G83">
        <v>390</v>
      </c>
      <c r="H83">
        <v>26.34</v>
      </c>
      <c r="I83">
        <v>390</v>
      </c>
      <c r="J83">
        <v>39.299999999999997</v>
      </c>
      <c r="K83">
        <v>390</v>
      </c>
      <c r="L83">
        <v>60.09</v>
      </c>
      <c r="M83">
        <v>390</v>
      </c>
      <c r="N83">
        <v>114.4</v>
      </c>
      <c r="O83">
        <v>390</v>
      </c>
      <c r="P83">
        <v>381.9</v>
      </c>
    </row>
    <row r="84" spans="1:16" x14ac:dyDescent="0.2">
      <c r="A84">
        <v>390.5</v>
      </c>
      <c r="B84">
        <v>5.3079999999999998</v>
      </c>
      <c r="C84">
        <v>390.5</v>
      </c>
      <c r="D84">
        <v>12.49</v>
      </c>
      <c r="E84">
        <v>390.5</v>
      </c>
      <c r="F84">
        <v>16.93</v>
      </c>
      <c r="G84">
        <v>390.5</v>
      </c>
      <c r="H84">
        <v>27.8</v>
      </c>
      <c r="I84">
        <v>390.5</v>
      </c>
      <c r="J84">
        <v>40.770000000000003</v>
      </c>
      <c r="K84">
        <v>390.5</v>
      </c>
      <c r="L84">
        <v>63.26</v>
      </c>
      <c r="M84">
        <v>390.5</v>
      </c>
      <c r="N84">
        <v>120.2</v>
      </c>
      <c r="O84">
        <v>390.5</v>
      </c>
      <c r="P84">
        <v>402.1</v>
      </c>
    </row>
    <row r="85" spans="1:16" x14ac:dyDescent="0.2">
      <c r="A85">
        <v>391</v>
      </c>
      <c r="B85">
        <v>5.734</v>
      </c>
      <c r="C85">
        <v>391</v>
      </c>
      <c r="D85">
        <v>12.92</v>
      </c>
      <c r="E85">
        <v>391</v>
      </c>
      <c r="F85">
        <v>18.16</v>
      </c>
      <c r="G85">
        <v>391</v>
      </c>
      <c r="H85">
        <v>29.93</v>
      </c>
      <c r="I85">
        <v>391</v>
      </c>
      <c r="J85">
        <v>42.97</v>
      </c>
      <c r="K85">
        <v>391</v>
      </c>
      <c r="L85">
        <v>68.36</v>
      </c>
      <c r="M85">
        <v>391</v>
      </c>
      <c r="N85">
        <v>129.6</v>
      </c>
      <c r="O85">
        <v>391</v>
      </c>
      <c r="P85">
        <v>433.8</v>
      </c>
    </row>
    <row r="86" spans="1:16" x14ac:dyDescent="0.2">
      <c r="A86">
        <v>391.5</v>
      </c>
      <c r="B86">
        <v>6.6139999999999999</v>
      </c>
      <c r="C86">
        <v>391.5</v>
      </c>
      <c r="D86">
        <v>14.42</v>
      </c>
      <c r="E86">
        <v>391.5</v>
      </c>
      <c r="F86">
        <v>20.239999999999998</v>
      </c>
      <c r="G86">
        <v>391.5</v>
      </c>
      <c r="H86">
        <v>32.590000000000003</v>
      </c>
      <c r="I86">
        <v>391.5</v>
      </c>
      <c r="J86">
        <v>47.81</v>
      </c>
      <c r="K86">
        <v>391.5</v>
      </c>
      <c r="L86">
        <v>75.83</v>
      </c>
      <c r="M86">
        <v>391.5</v>
      </c>
      <c r="N86">
        <v>143.30000000000001</v>
      </c>
      <c r="O86">
        <v>391.5</v>
      </c>
      <c r="P86">
        <v>480.5</v>
      </c>
    </row>
    <row r="87" spans="1:16" x14ac:dyDescent="0.2">
      <c r="A87">
        <v>392</v>
      </c>
      <c r="B87">
        <v>6.702</v>
      </c>
      <c r="C87">
        <v>392</v>
      </c>
      <c r="D87">
        <v>16.11</v>
      </c>
      <c r="E87">
        <v>392</v>
      </c>
      <c r="F87">
        <v>22.5</v>
      </c>
      <c r="G87">
        <v>392</v>
      </c>
      <c r="H87">
        <v>35.659999999999997</v>
      </c>
      <c r="I87">
        <v>392</v>
      </c>
      <c r="J87">
        <v>52.91</v>
      </c>
      <c r="K87">
        <v>392</v>
      </c>
      <c r="L87">
        <v>84.22</v>
      </c>
      <c r="M87">
        <v>392</v>
      </c>
      <c r="N87">
        <v>157.30000000000001</v>
      </c>
      <c r="O87">
        <v>392</v>
      </c>
      <c r="P87">
        <v>529.5</v>
      </c>
    </row>
    <row r="88" spans="1:16" x14ac:dyDescent="0.2">
      <c r="A88">
        <v>392.5</v>
      </c>
      <c r="B88">
        <v>7.8170000000000002</v>
      </c>
      <c r="C88">
        <v>392.5</v>
      </c>
      <c r="D88">
        <v>17.96</v>
      </c>
      <c r="E88">
        <v>392.5</v>
      </c>
      <c r="F88">
        <v>25.64</v>
      </c>
      <c r="G88">
        <v>392.5</v>
      </c>
      <c r="H88">
        <v>41.47</v>
      </c>
      <c r="I88">
        <v>392.5</v>
      </c>
      <c r="J88">
        <v>60.72</v>
      </c>
      <c r="K88">
        <v>392.5</v>
      </c>
      <c r="L88">
        <v>93.97</v>
      </c>
      <c r="M88">
        <v>392.5</v>
      </c>
      <c r="N88">
        <v>177.9</v>
      </c>
      <c r="O88">
        <v>392.5</v>
      </c>
      <c r="P88">
        <v>596.4</v>
      </c>
    </row>
    <row r="89" spans="1:16" x14ac:dyDescent="0.2">
      <c r="A89">
        <v>393</v>
      </c>
      <c r="B89">
        <v>8.3879999999999999</v>
      </c>
      <c r="C89">
        <v>393</v>
      </c>
      <c r="D89">
        <v>20.89</v>
      </c>
      <c r="E89">
        <v>393</v>
      </c>
      <c r="F89">
        <v>29.18</v>
      </c>
      <c r="G89">
        <v>393</v>
      </c>
      <c r="H89">
        <v>45.54</v>
      </c>
      <c r="I89">
        <v>393</v>
      </c>
      <c r="J89">
        <v>68.88</v>
      </c>
      <c r="K89">
        <v>393</v>
      </c>
      <c r="L89">
        <v>105.1</v>
      </c>
      <c r="M89">
        <v>393</v>
      </c>
      <c r="N89">
        <v>199.4</v>
      </c>
      <c r="O89">
        <v>393</v>
      </c>
      <c r="P89">
        <v>668.9</v>
      </c>
    </row>
    <row r="90" spans="1:16" x14ac:dyDescent="0.2">
      <c r="A90">
        <v>393.5</v>
      </c>
      <c r="B90">
        <v>9.7639999999999993</v>
      </c>
      <c r="C90">
        <v>393.5</v>
      </c>
      <c r="D90">
        <v>22.52</v>
      </c>
      <c r="E90">
        <v>393.5</v>
      </c>
      <c r="F90">
        <v>32.24</v>
      </c>
      <c r="G90">
        <v>393.5</v>
      </c>
      <c r="H90">
        <v>51.66</v>
      </c>
      <c r="I90">
        <v>393.5</v>
      </c>
      <c r="J90">
        <v>77.849999999999994</v>
      </c>
      <c r="K90">
        <v>393.5</v>
      </c>
      <c r="L90">
        <v>121.3</v>
      </c>
      <c r="M90">
        <v>393.5</v>
      </c>
      <c r="N90">
        <v>228.1</v>
      </c>
      <c r="O90">
        <v>393.5</v>
      </c>
      <c r="P90">
        <v>764.5</v>
      </c>
    </row>
    <row r="91" spans="1:16" x14ac:dyDescent="0.2">
      <c r="A91">
        <v>394</v>
      </c>
      <c r="B91">
        <v>10.98</v>
      </c>
      <c r="C91">
        <v>394</v>
      </c>
      <c r="D91">
        <v>25.85</v>
      </c>
      <c r="E91">
        <v>394</v>
      </c>
      <c r="F91">
        <v>35.42</v>
      </c>
      <c r="G91">
        <v>394</v>
      </c>
      <c r="H91">
        <v>58.38</v>
      </c>
      <c r="I91">
        <v>394</v>
      </c>
      <c r="J91">
        <v>86.94</v>
      </c>
      <c r="K91">
        <v>394</v>
      </c>
      <c r="L91">
        <v>135.6</v>
      </c>
      <c r="M91">
        <v>394</v>
      </c>
      <c r="N91">
        <v>256.7</v>
      </c>
      <c r="O91">
        <v>394</v>
      </c>
      <c r="P91">
        <v>857.1</v>
      </c>
    </row>
    <row r="92" spans="1:16" x14ac:dyDescent="0.2">
      <c r="A92">
        <v>394.5</v>
      </c>
      <c r="B92">
        <v>12.94</v>
      </c>
      <c r="C92">
        <v>394.5</v>
      </c>
      <c r="D92">
        <v>28.53</v>
      </c>
      <c r="E92">
        <v>394.5</v>
      </c>
      <c r="F92">
        <v>40.270000000000003</v>
      </c>
      <c r="G92">
        <v>394.5</v>
      </c>
      <c r="H92">
        <v>66.239999999999995</v>
      </c>
      <c r="I92">
        <v>394.5</v>
      </c>
      <c r="J92">
        <v>97.35</v>
      </c>
      <c r="K92">
        <v>394.5</v>
      </c>
      <c r="L92">
        <v>150.9</v>
      </c>
      <c r="M92">
        <v>394.5</v>
      </c>
      <c r="N92">
        <v>288</v>
      </c>
      <c r="O92">
        <v>394.5</v>
      </c>
      <c r="P92">
        <v>956.8</v>
      </c>
    </row>
    <row r="93" spans="1:16" x14ac:dyDescent="0.2">
      <c r="A93">
        <v>395</v>
      </c>
      <c r="B93">
        <v>13.39</v>
      </c>
      <c r="C93">
        <v>395</v>
      </c>
      <c r="D93">
        <v>32.33</v>
      </c>
      <c r="E93">
        <v>395</v>
      </c>
      <c r="F93">
        <v>43.63</v>
      </c>
      <c r="G93">
        <v>395</v>
      </c>
      <c r="H93">
        <v>72.790000000000006</v>
      </c>
      <c r="I93">
        <v>395</v>
      </c>
      <c r="J93">
        <v>106.9</v>
      </c>
      <c r="K93">
        <v>395</v>
      </c>
      <c r="L93">
        <v>163.69999999999999</v>
      </c>
      <c r="M93">
        <v>395</v>
      </c>
      <c r="N93">
        <v>315.39999999999998</v>
      </c>
      <c r="O93">
        <v>395</v>
      </c>
      <c r="P93">
        <v>1055</v>
      </c>
    </row>
    <row r="94" spans="1:16" x14ac:dyDescent="0.2">
      <c r="A94">
        <v>395.5</v>
      </c>
      <c r="B94">
        <v>14.66</v>
      </c>
      <c r="C94">
        <v>395.5</v>
      </c>
      <c r="D94">
        <v>35.1</v>
      </c>
      <c r="E94">
        <v>395.5</v>
      </c>
      <c r="F94">
        <v>47.73</v>
      </c>
      <c r="G94">
        <v>395.5</v>
      </c>
      <c r="H94">
        <v>77.97</v>
      </c>
      <c r="I94">
        <v>395.5</v>
      </c>
      <c r="J94">
        <v>116.7</v>
      </c>
      <c r="K94">
        <v>395.5</v>
      </c>
      <c r="L94">
        <v>180.9</v>
      </c>
      <c r="M94">
        <v>395.5</v>
      </c>
      <c r="N94">
        <v>344.2</v>
      </c>
      <c r="O94">
        <v>395.5</v>
      </c>
      <c r="P94">
        <v>1157</v>
      </c>
    </row>
    <row r="95" spans="1:16" x14ac:dyDescent="0.2">
      <c r="A95">
        <v>396</v>
      </c>
      <c r="B95">
        <v>15.54</v>
      </c>
      <c r="C95">
        <v>396</v>
      </c>
      <c r="D95">
        <v>37.07</v>
      </c>
      <c r="E95">
        <v>396</v>
      </c>
      <c r="F95">
        <v>51.17</v>
      </c>
      <c r="G95">
        <v>396</v>
      </c>
      <c r="H95">
        <v>83.86</v>
      </c>
      <c r="I95">
        <v>396</v>
      </c>
      <c r="J95">
        <v>125.5</v>
      </c>
      <c r="K95">
        <v>396</v>
      </c>
      <c r="L95">
        <v>192.2</v>
      </c>
      <c r="M95">
        <v>396</v>
      </c>
      <c r="N95">
        <v>370.6</v>
      </c>
      <c r="O95">
        <v>396</v>
      </c>
      <c r="P95">
        <v>1233</v>
      </c>
    </row>
    <row r="96" spans="1:16" x14ac:dyDescent="0.2">
      <c r="A96">
        <v>396.5</v>
      </c>
      <c r="B96">
        <v>16.39</v>
      </c>
      <c r="C96">
        <v>396.5</v>
      </c>
      <c r="D96">
        <v>39.630000000000003</v>
      </c>
      <c r="E96">
        <v>396.5</v>
      </c>
      <c r="F96">
        <v>53.87</v>
      </c>
      <c r="G96">
        <v>396.5</v>
      </c>
      <c r="H96">
        <v>89.07</v>
      </c>
      <c r="I96">
        <v>396.5</v>
      </c>
      <c r="J96">
        <v>131.5</v>
      </c>
      <c r="K96">
        <v>396.5</v>
      </c>
      <c r="L96">
        <v>204</v>
      </c>
      <c r="M96">
        <v>396.5</v>
      </c>
      <c r="N96">
        <v>391.4</v>
      </c>
      <c r="O96">
        <v>396.5</v>
      </c>
      <c r="P96">
        <v>1297</v>
      </c>
    </row>
    <row r="97" spans="1:16" x14ac:dyDescent="0.2">
      <c r="A97">
        <v>397</v>
      </c>
      <c r="B97">
        <v>17.16</v>
      </c>
      <c r="C97">
        <v>397</v>
      </c>
      <c r="D97">
        <v>42.11</v>
      </c>
      <c r="E97">
        <v>397</v>
      </c>
      <c r="F97">
        <v>55.37</v>
      </c>
      <c r="G97">
        <v>397</v>
      </c>
      <c r="H97">
        <v>92.67</v>
      </c>
      <c r="I97">
        <v>397</v>
      </c>
      <c r="J97">
        <v>137.19999999999999</v>
      </c>
      <c r="K97">
        <v>397</v>
      </c>
      <c r="L97">
        <v>210.1</v>
      </c>
      <c r="M97">
        <v>397</v>
      </c>
      <c r="N97">
        <v>407.8</v>
      </c>
      <c r="O97">
        <v>397</v>
      </c>
      <c r="P97">
        <v>1351</v>
      </c>
    </row>
    <row r="98" spans="1:16" x14ac:dyDescent="0.2">
      <c r="A98">
        <v>397.5</v>
      </c>
      <c r="B98">
        <v>18.059999999999999</v>
      </c>
      <c r="C98">
        <v>397.5</v>
      </c>
      <c r="D98">
        <v>42.44</v>
      </c>
      <c r="E98">
        <v>397.5</v>
      </c>
      <c r="F98">
        <v>58.53</v>
      </c>
      <c r="G98">
        <v>397.5</v>
      </c>
      <c r="H98">
        <v>96.43</v>
      </c>
      <c r="I98">
        <v>397.5</v>
      </c>
      <c r="J98">
        <v>140.5</v>
      </c>
      <c r="K98">
        <v>397.5</v>
      </c>
      <c r="L98">
        <v>215.9</v>
      </c>
      <c r="M98">
        <v>397.5</v>
      </c>
      <c r="N98">
        <v>417.6</v>
      </c>
      <c r="O98">
        <v>397.5</v>
      </c>
      <c r="P98">
        <v>1389</v>
      </c>
    </row>
    <row r="99" spans="1:16" x14ac:dyDescent="0.2">
      <c r="A99">
        <v>398</v>
      </c>
      <c r="B99">
        <v>17.27</v>
      </c>
      <c r="C99">
        <v>398</v>
      </c>
      <c r="D99">
        <v>41.71</v>
      </c>
      <c r="E99">
        <v>398</v>
      </c>
      <c r="F99">
        <v>58.56</v>
      </c>
      <c r="G99">
        <v>398</v>
      </c>
      <c r="H99">
        <v>96.82</v>
      </c>
      <c r="I99">
        <v>398</v>
      </c>
      <c r="J99">
        <v>142</v>
      </c>
      <c r="K99">
        <v>398</v>
      </c>
      <c r="L99">
        <v>217.1</v>
      </c>
      <c r="M99">
        <v>398</v>
      </c>
      <c r="N99">
        <v>423.9</v>
      </c>
      <c r="O99">
        <v>398</v>
      </c>
      <c r="P99">
        <v>1408</v>
      </c>
    </row>
    <row r="100" spans="1:16" x14ac:dyDescent="0.2">
      <c r="A100">
        <v>398.5</v>
      </c>
      <c r="B100">
        <v>16.98</v>
      </c>
      <c r="C100">
        <v>398.5</v>
      </c>
      <c r="D100">
        <v>41.43</v>
      </c>
      <c r="E100">
        <v>398.5</v>
      </c>
      <c r="F100">
        <v>57.95</v>
      </c>
      <c r="G100">
        <v>398.5</v>
      </c>
      <c r="H100">
        <v>95.77</v>
      </c>
      <c r="I100">
        <v>398.5</v>
      </c>
      <c r="J100">
        <v>140.5</v>
      </c>
      <c r="K100">
        <v>398.5</v>
      </c>
      <c r="L100">
        <v>215.6</v>
      </c>
      <c r="M100">
        <v>398.5</v>
      </c>
      <c r="N100">
        <v>422.1</v>
      </c>
      <c r="O100">
        <v>398.5</v>
      </c>
      <c r="P100">
        <v>1397</v>
      </c>
    </row>
    <row r="101" spans="1:16" x14ac:dyDescent="0.2">
      <c r="A101">
        <v>399</v>
      </c>
      <c r="B101">
        <v>17.66</v>
      </c>
      <c r="C101">
        <v>399</v>
      </c>
      <c r="D101">
        <v>40.97</v>
      </c>
      <c r="E101">
        <v>399</v>
      </c>
      <c r="F101">
        <v>56.72</v>
      </c>
      <c r="G101">
        <v>399</v>
      </c>
      <c r="H101">
        <v>94.07</v>
      </c>
      <c r="I101">
        <v>399</v>
      </c>
      <c r="J101">
        <v>139.4</v>
      </c>
      <c r="K101">
        <v>399</v>
      </c>
      <c r="L101">
        <v>210.9</v>
      </c>
      <c r="M101">
        <v>399</v>
      </c>
      <c r="N101">
        <v>411.3</v>
      </c>
      <c r="O101">
        <v>399</v>
      </c>
      <c r="P101">
        <v>1371</v>
      </c>
    </row>
    <row r="102" spans="1:16" x14ac:dyDescent="0.2">
      <c r="A102">
        <v>399.5</v>
      </c>
      <c r="B102">
        <v>16.510000000000002</v>
      </c>
      <c r="C102">
        <v>399.5</v>
      </c>
      <c r="D102">
        <v>39.67</v>
      </c>
      <c r="E102">
        <v>399.5</v>
      </c>
      <c r="F102">
        <v>54.28</v>
      </c>
      <c r="G102">
        <v>399.5</v>
      </c>
      <c r="H102">
        <v>90.82</v>
      </c>
      <c r="I102">
        <v>399.5</v>
      </c>
      <c r="J102">
        <v>133</v>
      </c>
      <c r="K102">
        <v>399.5</v>
      </c>
      <c r="L102">
        <v>204</v>
      </c>
      <c r="M102">
        <v>399.5</v>
      </c>
      <c r="N102">
        <v>398.3</v>
      </c>
      <c r="O102">
        <v>399.5</v>
      </c>
      <c r="P102">
        <v>1325</v>
      </c>
    </row>
    <row r="103" spans="1:16" x14ac:dyDescent="0.2">
      <c r="A103">
        <v>400</v>
      </c>
      <c r="B103">
        <v>15.93</v>
      </c>
      <c r="C103">
        <v>400</v>
      </c>
      <c r="D103">
        <v>38.26</v>
      </c>
      <c r="E103">
        <v>400</v>
      </c>
      <c r="F103">
        <v>52.28</v>
      </c>
      <c r="G103">
        <v>400</v>
      </c>
      <c r="H103">
        <v>87.51</v>
      </c>
      <c r="I103">
        <v>400</v>
      </c>
      <c r="J103">
        <v>128.69999999999999</v>
      </c>
      <c r="K103">
        <v>400</v>
      </c>
      <c r="L103">
        <v>195.1</v>
      </c>
      <c r="M103">
        <v>400</v>
      </c>
      <c r="N103">
        <v>382.4</v>
      </c>
      <c r="O103">
        <v>400</v>
      </c>
      <c r="P103">
        <v>1269</v>
      </c>
    </row>
    <row r="104" spans="1:16" x14ac:dyDescent="0.2">
      <c r="A104">
        <v>400.5</v>
      </c>
      <c r="B104">
        <v>15.5</v>
      </c>
      <c r="C104">
        <v>400.5</v>
      </c>
      <c r="D104">
        <v>37.17</v>
      </c>
      <c r="E104">
        <v>400.5</v>
      </c>
      <c r="F104">
        <v>49.1</v>
      </c>
      <c r="G104">
        <v>400.5</v>
      </c>
      <c r="H104">
        <v>83.87</v>
      </c>
      <c r="I104">
        <v>400.5</v>
      </c>
      <c r="J104">
        <v>123.3</v>
      </c>
      <c r="K104">
        <v>400.5</v>
      </c>
      <c r="L104">
        <v>185.7</v>
      </c>
      <c r="M104">
        <v>400.5</v>
      </c>
      <c r="N104">
        <v>361</v>
      </c>
      <c r="O104">
        <v>400.5</v>
      </c>
      <c r="P104">
        <v>1202</v>
      </c>
    </row>
    <row r="105" spans="1:16" x14ac:dyDescent="0.2">
      <c r="A105">
        <v>401</v>
      </c>
      <c r="B105">
        <v>14.45</v>
      </c>
      <c r="C105">
        <v>401</v>
      </c>
      <c r="D105">
        <v>34.14</v>
      </c>
      <c r="E105">
        <v>401</v>
      </c>
      <c r="F105">
        <v>46.37</v>
      </c>
      <c r="G105">
        <v>401</v>
      </c>
      <c r="H105">
        <v>77.11</v>
      </c>
      <c r="I105">
        <v>401</v>
      </c>
      <c r="J105">
        <v>114.2</v>
      </c>
      <c r="K105">
        <v>401</v>
      </c>
      <c r="L105">
        <v>174.1</v>
      </c>
      <c r="M105">
        <v>401</v>
      </c>
      <c r="N105">
        <v>342.7</v>
      </c>
      <c r="O105">
        <v>401</v>
      </c>
      <c r="P105">
        <v>1139</v>
      </c>
    </row>
    <row r="106" spans="1:16" x14ac:dyDescent="0.2">
      <c r="A106">
        <v>401.5</v>
      </c>
      <c r="B106">
        <v>13.54</v>
      </c>
      <c r="C106">
        <v>401.5</v>
      </c>
      <c r="D106">
        <v>32.369999999999997</v>
      </c>
      <c r="E106">
        <v>401.5</v>
      </c>
      <c r="F106">
        <v>42.69</v>
      </c>
      <c r="G106">
        <v>401.5</v>
      </c>
      <c r="H106">
        <v>72.760000000000005</v>
      </c>
      <c r="I106">
        <v>401.5</v>
      </c>
      <c r="J106">
        <v>106.9</v>
      </c>
      <c r="K106">
        <v>401.5</v>
      </c>
      <c r="L106">
        <v>163</v>
      </c>
      <c r="M106">
        <v>401.5</v>
      </c>
      <c r="N106">
        <v>319.5</v>
      </c>
      <c r="O106">
        <v>401.5</v>
      </c>
      <c r="P106">
        <v>1060</v>
      </c>
    </row>
    <row r="107" spans="1:16" x14ac:dyDescent="0.2">
      <c r="A107">
        <v>402</v>
      </c>
      <c r="B107">
        <v>12.67</v>
      </c>
      <c r="C107">
        <v>402</v>
      </c>
      <c r="D107">
        <v>30.85</v>
      </c>
      <c r="E107">
        <v>402</v>
      </c>
      <c r="F107">
        <v>39.83</v>
      </c>
      <c r="G107">
        <v>402</v>
      </c>
      <c r="H107">
        <v>67.09</v>
      </c>
      <c r="I107">
        <v>402</v>
      </c>
      <c r="J107">
        <v>100.3</v>
      </c>
      <c r="K107">
        <v>402</v>
      </c>
      <c r="L107">
        <v>154.6</v>
      </c>
      <c r="M107">
        <v>402</v>
      </c>
      <c r="N107">
        <v>297.39999999999998</v>
      </c>
      <c r="O107">
        <v>402</v>
      </c>
      <c r="P107">
        <v>993.8</v>
      </c>
    </row>
    <row r="108" spans="1:16" x14ac:dyDescent="0.2">
      <c r="A108">
        <v>402.5</v>
      </c>
      <c r="B108">
        <v>11.91</v>
      </c>
      <c r="C108">
        <v>402.5</v>
      </c>
      <c r="D108">
        <v>27.89</v>
      </c>
      <c r="E108">
        <v>402.5</v>
      </c>
      <c r="F108">
        <v>37.200000000000003</v>
      </c>
      <c r="G108">
        <v>402.5</v>
      </c>
      <c r="H108">
        <v>62.46</v>
      </c>
      <c r="I108">
        <v>402.5</v>
      </c>
      <c r="J108">
        <v>93.03</v>
      </c>
      <c r="K108">
        <v>402.5</v>
      </c>
      <c r="L108">
        <v>143.5</v>
      </c>
      <c r="M108">
        <v>402.5</v>
      </c>
      <c r="N108">
        <v>275.10000000000002</v>
      </c>
      <c r="O108">
        <v>402.5</v>
      </c>
      <c r="P108">
        <v>919</v>
      </c>
    </row>
    <row r="109" spans="1:16" x14ac:dyDescent="0.2">
      <c r="A109">
        <v>403</v>
      </c>
      <c r="B109">
        <v>10.91</v>
      </c>
      <c r="C109">
        <v>403</v>
      </c>
      <c r="D109">
        <v>25.71</v>
      </c>
      <c r="E109">
        <v>403</v>
      </c>
      <c r="F109">
        <v>34.4</v>
      </c>
      <c r="G109">
        <v>403</v>
      </c>
      <c r="H109">
        <v>58.22</v>
      </c>
      <c r="I109">
        <v>403</v>
      </c>
      <c r="J109">
        <v>86.68</v>
      </c>
      <c r="K109">
        <v>403</v>
      </c>
      <c r="L109">
        <v>131.4</v>
      </c>
      <c r="M109">
        <v>403</v>
      </c>
      <c r="N109">
        <v>258.5</v>
      </c>
      <c r="O109">
        <v>403</v>
      </c>
      <c r="P109">
        <v>855</v>
      </c>
    </row>
    <row r="110" spans="1:16" x14ac:dyDescent="0.2">
      <c r="A110">
        <v>403.5</v>
      </c>
      <c r="B110">
        <v>10.3</v>
      </c>
      <c r="C110">
        <v>403.5</v>
      </c>
      <c r="D110">
        <v>23.32</v>
      </c>
      <c r="E110">
        <v>403.5</v>
      </c>
      <c r="F110">
        <v>32.630000000000003</v>
      </c>
      <c r="G110">
        <v>403.5</v>
      </c>
      <c r="H110">
        <v>54.52</v>
      </c>
      <c r="I110">
        <v>403.5</v>
      </c>
      <c r="J110">
        <v>80.23</v>
      </c>
      <c r="K110">
        <v>403.5</v>
      </c>
      <c r="L110">
        <v>121</v>
      </c>
      <c r="M110">
        <v>403.5</v>
      </c>
      <c r="N110">
        <v>236.2</v>
      </c>
      <c r="O110">
        <v>403.5</v>
      </c>
      <c r="P110">
        <v>790</v>
      </c>
    </row>
    <row r="111" spans="1:16" x14ac:dyDescent="0.2">
      <c r="A111">
        <v>404</v>
      </c>
      <c r="B111">
        <v>9.3629999999999995</v>
      </c>
      <c r="C111">
        <v>404</v>
      </c>
      <c r="D111">
        <v>22.14</v>
      </c>
      <c r="E111">
        <v>404</v>
      </c>
      <c r="F111">
        <v>31.15</v>
      </c>
      <c r="G111">
        <v>404</v>
      </c>
      <c r="H111">
        <v>52.06</v>
      </c>
      <c r="I111">
        <v>404</v>
      </c>
      <c r="J111">
        <v>74.72</v>
      </c>
      <c r="K111">
        <v>404</v>
      </c>
      <c r="L111">
        <v>114.3</v>
      </c>
      <c r="M111">
        <v>404</v>
      </c>
      <c r="N111">
        <v>223.1</v>
      </c>
      <c r="O111">
        <v>404</v>
      </c>
      <c r="P111">
        <v>736.7</v>
      </c>
    </row>
    <row r="112" spans="1:16" x14ac:dyDescent="0.2">
      <c r="A112">
        <v>404.5</v>
      </c>
      <c r="B112">
        <v>8.5370000000000008</v>
      </c>
      <c r="C112">
        <v>404.5</v>
      </c>
      <c r="D112">
        <v>21.21</v>
      </c>
      <c r="E112">
        <v>404.5</v>
      </c>
      <c r="F112">
        <v>29.32</v>
      </c>
      <c r="G112">
        <v>404.5</v>
      </c>
      <c r="H112">
        <v>47.23</v>
      </c>
      <c r="I112">
        <v>404.5</v>
      </c>
      <c r="J112">
        <v>69.66</v>
      </c>
      <c r="K112">
        <v>404.5</v>
      </c>
      <c r="L112">
        <v>106</v>
      </c>
      <c r="M112">
        <v>404.5</v>
      </c>
      <c r="N112">
        <v>206.8</v>
      </c>
      <c r="O112">
        <v>404.5</v>
      </c>
      <c r="P112">
        <v>692.4</v>
      </c>
    </row>
    <row r="113" spans="1:16" x14ac:dyDescent="0.2">
      <c r="A113">
        <v>405</v>
      </c>
      <c r="B113">
        <v>8.7530000000000001</v>
      </c>
      <c r="C113">
        <v>405</v>
      </c>
      <c r="D113">
        <v>19.95</v>
      </c>
      <c r="E113">
        <v>405</v>
      </c>
      <c r="F113">
        <v>26.12</v>
      </c>
      <c r="G113">
        <v>405</v>
      </c>
      <c r="H113">
        <v>43.98</v>
      </c>
      <c r="I113">
        <v>405</v>
      </c>
      <c r="J113">
        <v>65.209999999999994</v>
      </c>
      <c r="K113">
        <v>405</v>
      </c>
      <c r="L113">
        <v>99.63</v>
      </c>
      <c r="M113">
        <v>405</v>
      </c>
      <c r="N113">
        <v>193.2</v>
      </c>
      <c r="O113">
        <v>405</v>
      </c>
      <c r="P113">
        <v>639.9</v>
      </c>
    </row>
    <row r="114" spans="1:16" x14ac:dyDescent="0.2">
      <c r="A114">
        <v>405.5</v>
      </c>
      <c r="B114">
        <v>7.5869999999999997</v>
      </c>
      <c r="C114">
        <v>405.5</v>
      </c>
      <c r="D114">
        <v>17.82</v>
      </c>
      <c r="E114">
        <v>405.5</v>
      </c>
      <c r="F114">
        <v>24.34</v>
      </c>
      <c r="G114">
        <v>405.5</v>
      </c>
      <c r="H114">
        <v>40.78</v>
      </c>
      <c r="I114">
        <v>405.5</v>
      </c>
      <c r="J114">
        <v>60</v>
      </c>
      <c r="K114">
        <v>405.5</v>
      </c>
      <c r="L114">
        <v>91.88</v>
      </c>
      <c r="M114">
        <v>405.5</v>
      </c>
      <c r="N114">
        <v>180.3</v>
      </c>
      <c r="O114">
        <v>405.5</v>
      </c>
      <c r="P114">
        <v>590.70000000000005</v>
      </c>
    </row>
    <row r="115" spans="1:16" x14ac:dyDescent="0.2">
      <c r="A115">
        <v>406</v>
      </c>
      <c r="B115">
        <v>7.49</v>
      </c>
      <c r="C115">
        <v>406</v>
      </c>
      <c r="D115">
        <v>16.64</v>
      </c>
      <c r="E115">
        <v>406</v>
      </c>
      <c r="F115">
        <v>23.31</v>
      </c>
      <c r="G115">
        <v>406</v>
      </c>
      <c r="H115">
        <v>37.93</v>
      </c>
      <c r="I115">
        <v>406</v>
      </c>
      <c r="J115">
        <v>56.08</v>
      </c>
      <c r="K115">
        <v>406</v>
      </c>
      <c r="L115">
        <v>85.91</v>
      </c>
      <c r="M115">
        <v>406</v>
      </c>
      <c r="N115">
        <v>167.6</v>
      </c>
      <c r="O115">
        <v>406</v>
      </c>
      <c r="P115">
        <v>558.6</v>
      </c>
    </row>
    <row r="116" spans="1:16" x14ac:dyDescent="0.2">
      <c r="A116">
        <v>406.5</v>
      </c>
      <c r="B116">
        <v>6.6050000000000004</v>
      </c>
      <c r="C116">
        <v>406.5</v>
      </c>
      <c r="D116">
        <v>16.11</v>
      </c>
      <c r="E116">
        <v>406.5</v>
      </c>
      <c r="F116">
        <v>20.68</v>
      </c>
      <c r="G116">
        <v>406.5</v>
      </c>
      <c r="H116">
        <v>35.880000000000003</v>
      </c>
      <c r="I116">
        <v>406.5</v>
      </c>
      <c r="J116">
        <v>52.8</v>
      </c>
      <c r="K116">
        <v>406.5</v>
      </c>
      <c r="L116">
        <v>80.72</v>
      </c>
      <c r="M116">
        <v>406.5</v>
      </c>
      <c r="N116">
        <v>155.6</v>
      </c>
      <c r="O116">
        <v>406.5</v>
      </c>
      <c r="P116">
        <v>515.70000000000005</v>
      </c>
    </row>
    <row r="117" spans="1:16" x14ac:dyDescent="0.2">
      <c r="A117">
        <v>407</v>
      </c>
      <c r="B117">
        <v>6.2</v>
      </c>
      <c r="C117">
        <v>407</v>
      </c>
      <c r="D117">
        <v>14.59</v>
      </c>
      <c r="E117">
        <v>407</v>
      </c>
      <c r="F117">
        <v>20.98</v>
      </c>
      <c r="G117">
        <v>407</v>
      </c>
      <c r="H117">
        <v>33.35</v>
      </c>
      <c r="I117">
        <v>407</v>
      </c>
      <c r="J117">
        <v>48.92</v>
      </c>
      <c r="K117">
        <v>407</v>
      </c>
      <c r="L117">
        <v>73.73</v>
      </c>
      <c r="M117">
        <v>407</v>
      </c>
      <c r="N117">
        <v>144.9</v>
      </c>
      <c r="O117">
        <v>407</v>
      </c>
      <c r="P117">
        <v>479.1</v>
      </c>
    </row>
    <row r="118" spans="1:16" x14ac:dyDescent="0.2">
      <c r="A118">
        <v>407.5</v>
      </c>
      <c r="B118">
        <v>5.8449999999999998</v>
      </c>
      <c r="C118">
        <v>407.5</v>
      </c>
      <c r="D118">
        <v>13.71</v>
      </c>
      <c r="E118">
        <v>407.5</v>
      </c>
      <c r="F118">
        <v>19</v>
      </c>
      <c r="G118">
        <v>407.5</v>
      </c>
      <c r="H118">
        <v>31.54</v>
      </c>
      <c r="I118">
        <v>407.5</v>
      </c>
      <c r="J118">
        <v>45.52</v>
      </c>
      <c r="K118">
        <v>407.5</v>
      </c>
      <c r="L118">
        <v>68.37</v>
      </c>
      <c r="M118">
        <v>407.5</v>
      </c>
      <c r="N118">
        <v>133.69999999999999</v>
      </c>
      <c r="O118">
        <v>407.5</v>
      </c>
      <c r="P118">
        <v>445.9</v>
      </c>
    </row>
    <row r="119" spans="1:16" x14ac:dyDescent="0.2">
      <c r="A119">
        <v>408</v>
      </c>
      <c r="B119">
        <v>5.383</v>
      </c>
      <c r="C119">
        <v>408</v>
      </c>
      <c r="D119">
        <v>12.67</v>
      </c>
      <c r="E119">
        <v>408</v>
      </c>
      <c r="F119">
        <v>16.97</v>
      </c>
      <c r="G119">
        <v>408</v>
      </c>
      <c r="H119">
        <v>28.11</v>
      </c>
      <c r="I119">
        <v>408</v>
      </c>
      <c r="J119">
        <v>42.55</v>
      </c>
      <c r="K119">
        <v>408</v>
      </c>
      <c r="L119">
        <v>64.61</v>
      </c>
      <c r="M119">
        <v>408</v>
      </c>
      <c r="N119">
        <v>124.5</v>
      </c>
      <c r="O119">
        <v>408</v>
      </c>
      <c r="P119">
        <v>413.8</v>
      </c>
    </row>
    <row r="120" spans="1:16" x14ac:dyDescent="0.2">
      <c r="A120">
        <v>408.5</v>
      </c>
      <c r="B120">
        <v>5.2119999999999997</v>
      </c>
      <c r="C120">
        <v>408.5</v>
      </c>
      <c r="D120">
        <v>11.66</v>
      </c>
      <c r="E120">
        <v>408.5</v>
      </c>
      <c r="F120">
        <v>15.89</v>
      </c>
      <c r="G120">
        <v>408.5</v>
      </c>
      <c r="H120">
        <v>26.93</v>
      </c>
      <c r="I120">
        <v>408.5</v>
      </c>
      <c r="J120">
        <v>39.01</v>
      </c>
      <c r="K120">
        <v>408.5</v>
      </c>
      <c r="L120">
        <v>60.16</v>
      </c>
      <c r="M120">
        <v>408.5</v>
      </c>
      <c r="N120">
        <v>115.1</v>
      </c>
      <c r="O120">
        <v>408.5</v>
      </c>
      <c r="P120">
        <v>385.8</v>
      </c>
    </row>
    <row r="121" spans="1:16" x14ac:dyDescent="0.2">
      <c r="A121">
        <v>409</v>
      </c>
      <c r="B121">
        <v>4.9009999999999998</v>
      </c>
      <c r="C121">
        <v>409</v>
      </c>
      <c r="D121">
        <v>10.97</v>
      </c>
      <c r="E121">
        <v>409</v>
      </c>
      <c r="F121">
        <v>15.19</v>
      </c>
      <c r="G121">
        <v>409</v>
      </c>
      <c r="H121">
        <v>25.38</v>
      </c>
      <c r="I121">
        <v>409</v>
      </c>
      <c r="J121">
        <v>37.43</v>
      </c>
      <c r="K121">
        <v>409</v>
      </c>
      <c r="L121">
        <v>55.86</v>
      </c>
      <c r="M121">
        <v>409</v>
      </c>
      <c r="N121">
        <v>109.1</v>
      </c>
      <c r="O121">
        <v>409</v>
      </c>
      <c r="P121">
        <v>363.4</v>
      </c>
    </row>
    <row r="122" spans="1:16" x14ac:dyDescent="0.2">
      <c r="A122">
        <v>409.5</v>
      </c>
      <c r="B122">
        <v>4.4569999999999999</v>
      </c>
      <c r="C122">
        <v>409.5</v>
      </c>
      <c r="D122">
        <v>10.19</v>
      </c>
      <c r="E122">
        <v>409.5</v>
      </c>
      <c r="F122">
        <v>14.81</v>
      </c>
      <c r="G122">
        <v>409.5</v>
      </c>
      <c r="H122">
        <v>24.19</v>
      </c>
      <c r="I122">
        <v>409.5</v>
      </c>
      <c r="J122">
        <v>34.799999999999997</v>
      </c>
      <c r="K122">
        <v>409.5</v>
      </c>
      <c r="L122">
        <v>52.81</v>
      </c>
      <c r="M122">
        <v>409.5</v>
      </c>
      <c r="N122">
        <v>103.8</v>
      </c>
      <c r="O122">
        <v>409.5</v>
      </c>
      <c r="P122">
        <v>337.8</v>
      </c>
    </row>
    <row r="123" spans="1:16" x14ac:dyDescent="0.2">
      <c r="A123">
        <v>410</v>
      </c>
      <c r="B123">
        <v>4.0970000000000004</v>
      </c>
      <c r="C123">
        <v>410</v>
      </c>
      <c r="D123">
        <v>10.210000000000001</v>
      </c>
      <c r="E123">
        <v>410</v>
      </c>
      <c r="F123">
        <v>13.72</v>
      </c>
      <c r="G123">
        <v>410</v>
      </c>
      <c r="H123">
        <v>22.36</v>
      </c>
      <c r="I123">
        <v>410</v>
      </c>
      <c r="J123">
        <v>33.08</v>
      </c>
      <c r="K123">
        <v>410</v>
      </c>
      <c r="L123">
        <v>51.16</v>
      </c>
      <c r="M123">
        <v>410</v>
      </c>
      <c r="N123">
        <v>98.08</v>
      </c>
      <c r="O123">
        <v>410</v>
      </c>
      <c r="P123">
        <v>322.7</v>
      </c>
    </row>
    <row r="124" spans="1:16" x14ac:dyDescent="0.2">
      <c r="A124">
        <v>410.5</v>
      </c>
      <c r="B124">
        <v>4.3369999999999997</v>
      </c>
      <c r="C124">
        <v>410.5</v>
      </c>
      <c r="D124">
        <v>9.8889999999999993</v>
      </c>
      <c r="E124">
        <v>410.5</v>
      </c>
      <c r="F124">
        <v>12.96</v>
      </c>
      <c r="G124">
        <v>410.5</v>
      </c>
      <c r="H124">
        <v>21.76</v>
      </c>
      <c r="I124">
        <v>410.5</v>
      </c>
      <c r="J124">
        <v>31.77</v>
      </c>
      <c r="K124">
        <v>410.5</v>
      </c>
      <c r="L124">
        <v>48.65</v>
      </c>
      <c r="M124">
        <v>410.5</v>
      </c>
      <c r="N124">
        <v>95.07</v>
      </c>
      <c r="O124">
        <v>410.5</v>
      </c>
      <c r="P124">
        <v>311.89999999999998</v>
      </c>
    </row>
    <row r="125" spans="1:16" x14ac:dyDescent="0.2">
      <c r="A125">
        <v>411</v>
      </c>
      <c r="B125">
        <v>3.9860000000000002</v>
      </c>
      <c r="C125">
        <v>411</v>
      </c>
      <c r="D125">
        <v>9.4079999999999995</v>
      </c>
      <c r="E125">
        <v>411</v>
      </c>
      <c r="F125">
        <v>12.78</v>
      </c>
      <c r="G125">
        <v>411</v>
      </c>
      <c r="H125">
        <v>21.1</v>
      </c>
      <c r="I125">
        <v>411</v>
      </c>
      <c r="J125">
        <v>30.57</v>
      </c>
      <c r="K125">
        <v>411</v>
      </c>
      <c r="L125">
        <v>48.29</v>
      </c>
      <c r="M125">
        <v>411</v>
      </c>
      <c r="N125">
        <v>91.33</v>
      </c>
      <c r="O125">
        <v>411</v>
      </c>
      <c r="P125">
        <v>302.39999999999998</v>
      </c>
    </row>
    <row r="126" spans="1:16" x14ac:dyDescent="0.2">
      <c r="A126">
        <v>411.5</v>
      </c>
      <c r="B126">
        <v>4.2140000000000004</v>
      </c>
      <c r="C126">
        <v>411.5</v>
      </c>
      <c r="D126">
        <v>9.5389999999999997</v>
      </c>
      <c r="E126">
        <v>411.5</v>
      </c>
      <c r="F126">
        <v>12.6</v>
      </c>
      <c r="G126">
        <v>411.5</v>
      </c>
      <c r="H126">
        <v>20.9</v>
      </c>
      <c r="I126">
        <v>411.5</v>
      </c>
      <c r="J126">
        <v>30.03</v>
      </c>
      <c r="K126">
        <v>411.5</v>
      </c>
      <c r="L126">
        <v>46.73</v>
      </c>
      <c r="M126">
        <v>411.5</v>
      </c>
      <c r="N126">
        <v>89.9</v>
      </c>
      <c r="O126">
        <v>411.5</v>
      </c>
      <c r="P126">
        <v>297.3</v>
      </c>
    </row>
    <row r="127" spans="1:16" x14ac:dyDescent="0.2">
      <c r="A127">
        <v>412</v>
      </c>
      <c r="B127">
        <v>4.1580000000000004</v>
      </c>
      <c r="C127">
        <v>412</v>
      </c>
      <c r="D127">
        <v>9.4</v>
      </c>
      <c r="E127">
        <v>412</v>
      </c>
      <c r="F127">
        <v>12.54</v>
      </c>
      <c r="G127">
        <v>412</v>
      </c>
      <c r="H127">
        <v>20.32</v>
      </c>
      <c r="I127">
        <v>412</v>
      </c>
      <c r="J127">
        <v>30.93</v>
      </c>
      <c r="K127">
        <v>412</v>
      </c>
      <c r="L127">
        <v>46.23</v>
      </c>
      <c r="M127">
        <v>412</v>
      </c>
      <c r="N127">
        <v>87.87</v>
      </c>
      <c r="O127">
        <v>412</v>
      </c>
      <c r="P127">
        <v>294.2</v>
      </c>
    </row>
    <row r="128" spans="1:16" x14ac:dyDescent="0.2">
      <c r="A128">
        <v>412.5</v>
      </c>
      <c r="B128">
        <v>4.0309999999999997</v>
      </c>
      <c r="C128">
        <v>412.5</v>
      </c>
      <c r="D128">
        <v>9.5990000000000002</v>
      </c>
      <c r="E128">
        <v>412.5</v>
      </c>
      <c r="F128">
        <v>12.47</v>
      </c>
      <c r="G128">
        <v>412.5</v>
      </c>
      <c r="H128">
        <v>20.09</v>
      </c>
      <c r="I128">
        <v>412.5</v>
      </c>
      <c r="J128">
        <v>30.56</v>
      </c>
      <c r="K128">
        <v>412.5</v>
      </c>
      <c r="L128">
        <v>47.66</v>
      </c>
      <c r="M128">
        <v>412.5</v>
      </c>
      <c r="N128">
        <v>90.43</v>
      </c>
      <c r="O128">
        <v>412.5</v>
      </c>
      <c r="P128">
        <v>296.60000000000002</v>
      </c>
    </row>
    <row r="129" spans="1:16" x14ac:dyDescent="0.2">
      <c r="A129">
        <v>413</v>
      </c>
      <c r="B129">
        <v>4.1929999999999996</v>
      </c>
      <c r="C129">
        <v>413</v>
      </c>
      <c r="D129">
        <v>9.9039999999999999</v>
      </c>
      <c r="E129">
        <v>413</v>
      </c>
      <c r="F129">
        <v>12.98</v>
      </c>
      <c r="G129">
        <v>413</v>
      </c>
      <c r="H129">
        <v>21.27</v>
      </c>
      <c r="I129">
        <v>413</v>
      </c>
      <c r="J129">
        <v>30.84</v>
      </c>
      <c r="K129">
        <v>413</v>
      </c>
      <c r="L129">
        <v>47.4</v>
      </c>
      <c r="M129">
        <v>413</v>
      </c>
      <c r="N129">
        <v>91.12</v>
      </c>
      <c r="O129">
        <v>413</v>
      </c>
      <c r="P129">
        <v>297.7</v>
      </c>
    </row>
    <row r="130" spans="1:16" x14ac:dyDescent="0.2">
      <c r="A130">
        <v>413.5</v>
      </c>
      <c r="B130">
        <v>4.3760000000000003</v>
      </c>
      <c r="C130">
        <v>413.5</v>
      </c>
      <c r="D130">
        <v>10.050000000000001</v>
      </c>
      <c r="E130">
        <v>413.5</v>
      </c>
      <c r="F130">
        <v>13.81</v>
      </c>
      <c r="G130">
        <v>413.5</v>
      </c>
      <c r="H130">
        <v>22.42</v>
      </c>
      <c r="I130">
        <v>413.5</v>
      </c>
      <c r="J130">
        <v>31.84</v>
      </c>
      <c r="K130">
        <v>413.5</v>
      </c>
      <c r="L130">
        <v>49.93</v>
      </c>
      <c r="M130">
        <v>413.5</v>
      </c>
      <c r="N130">
        <v>93.73</v>
      </c>
      <c r="O130">
        <v>413.5</v>
      </c>
      <c r="P130">
        <v>308.8</v>
      </c>
    </row>
    <row r="131" spans="1:16" x14ac:dyDescent="0.2">
      <c r="A131">
        <v>414</v>
      </c>
      <c r="B131">
        <v>4.5410000000000004</v>
      </c>
      <c r="C131">
        <v>414</v>
      </c>
      <c r="D131">
        <v>10.38</v>
      </c>
      <c r="E131">
        <v>414</v>
      </c>
      <c r="F131">
        <v>13.74</v>
      </c>
      <c r="G131">
        <v>414</v>
      </c>
      <c r="H131">
        <v>22.69</v>
      </c>
      <c r="I131">
        <v>414</v>
      </c>
      <c r="J131">
        <v>33.229999999999997</v>
      </c>
      <c r="K131">
        <v>414</v>
      </c>
      <c r="L131">
        <v>51.17</v>
      </c>
      <c r="M131">
        <v>414</v>
      </c>
      <c r="N131">
        <v>96.91</v>
      </c>
      <c r="O131">
        <v>414</v>
      </c>
      <c r="P131">
        <v>322.89999999999998</v>
      </c>
    </row>
    <row r="132" spans="1:16" x14ac:dyDescent="0.2">
      <c r="A132">
        <v>414.5</v>
      </c>
      <c r="B132">
        <v>4.6870000000000003</v>
      </c>
      <c r="C132">
        <v>414.5</v>
      </c>
      <c r="D132">
        <v>10.6</v>
      </c>
      <c r="E132">
        <v>414.5</v>
      </c>
      <c r="F132">
        <v>14.28</v>
      </c>
      <c r="G132">
        <v>414.5</v>
      </c>
      <c r="H132">
        <v>23.71</v>
      </c>
      <c r="I132">
        <v>414.5</v>
      </c>
      <c r="J132">
        <v>34.78</v>
      </c>
      <c r="K132">
        <v>414.5</v>
      </c>
      <c r="L132">
        <v>53.53</v>
      </c>
      <c r="M132">
        <v>414.5</v>
      </c>
      <c r="N132">
        <v>101.3</v>
      </c>
      <c r="O132">
        <v>414.5</v>
      </c>
      <c r="P132">
        <v>337.8</v>
      </c>
    </row>
    <row r="133" spans="1:16" x14ac:dyDescent="0.2">
      <c r="A133">
        <v>415</v>
      </c>
      <c r="B133">
        <v>4.7690000000000001</v>
      </c>
      <c r="C133">
        <v>415</v>
      </c>
      <c r="D133">
        <v>10.91</v>
      </c>
      <c r="E133">
        <v>415</v>
      </c>
      <c r="F133">
        <v>14.9</v>
      </c>
      <c r="G133">
        <v>415</v>
      </c>
      <c r="H133">
        <v>24.57</v>
      </c>
      <c r="I133">
        <v>415</v>
      </c>
      <c r="J133">
        <v>37.42</v>
      </c>
      <c r="K133">
        <v>415</v>
      </c>
      <c r="L133">
        <v>55.89</v>
      </c>
      <c r="M133">
        <v>415</v>
      </c>
      <c r="N133">
        <v>104.7</v>
      </c>
      <c r="O133">
        <v>415</v>
      </c>
      <c r="P133">
        <v>353.7</v>
      </c>
    </row>
    <row r="134" spans="1:16" x14ac:dyDescent="0.2">
      <c r="A134">
        <v>415.5</v>
      </c>
      <c r="B134">
        <v>5.2489999999999997</v>
      </c>
      <c r="C134">
        <v>415.5</v>
      </c>
      <c r="D134">
        <v>11.78</v>
      </c>
      <c r="E134">
        <v>415.5</v>
      </c>
      <c r="F134">
        <v>16.05</v>
      </c>
      <c r="G134">
        <v>415.5</v>
      </c>
      <c r="H134">
        <v>25.97</v>
      </c>
      <c r="I134">
        <v>415.5</v>
      </c>
      <c r="J134">
        <v>39.03</v>
      </c>
      <c r="K134">
        <v>415.5</v>
      </c>
      <c r="L134">
        <v>59.39</v>
      </c>
      <c r="M134">
        <v>415.5</v>
      </c>
      <c r="N134">
        <v>112.4</v>
      </c>
      <c r="O134">
        <v>415.5</v>
      </c>
      <c r="P134">
        <v>372.3</v>
      </c>
    </row>
    <row r="135" spans="1:16" x14ac:dyDescent="0.2">
      <c r="A135">
        <v>416</v>
      </c>
      <c r="B135">
        <v>5.4160000000000004</v>
      </c>
      <c r="C135">
        <v>416</v>
      </c>
      <c r="D135">
        <v>12.69</v>
      </c>
      <c r="E135">
        <v>416</v>
      </c>
      <c r="F135">
        <v>16.89</v>
      </c>
      <c r="G135">
        <v>416</v>
      </c>
      <c r="H135">
        <v>27.23</v>
      </c>
      <c r="I135">
        <v>416</v>
      </c>
      <c r="J135">
        <v>40.380000000000003</v>
      </c>
      <c r="K135">
        <v>416</v>
      </c>
      <c r="L135">
        <v>61.75</v>
      </c>
      <c r="M135">
        <v>416</v>
      </c>
      <c r="N135">
        <v>117.8</v>
      </c>
      <c r="O135">
        <v>416</v>
      </c>
      <c r="P135">
        <v>390</v>
      </c>
    </row>
    <row r="136" spans="1:16" x14ac:dyDescent="0.2">
      <c r="A136">
        <v>416.5</v>
      </c>
      <c r="B136">
        <v>5.9009999999999998</v>
      </c>
      <c r="C136">
        <v>416.5</v>
      </c>
      <c r="D136">
        <v>13.34</v>
      </c>
      <c r="E136">
        <v>416.5</v>
      </c>
      <c r="F136">
        <v>18.14</v>
      </c>
      <c r="G136">
        <v>416.5</v>
      </c>
      <c r="H136">
        <v>29.9</v>
      </c>
      <c r="I136">
        <v>416.5</v>
      </c>
      <c r="J136">
        <v>42.48</v>
      </c>
      <c r="K136">
        <v>416.5</v>
      </c>
      <c r="L136">
        <v>64.34</v>
      </c>
      <c r="M136">
        <v>416.5</v>
      </c>
      <c r="N136">
        <v>123.6</v>
      </c>
      <c r="O136">
        <v>416.5</v>
      </c>
      <c r="P136">
        <v>418.3</v>
      </c>
    </row>
    <row r="137" spans="1:16" x14ac:dyDescent="0.2">
      <c r="A137">
        <v>417</v>
      </c>
      <c r="B137">
        <v>6.1660000000000004</v>
      </c>
      <c r="C137">
        <v>417</v>
      </c>
      <c r="D137">
        <v>13.69</v>
      </c>
      <c r="E137">
        <v>417</v>
      </c>
      <c r="F137">
        <v>18.71</v>
      </c>
      <c r="G137">
        <v>417</v>
      </c>
      <c r="H137">
        <v>31.25</v>
      </c>
      <c r="I137">
        <v>417</v>
      </c>
      <c r="J137">
        <v>45.13</v>
      </c>
      <c r="K137">
        <v>417</v>
      </c>
      <c r="L137">
        <v>68.83</v>
      </c>
      <c r="M137">
        <v>417</v>
      </c>
      <c r="N137">
        <v>132.6</v>
      </c>
      <c r="O137">
        <v>417</v>
      </c>
      <c r="P137">
        <v>439.7</v>
      </c>
    </row>
    <row r="138" spans="1:16" x14ac:dyDescent="0.2">
      <c r="A138">
        <v>417.5</v>
      </c>
      <c r="B138">
        <v>6.2610000000000001</v>
      </c>
      <c r="C138">
        <v>417.5</v>
      </c>
      <c r="D138">
        <v>14.4</v>
      </c>
      <c r="E138">
        <v>417.5</v>
      </c>
      <c r="F138">
        <v>19.98</v>
      </c>
      <c r="G138">
        <v>417.5</v>
      </c>
      <c r="H138">
        <v>32.47</v>
      </c>
      <c r="I138">
        <v>417.5</v>
      </c>
      <c r="J138">
        <v>48.09</v>
      </c>
      <c r="K138">
        <v>417.5</v>
      </c>
      <c r="L138">
        <v>72.62</v>
      </c>
      <c r="M138">
        <v>417.5</v>
      </c>
      <c r="N138">
        <v>138.69999999999999</v>
      </c>
      <c r="O138">
        <v>417.5</v>
      </c>
      <c r="P138">
        <v>461.2</v>
      </c>
    </row>
    <row r="139" spans="1:16" x14ac:dyDescent="0.2">
      <c r="A139">
        <v>418</v>
      </c>
      <c r="B139">
        <v>6.7350000000000003</v>
      </c>
      <c r="C139">
        <v>418</v>
      </c>
      <c r="D139">
        <v>15.07</v>
      </c>
      <c r="E139">
        <v>418</v>
      </c>
      <c r="F139">
        <v>20.52</v>
      </c>
      <c r="G139">
        <v>418</v>
      </c>
      <c r="H139">
        <v>34.619999999999997</v>
      </c>
      <c r="I139">
        <v>418</v>
      </c>
      <c r="J139">
        <v>50.54</v>
      </c>
      <c r="K139">
        <v>418</v>
      </c>
      <c r="L139">
        <v>76</v>
      </c>
      <c r="M139">
        <v>418</v>
      </c>
      <c r="N139">
        <v>147.5</v>
      </c>
      <c r="O139">
        <v>418</v>
      </c>
      <c r="P139">
        <v>482</v>
      </c>
    </row>
    <row r="140" spans="1:16" x14ac:dyDescent="0.2">
      <c r="A140">
        <v>418.5</v>
      </c>
      <c r="B140">
        <v>6.87</v>
      </c>
      <c r="C140">
        <v>418.5</v>
      </c>
      <c r="D140">
        <v>15.81</v>
      </c>
      <c r="E140">
        <v>418.5</v>
      </c>
      <c r="F140">
        <v>21.81</v>
      </c>
      <c r="G140">
        <v>418.5</v>
      </c>
      <c r="H140">
        <v>34.590000000000003</v>
      </c>
      <c r="I140">
        <v>418.5</v>
      </c>
      <c r="J140">
        <v>52.7</v>
      </c>
      <c r="K140">
        <v>418.5</v>
      </c>
      <c r="L140">
        <v>79.239999999999995</v>
      </c>
      <c r="M140">
        <v>418.5</v>
      </c>
      <c r="N140">
        <v>151.80000000000001</v>
      </c>
      <c r="O140">
        <v>418.5</v>
      </c>
      <c r="P140">
        <v>503.6</v>
      </c>
    </row>
    <row r="141" spans="1:16" x14ac:dyDescent="0.2">
      <c r="A141">
        <v>419</v>
      </c>
      <c r="B141">
        <v>6.8540000000000001</v>
      </c>
      <c r="C141">
        <v>419</v>
      </c>
      <c r="D141">
        <v>15.28</v>
      </c>
      <c r="E141">
        <v>419</v>
      </c>
      <c r="F141">
        <v>22.5</v>
      </c>
      <c r="G141">
        <v>419</v>
      </c>
      <c r="H141">
        <v>36.61</v>
      </c>
      <c r="I141">
        <v>419</v>
      </c>
      <c r="J141">
        <v>53.68</v>
      </c>
      <c r="K141">
        <v>419</v>
      </c>
      <c r="L141">
        <v>80.98</v>
      </c>
      <c r="M141">
        <v>419</v>
      </c>
      <c r="N141">
        <v>157.1</v>
      </c>
      <c r="O141">
        <v>419</v>
      </c>
      <c r="P141">
        <v>519.4</v>
      </c>
    </row>
    <row r="142" spans="1:16" x14ac:dyDescent="0.2">
      <c r="A142">
        <v>419.5</v>
      </c>
      <c r="B142">
        <v>7.242</v>
      </c>
      <c r="C142">
        <v>419.5</v>
      </c>
      <c r="D142">
        <v>16.510000000000002</v>
      </c>
      <c r="E142">
        <v>419.5</v>
      </c>
      <c r="F142">
        <v>22.42</v>
      </c>
      <c r="G142">
        <v>419.5</v>
      </c>
      <c r="H142">
        <v>37.49</v>
      </c>
      <c r="I142">
        <v>419.5</v>
      </c>
      <c r="J142">
        <v>55.25</v>
      </c>
      <c r="K142">
        <v>419.5</v>
      </c>
      <c r="L142">
        <v>84.81</v>
      </c>
      <c r="M142">
        <v>419.5</v>
      </c>
      <c r="N142">
        <v>161.19999999999999</v>
      </c>
      <c r="O142">
        <v>419.5</v>
      </c>
      <c r="P142">
        <v>536.29999999999995</v>
      </c>
    </row>
    <row r="143" spans="1:16" x14ac:dyDescent="0.2">
      <c r="A143">
        <v>420</v>
      </c>
      <c r="B143">
        <v>7.2839999999999998</v>
      </c>
      <c r="C143">
        <v>420</v>
      </c>
      <c r="D143">
        <v>16.75</v>
      </c>
      <c r="E143">
        <v>420</v>
      </c>
      <c r="F143">
        <v>22.96</v>
      </c>
      <c r="G143">
        <v>420</v>
      </c>
      <c r="H143">
        <v>37.89</v>
      </c>
      <c r="I143">
        <v>420</v>
      </c>
      <c r="J143">
        <v>56.56</v>
      </c>
      <c r="K143">
        <v>420</v>
      </c>
      <c r="L143">
        <v>86.15</v>
      </c>
      <c r="M143">
        <v>420</v>
      </c>
      <c r="N143">
        <v>166.1</v>
      </c>
      <c r="O143">
        <v>420</v>
      </c>
      <c r="P143">
        <v>549.29999999999995</v>
      </c>
    </row>
    <row r="144" spans="1:16" x14ac:dyDescent="0.2">
      <c r="A144">
        <v>420.5</v>
      </c>
      <c r="B144">
        <v>7.6669999999999998</v>
      </c>
      <c r="C144">
        <v>420.5</v>
      </c>
      <c r="D144">
        <v>17.05</v>
      </c>
      <c r="E144">
        <v>420.5</v>
      </c>
      <c r="F144">
        <v>24.2</v>
      </c>
      <c r="G144">
        <v>420.5</v>
      </c>
      <c r="H144">
        <v>38.6</v>
      </c>
      <c r="I144">
        <v>420.5</v>
      </c>
      <c r="J144">
        <v>57.43</v>
      </c>
      <c r="K144">
        <v>420.5</v>
      </c>
      <c r="L144">
        <v>87.26</v>
      </c>
      <c r="M144">
        <v>420.5</v>
      </c>
      <c r="N144">
        <v>166.9</v>
      </c>
      <c r="O144">
        <v>420.5</v>
      </c>
      <c r="P144">
        <v>554.29999999999995</v>
      </c>
    </row>
    <row r="145" spans="1:16" x14ac:dyDescent="0.2">
      <c r="A145">
        <v>421</v>
      </c>
      <c r="B145">
        <v>7.4669999999999996</v>
      </c>
      <c r="C145">
        <v>421</v>
      </c>
      <c r="D145">
        <v>17.510000000000002</v>
      </c>
      <c r="E145">
        <v>421</v>
      </c>
      <c r="F145">
        <v>23.72</v>
      </c>
      <c r="G145">
        <v>421</v>
      </c>
      <c r="H145">
        <v>38.85</v>
      </c>
      <c r="I145">
        <v>421</v>
      </c>
      <c r="J145">
        <v>57.5</v>
      </c>
      <c r="K145">
        <v>421</v>
      </c>
      <c r="L145">
        <v>85.77</v>
      </c>
      <c r="M145">
        <v>421</v>
      </c>
      <c r="N145">
        <v>167.2</v>
      </c>
      <c r="O145">
        <v>421</v>
      </c>
      <c r="P145">
        <v>556.6</v>
      </c>
    </row>
    <row r="146" spans="1:16" x14ac:dyDescent="0.2">
      <c r="A146">
        <v>421.5</v>
      </c>
      <c r="B146">
        <v>7.58</v>
      </c>
      <c r="C146">
        <v>421.5</v>
      </c>
      <c r="D146">
        <v>16.920000000000002</v>
      </c>
      <c r="E146">
        <v>421.5</v>
      </c>
      <c r="F146">
        <v>22.71</v>
      </c>
      <c r="G146">
        <v>421.5</v>
      </c>
      <c r="H146">
        <v>39.21</v>
      </c>
      <c r="I146">
        <v>421.5</v>
      </c>
      <c r="J146">
        <v>56.28</v>
      </c>
      <c r="K146">
        <v>421.5</v>
      </c>
      <c r="L146">
        <v>85.59</v>
      </c>
      <c r="M146">
        <v>421.5</v>
      </c>
      <c r="N146">
        <v>165.9</v>
      </c>
      <c r="O146">
        <v>421.5</v>
      </c>
      <c r="P146">
        <v>555.79999999999995</v>
      </c>
    </row>
    <row r="147" spans="1:16" x14ac:dyDescent="0.2">
      <c r="A147">
        <v>422</v>
      </c>
      <c r="B147">
        <v>7.7279999999999998</v>
      </c>
      <c r="C147">
        <v>422</v>
      </c>
      <c r="D147">
        <v>16.850000000000001</v>
      </c>
      <c r="E147">
        <v>422</v>
      </c>
      <c r="F147">
        <v>23.14</v>
      </c>
      <c r="G147">
        <v>422</v>
      </c>
      <c r="H147">
        <v>38.44</v>
      </c>
      <c r="I147">
        <v>422</v>
      </c>
      <c r="J147">
        <v>56.14</v>
      </c>
      <c r="K147">
        <v>422</v>
      </c>
      <c r="L147">
        <v>85.27</v>
      </c>
      <c r="M147">
        <v>422</v>
      </c>
      <c r="N147">
        <v>166.4</v>
      </c>
      <c r="O147">
        <v>422</v>
      </c>
      <c r="P147">
        <v>550.29999999999995</v>
      </c>
    </row>
    <row r="148" spans="1:16" x14ac:dyDescent="0.2">
      <c r="A148">
        <v>422.5</v>
      </c>
      <c r="B148">
        <v>7.5640000000000001</v>
      </c>
      <c r="C148">
        <v>422.5</v>
      </c>
      <c r="D148">
        <v>16.75</v>
      </c>
      <c r="E148">
        <v>422.5</v>
      </c>
      <c r="F148">
        <v>22.78</v>
      </c>
      <c r="G148">
        <v>422.5</v>
      </c>
      <c r="H148">
        <v>38.31</v>
      </c>
      <c r="I148">
        <v>422.5</v>
      </c>
      <c r="J148">
        <v>55.66</v>
      </c>
      <c r="K148">
        <v>422.5</v>
      </c>
      <c r="L148">
        <v>83.21</v>
      </c>
      <c r="M148">
        <v>422.5</v>
      </c>
      <c r="N148">
        <v>162.19999999999999</v>
      </c>
      <c r="O148">
        <v>422.5</v>
      </c>
      <c r="P148">
        <v>541</v>
      </c>
    </row>
    <row r="149" spans="1:16" x14ac:dyDescent="0.2">
      <c r="A149">
        <v>423</v>
      </c>
      <c r="B149">
        <v>7.3659999999999997</v>
      </c>
      <c r="C149">
        <v>423</v>
      </c>
      <c r="D149">
        <v>15.54</v>
      </c>
      <c r="E149">
        <v>423</v>
      </c>
      <c r="F149">
        <v>22.42</v>
      </c>
      <c r="G149">
        <v>423</v>
      </c>
      <c r="H149">
        <v>35.82</v>
      </c>
      <c r="I149">
        <v>423</v>
      </c>
      <c r="J149">
        <v>54.96</v>
      </c>
      <c r="K149">
        <v>423</v>
      </c>
      <c r="L149">
        <v>81.83</v>
      </c>
      <c r="M149">
        <v>423</v>
      </c>
      <c r="N149">
        <v>158.5</v>
      </c>
      <c r="O149">
        <v>423</v>
      </c>
      <c r="P149">
        <v>526.5</v>
      </c>
    </row>
    <row r="150" spans="1:16" x14ac:dyDescent="0.2">
      <c r="A150">
        <v>423.5</v>
      </c>
      <c r="B150">
        <v>7.0270000000000001</v>
      </c>
      <c r="C150">
        <v>423.5</v>
      </c>
      <c r="D150">
        <v>15.53</v>
      </c>
      <c r="E150">
        <v>423.5</v>
      </c>
      <c r="F150">
        <v>21.66</v>
      </c>
      <c r="G150">
        <v>423.5</v>
      </c>
      <c r="H150">
        <v>35.130000000000003</v>
      </c>
      <c r="I150">
        <v>423.5</v>
      </c>
      <c r="J150">
        <v>52.85</v>
      </c>
      <c r="K150">
        <v>423.5</v>
      </c>
      <c r="L150">
        <v>78.81</v>
      </c>
      <c r="M150">
        <v>423.5</v>
      </c>
      <c r="N150">
        <v>154.1</v>
      </c>
      <c r="O150">
        <v>423.5</v>
      </c>
      <c r="P150">
        <v>511.7</v>
      </c>
    </row>
    <row r="151" spans="1:16" x14ac:dyDescent="0.2">
      <c r="A151">
        <v>424</v>
      </c>
      <c r="B151">
        <v>6.6950000000000003</v>
      </c>
      <c r="C151">
        <v>424</v>
      </c>
      <c r="D151">
        <v>15.4</v>
      </c>
      <c r="E151">
        <v>424</v>
      </c>
      <c r="F151">
        <v>20.79</v>
      </c>
      <c r="G151">
        <v>424</v>
      </c>
      <c r="H151">
        <v>33.93</v>
      </c>
      <c r="I151">
        <v>424</v>
      </c>
      <c r="J151">
        <v>51.04</v>
      </c>
      <c r="K151">
        <v>424</v>
      </c>
      <c r="L151">
        <v>75.19</v>
      </c>
      <c r="M151">
        <v>424</v>
      </c>
      <c r="N151">
        <v>147.5</v>
      </c>
      <c r="O151">
        <v>424</v>
      </c>
      <c r="P151">
        <v>491.6</v>
      </c>
    </row>
    <row r="152" spans="1:16" x14ac:dyDescent="0.2">
      <c r="A152">
        <v>424.5</v>
      </c>
      <c r="B152">
        <v>6.8710000000000004</v>
      </c>
      <c r="C152">
        <v>424.5</v>
      </c>
      <c r="D152">
        <v>14.43</v>
      </c>
      <c r="E152">
        <v>424.5</v>
      </c>
      <c r="F152">
        <v>19.89</v>
      </c>
      <c r="G152">
        <v>424.5</v>
      </c>
      <c r="H152">
        <v>32.31</v>
      </c>
      <c r="I152">
        <v>424.5</v>
      </c>
      <c r="J152">
        <v>48.52</v>
      </c>
      <c r="K152">
        <v>424.5</v>
      </c>
      <c r="L152">
        <v>72.489999999999995</v>
      </c>
      <c r="M152">
        <v>424.5</v>
      </c>
      <c r="N152">
        <v>140.4</v>
      </c>
      <c r="O152">
        <v>424.5</v>
      </c>
      <c r="P152">
        <v>466.9</v>
      </c>
    </row>
    <row r="153" spans="1:16" x14ac:dyDescent="0.2">
      <c r="A153">
        <v>425</v>
      </c>
      <c r="B153">
        <v>6.5490000000000004</v>
      </c>
      <c r="C153">
        <v>425</v>
      </c>
      <c r="D153">
        <v>13.67</v>
      </c>
      <c r="E153">
        <v>425</v>
      </c>
      <c r="F153">
        <v>18.239999999999998</v>
      </c>
      <c r="G153">
        <v>425</v>
      </c>
      <c r="H153">
        <v>30.9</v>
      </c>
      <c r="I153">
        <v>425</v>
      </c>
      <c r="J153">
        <v>46.36</v>
      </c>
      <c r="K153">
        <v>425</v>
      </c>
      <c r="L153">
        <v>67.91</v>
      </c>
      <c r="M153">
        <v>425</v>
      </c>
      <c r="N153">
        <v>136.1</v>
      </c>
      <c r="O153">
        <v>425</v>
      </c>
      <c r="P153">
        <v>447.8</v>
      </c>
    </row>
    <row r="154" spans="1:16" x14ac:dyDescent="0.2">
      <c r="A154">
        <v>425.5</v>
      </c>
      <c r="B154">
        <v>5.8739999999999997</v>
      </c>
      <c r="C154">
        <v>425.5</v>
      </c>
      <c r="D154">
        <v>12.71</v>
      </c>
      <c r="E154">
        <v>425.5</v>
      </c>
      <c r="F154">
        <v>17.2</v>
      </c>
      <c r="G154">
        <v>425.5</v>
      </c>
      <c r="H154">
        <v>29.2</v>
      </c>
      <c r="I154">
        <v>425.5</v>
      </c>
      <c r="J154">
        <v>43.33</v>
      </c>
      <c r="K154">
        <v>425.5</v>
      </c>
      <c r="L154">
        <v>63.75</v>
      </c>
      <c r="M154">
        <v>425.5</v>
      </c>
      <c r="N154">
        <v>129.1</v>
      </c>
      <c r="O154">
        <v>425.5</v>
      </c>
      <c r="P154">
        <v>419.5</v>
      </c>
    </row>
    <row r="155" spans="1:16" x14ac:dyDescent="0.2">
      <c r="A155">
        <v>426</v>
      </c>
      <c r="B155">
        <v>5.2889999999999997</v>
      </c>
      <c r="C155">
        <v>426</v>
      </c>
      <c r="D155">
        <v>12.3</v>
      </c>
      <c r="E155">
        <v>426</v>
      </c>
      <c r="F155">
        <v>16.670000000000002</v>
      </c>
      <c r="G155">
        <v>426</v>
      </c>
      <c r="H155">
        <v>27.79</v>
      </c>
      <c r="I155">
        <v>426</v>
      </c>
      <c r="J155">
        <v>41.64</v>
      </c>
      <c r="K155">
        <v>426</v>
      </c>
      <c r="L155">
        <v>59.51</v>
      </c>
      <c r="M155">
        <v>426</v>
      </c>
      <c r="N155">
        <v>119.1</v>
      </c>
      <c r="O155">
        <v>426</v>
      </c>
      <c r="P155">
        <v>396.7</v>
      </c>
    </row>
    <row r="156" spans="1:16" x14ac:dyDescent="0.2">
      <c r="A156">
        <v>426.5</v>
      </c>
      <c r="B156">
        <v>4.8620000000000001</v>
      </c>
      <c r="C156">
        <v>426.5</v>
      </c>
      <c r="D156">
        <v>11.76</v>
      </c>
      <c r="E156">
        <v>426.5</v>
      </c>
      <c r="F156">
        <v>15.57</v>
      </c>
      <c r="G156">
        <v>426.5</v>
      </c>
      <c r="H156">
        <v>26.33</v>
      </c>
      <c r="I156">
        <v>426.5</v>
      </c>
      <c r="J156">
        <v>38.950000000000003</v>
      </c>
      <c r="K156">
        <v>426.5</v>
      </c>
      <c r="L156">
        <v>57.43</v>
      </c>
      <c r="M156">
        <v>426.5</v>
      </c>
      <c r="N156">
        <v>112.4</v>
      </c>
      <c r="O156">
        <v>426.5</v>
      </c>
      <c r="P156">
        <v>371.2</v>
      </c>
    </row>
    <row r="157" spans="1:16" x14ac:dyDescent="0.2">
      <c r="A157">
        <v>427</v>
      </c>
      <c r="B157">
        <v>4.7770000000000001</v>
      </c>
      <c r="C157">
        <v>427</v>
      </c>
      <c r="D157">
        <v>10.69</v>
      </c>
      <c r="E157">
        <v>427</v>
      </c>
      <c r="F157">
        <v>14.49</v>
      </c>
      <c r="G157">
        <v>427</v>
      </c>
      <c r="H157">
        <v>25.35</v>
      </c>
      <c r="I157">
        <v>427</v>
      </c>
      <c r="J157">
        <v>36.15</v>
      </c>
      <c r="K157">
        <v>427</v>
      </c>
      <c r="L157">
        <v>53.42</v>
      </c>
      <c r="M157">
        <v>427</v>
      </c>
      <c r="N157">
        <v>107</v>
      </c>
      <c r="O157">
        <v>427</v>
      </c>
      <c r="P157">
        <v>351.3</v>
      </c>
    </row>
    <row r="158" spans="1:16" x14ac:dyDescent="0.2">
      <c r="A158">
        <v>427.5</v>
      </c>
      <c r="B158">
        <v>4.6989999999999998</v>
      </c>
      <c r="C158">
        <v>427.5</v>
      </c>
      <c r="D158">
        <v>9.6980000000000004</v>
      </c>
      <c r="E158">
        <v>427.5</v>
      </c>
      <c r="F158">
        <v>13.06</v>
      </c>
      <c r="G158">
        <v>427.5</v>
      </c>
      <c r="H158">
        <v>22.73</v>
      </c>
      <c r="I158">
        <v>427.5</v>
      </c>
      <c r="J158">
        <v>33.43</v>
      </c>
      <c r="K158">
        <v>427.5</v>
      </c>
      <c r="L158">
        <v>50.74</v>
      </c>
      <c r="M158">
        <v>427.5</v>
      </c>
      <c r="N158">
        <v>99.61</v>
      </c>
      <c r="O158">
        <v>427.5</v>
      </c>
      <c r="P158">
        <v>326.10000000000002</v>
      </c>
    </row>
    <row r="159" spans="1:16" x14ac:dyDescent="0.2">
      <c r="A159">
        <v>428</v>
      </c>
      <c r="B159">
        <v>4.3360000000000003</v>
      </c>
      <c r="C159">
        <v>428</v>
      </c>
      <c r="D159">
        <v>9.3629999999999995</v>
      </c>
      <c r="E159">
        <v>428</v>
      </c>
      <c r="F159">
        <v>13.18</v>
      </c>
      <c r="G159">
        <v>428</v>
      </c>
      <c r="H159">
        <v>21.6</v>
      </c>
      <c r="I159">
        <v>428</v>
      </c>
      <c r="J159">
        <v>31.68</v>
      </c>
      <c r="K159">
        <v>428</v>
      </c>
      <c r="L159">
        <v>47.67</v>
      </c>
      <c r="M159">
        <v>428</v>
      </c>
      <c r="N159">
        <v>93.33</v>
      </c>
      <c r="O159">
        <v>428</v>
      </c>
      <c r="P159">
        <v>305</v>
      </c>
    </row>
    <row r="160" spans="1:16" x14ac:dyDescent="0.2">
      <c r="A160">
        <v>428.5</v>
      </c>
      <c r="B160">
        <v>4.0860000000000003</v>
      </c>
      <c r="C160">
        <v>428.5</v>
      </c>
      <c r="D160">
        <v>8.9049999999999994</v>
      </c>
      <c r="E160">
        <v>428.5</v>
      </c>
      <c r="F160">
        <v>12.37</v>
      </c>
      <c r="G160">
        <v>428.5</v>
      </c>
      <c r="H160">
        <v>20.6</v>
      </c>
      <c r="I160">
        <v>428.5</v>
      </c>
      <c r="J160">
        <v>29.15</v>
      </c>
      <c r="K160">
        <v>428.5</v>
      </c>
      <c r="L160">
        <v>43.54</v>
      </c>
      <c r="M160">
        <v>428.5</v>
      </c>
      <c r="N160">
        <v>87.42</v>
      </c>
      <c r="O160">
        <v>428.5</v>
      </c>
      <c r="P160">
        <v>284.89999999999998</v>
      </c>
    </row>
    <row r="161" spans="1:16" x14ac:dyDescent="0.2">
      <c r="A161">
        <v>429</v>
      </c>
      <c r="B161">
        <v>3.8530000000000002</v>
      </c>
      <c r="C161">
        <v>429</v>
      </c>
      <c r="D161">
        <v>8.6069999999999993</v>
      </c>
      <c r="E161">
        <v>429</v>
      </c>
      <c r="F161">
        <v>11.53</v>
      </c>
      <c r="G161">
        <v>429</v>
      </c>
      <c r="H161">
        <v>18.75</v>
      </c>
      <c r="I161">
        <v>429</v>
      </c>
      <c r="J161">
        <v>27.88</v>
      </c>
      <c r="K161">
        <v>429</v>
      </c>
      <c r="L161">
        <v>41.55</v>
      </c>
      <c r="M161">
        <v>429</v>
      </c>
      <c r="N161">
        <v>81.22</v>
      </c>
      <c r="O161">
        <v>429</v>
      </c>
      <c r="P161">
        <v>269</v>
      </c>
    </row>
    <row r="162" spans="1:16" x14ac:dyDescent="0.2">
      <c r="A162">
        <v>429.5</v>
      </c>
      <c r="B162">
        <v>4.0010000000000003</v>
      </c>
      <c r="C162">
        <v>429.5</v>
      </c>
      <c r="D162">
        <v>8.2040000000000006</v>
      </c>
      <c r="E162">
        <v>429.5</v>
      </c>
      <c r="F162">
        <v>10.39</v>
      </c>
      <c r="G162">
        <v>429.5</v>
      </c>
      <c r="H162">
        <v>17.84</v>
      </c>
      <c r="I162">
        <v>429.5</v>
      </c>
      <c r="J162">
        <v>25.93</v>
      </c>
      <c r="K162">
        <v>429.5</v>
      </c>
      <c r="L162">
        <v>39.090000000000003</v>
      </c>
      <c r="M162">
        <v>429.5</v>
      </c>
      <c r="N162">
        <v>76.13</v>
      </c>
      <c r="O162">
        <v>429.5</v>
      </c>
      <c r="P162">
        <v>248.9</v>
      </c>
    </row>
    <row r="163" spans="1:16" x14ac:dyDescent="0.2">
      <c r="A163">
        <v>430</v>
      </c>
      <c r="B163">
        <v>3.4769999999999999</v>
      </c>
      <c r="C163">
        <v>430</v>
      </c>
      <c r="D163">
        <v>7.64</v>
      </c>
      <c r="E163">
        <v>430</v>
      </c>
      <c r="F163">
        <v>10.119999999999999</v>
      </c>
      <c r="G163">
        <v>430</v>
      </c>
      <c r="H163">
        <v>16.82</v>
      </c>
      <c r="I163">
        <v>430</v>
      </c>
      <c r="J163">
        <v>24.56</v>
      </c>
      <c r="K163">
        <v>430</v>
      </c>
      <c r="L163">
        <v>36.28</v>
      </c>
      <c r="M163">
        <v>430</v>
      </c>
      <c r="N163">
        <v>71.27</v>
      </c>
      <c r="O163">
        <v>430</v>
      </c>
      <c r="P163">
        <v>233.1</v>
      </c>
    </row>
    <row r="164" spans="1:16" x14ac:dyDescent="0.2">
      <c r="A164">
        <v>430.5</v>
      </c>
      <c r="B164">
        <v>3.1680000000000001</v>
      </c>
      <c r="C164">
        <v>430.5</v>
      </c>
      <c r="D164">
        <v>6.9260000000000002</v>
      </c>
      <c r="E164">
        <v>430.5</v>
      </c>
      <c r="F164">
        <v>9.1509999999999998</v>
      </c>
      <c r="G164">
        <v>430.5</v>
      </c>
      <c r="H164">
        <v>15.21</v>
      </c>
      <c r="I164">
        <v>430.5</v>
      </c>
      <c r="J164">
        <v>23.06</v>
      </c>
      <c r="K164">
        <v>430.5</v>
      </c>
      <c r="L164">
        <v>34.049999999999997</v>
      </c>
      <c r="M164">
        <v>430.5</v>
      </c>
      <c r="N164">
        <v>66.239999999999995</v>
      </c>
      <c r="O164">
        <v>430.5</v>
      </c>
      <c r="P164">
        <v>218.7</v>
      </c>
    </row>
    <row r="165" spans="1:16" x14ac:dyDescent="0.2">
      <c r="A165">
        <v>431</v>
      </c>
      <c r="B165">
        <v>3.1059999999999999</v>
      </c>
      <c r="C165">
        <v>431</v>
      </c>
      <c r="D165">
        <v>6.23</v>
      </c>
      <c r="E165">
        <v>431</v>
      </c>
      <c r="F165">
        <v>8.8949999999999996</v>
      </c>
      <c r="G165">
        <v>431</v>
      </c>
      <c r="H165">
        <v>14.59</v>
      </c>
      <c r="I165">
        <v>431</v>
      </c>
      <c r="J165">
        <v>21.81</v>
      </c>
      <c r="K165">
        <v>431</v>
      </c>
      <c r="L165">
        <v>32.32</v>
      </c>
      <c r="M165">
        <v>431</v>
      </c>
      <c r="N165">
        <v>62.17</v>
      </c>
      <c r="O165">
        <v>431</v>
      </c>
      <c r="P165">
        <v>205.3</v>
      </c>
    </row>
    <row r="166" spans="1:16" x14ac:dyDescent="0.2">
      <c r="A166">
        <v>431.5</v>
      </c>
      <c r="B166">
        <v>2.94</v>
      </c>
      <c r="C166">
        <v>431.5</v>
      </c>
      <c r="D166">
        <v>6.2569999999999997</v>
      </c>
      <c r="E166">
        <v>431.5</v>
      </c>
      <c r="F166">
        <v>8.4420000000000002</v>
      </c>
      <c r="G166">
        <v>431.5</v>
      </c>
      <c r="H166">
        <v>13.47</v>
      </c>
      <c r="I166">
        <v>431.5</v>
      </c>
      <c r="J166">
        <v>20.190000000000001</v>
      </c>
      <c r="K166">
        <v>431.5</v>
      </c>
      <c r="L166">
        <v>29.36</v>
      </c>
      <c r="M166">
        <v>431.5</v>
      </c>
      <c r="N166">
        <v>58.42</v>
      </c>
      <c r="O166">
        <v>431.5</v>
      </c>
      <c r="P166">
        <v>191</v>
      </c>
    </row>
    <row r="167" spans="1:16" x14ac:dyDescent="0.2">
      <c r="A167">
        <v>432</v>
      </c>
      <c r="B167">
        <v>2.7290000000000001</v>
      </c>
      <c r="C167">
        <v>432</v>
      </c>
      <c r="D167">
        <v>5.734</v>
      </c>
      <c r="E167">
        <v>432</v>
      </c>
      <c r="F167">
        <v>7.766</v>
      </c>
      <c r="G167">
        <v>432</v>
      </c>
      <c r="H167">
        <v>12.74</v>
      </c>
      <c r="I167">
        <v>432</v>
      </c>
      <c r="J167">
        <v>19</v>
      </c>
      <c r="K167">
        <v>432</v>
      </c>
      <c r="L167">
        <v>27.87</v>
      </c>
      <c r="M167">
        <v>432</v>
      </c>
      <c r="N167">
        <v>53.36</v>
      </c>
      <c r="O167">
        <v>432</v>
      </c>
      <c r="P167">
        <v>180.3</v>
      </c>
    </row>
    <row r="168" spans="1:16" x14ac:dyDescent="0.2">
      <c r="A168">
        <v>432.5</v>
      </c>
      <c r="B168">
        <v>2.645</v>
      </c>
      <c r="C168">
        <v>432.5</v>
      </c>
      <c r="D168">
        <v>5.5369999999999999</v>
      </c>
      <c r="E168">
        <v>432.5</v>
      </c>
      <c r="F168">
        <v>7.5149999999999997</v>
      </c>
      <c r="G168">
        <v>432.5</v>
      </c>
      <c r="H168">
        <v>12.09</v>
      </c>
      <c r="I168">
        <v>432.5</v>
      </c>
      <c r="J168">
        <v>17.8</v>
      </c>
      <c r="K168">
        <v>432.5</v>
      </c>
      <c r="L168">
        <v>25.94</v>
      </c>
      <c r="M168">
        <v>432.5</v>
      </c>
      <c r="N168">
        <v>50.67</v>
      </c>
      <c r="O168">
        <v>432.5</v>
      </c>
      <c r="P168">
        <v>168.5</v>
      </c>
    </row>
    <row r="169" spans="1:16" x14ac:dyDescent="0.2">
      <c r="A169">
        <v>433</v>
      </c>
      <c r="B169">
        <v>2.714</v>
      </c>
      <c r="C169">
        <v>433</v>
      </c>
      <c r="D169">
        <v>4.9889999999999999</v>
      </c>
      <c r="E169">
        <v>433</v>
      </c>
      <c r="F169">
        <v>6.8369999999999997</v>
      </c>
      <c r="G169">
        <v>433</v>
      </c>
      <c r="H169">
        <v>11.68</v>
      </c>
      <c r="I169">
        <v>433</v>
      </c>
      <c r="J169">
        <v>16.84</v>
      </c>
      <c r="K169">
        <v>433</v>
      </c>
      <c r="L169">
        <v>24.52</v>
      </c>
      <c r="M169">
        <v>433</v>
      </c>
      <c r="N169">
        <v>47.39</v>
      </c>
      <c r="O169">
        <v>433</v>
      </c>
      <c r="P169">
        <v>158.6</v>
      </c>
    </row>
    <row r="170" spans="1:16" x14ac:dyDescent="0.2">
      <c r="A170">
        <v>433.5</v>
      </c>
      <c r="B170">
        <v>2.133</v>
      </c>
      <c r="C170">
        <v>433.5</v>
      </c>
      <c r="D170">
        <v>4.7649999999999997</v>
      </c>
      <c r="E170">
        <v>433.5</v>
      </c>
      <c r="F170">
        <v>6.4450000000000003</v>
      </c>
      <c r="G170">
        <v>433.5</v>
      </c>
      <c r="H170">
        <v>10.65</v>
      </c>
      <c r="I170">
        <v>433.5</v>
      </c>
      <c r="J170">
        <v>15.61</v>
      </c>
      <c r="K170">
        <v>433.5</v>
      </c>
      <c r="L170">
        <v>22.82</v>
      </c>
      <c r="M170">
        <v>433.5</v>
      </c>
      <c r="N170">
        <v>46.16</v>
      </c>
      <c r="O170">
        <v>433.5</v>
      </c>
      <c r="P170">
        <v>150</v>
      </c>
    </row>
    <row r="171" spans="1:16" x14ac:dyDescent="0.2">
      <c r="A171">
        <v>434</v>
      </c>
      <c r="B171">
        <v>2.2450000000000001</v>
      </c>
      <c r="C171">
        <v>434</v>
      </c>
      <c r="D171">
        <v>4.907</v>
      </c>
      <c r="E171">
        <v>434</v>
      </c>
      <c r="F171">
        <v>5.8230000000000004</v>
      </c>
      <c r="G171">
        <v>434</v>
      </c>
      <c r="H171">
        <v>10.02</v>
      </c>
      <c r="I171">
        <v>434</v>
      </c>
      <c r="J171">
        <v>15.42</v>
      </c>
      <c r="K171">
        <v>434</v>
      </c>
      <c r="L171">
        <v>22.01</v>
      </c>
      <c r="M171">
        <v>434</v>
      </c>
      <c r="N171">
        <v>43.13</v>
      </c>
      <c r="O171">
        <v>434</v>
      </c>
      <c r="P171">
        <v>141.4</v>
      </c>
    </row>
    <row r="172" spans="1:16" x14ac:dyDescent="0.2">
      <c r="A172">
        <v>434.5</v>
      </c>
      <c r="B172">
        <v>1.927</v>
      </c>
      <c r="C172">
        <v>434.5</v>
      </c>
      <c r="D172">
        <v>4.3540000000000001</v>
      </c>
      <c r="E172">
        <v>434.5</v>
      </c>
      <c r="F172">
        <v>5.7210000000000001</v>
      </c>
      <c r="G172">
        <v>434.5</v>
      </c>
      <c r="H172">
        <v>9.593</v>
      </c>
      <c r="I172">
        <v>434.5</v>
      </c>
      <c r="J172">
        <v>14.23</v>
      </c>
      <c r="K172">
        <v>434.5</v>
      </c>
      <c r="L172">
        <v>21.31</v>
      </c>
      <c r="M172">
        <v>434.5</v>
      </c>
      <c r="N172">
        <v>40.98</v>
      </c>
      <c r="O172">
        <v>434.5</v>
      </c>
      <c r="P172">
        <v>135.9</v>
      </c>
    </row>
    <row r="173" spans="1:16" x14ac:dyDescent="0.2">
      <c r="A173">
        <v>435</v>
      </c>
      <c r="B173">
        <v>2.1419999999999999</v>
      </c>
      <c r="C173">
        <v>435</v>
      </c>
      <c r="D173">
        <v>4.569</v>
      </c>
      <c r="E173">
        <v>435</v>
      </c>
      <c r="F173">
        <v>5.4640000000000004</v>
      </c>
      <c r="G173">
        <v>435</v>
      </c>
      <c r="H173">
        <v>9.6999999999999993</v>
      </c>
      <c r="I173">
        <v>435</v>
      </c>
      <c r="J173">
        <v>13.44</v>
      </c>
      <c r="K173">
        <v>435</v>
      </c>
      <c r="L173">
        <v>20.51</v>
      </c>
      <c r="M173">
        <v>435</v>
      </c>
      <c r="N173">
        <v>39.5</v>
      </c>
      <c r="O173">
        <v>435</v>
      </c>
      <c r="P173">
        <v>130.9</v>
      </c>
    </row>
    <row r="174" spans="1:16" x14ac:dyDescent="0.2">
      <c r="A174">
        <v>435.5</v>
      </c>
      <c r="B174">
        <v>1.8129999999999999</v>
      </c>
      <c r="C174">
        <v>435.5</v>
      </c>
      <c r="D174">
        <v>4.1849999999999996</v>
      </c>
      <c r="E174">
        <v>435.5</v>
      </c>
      <c r="F174">
        <v>5.601</v>
      </c>
      <c r="G174">
        <v>435.5</v>
      </c>
      <c r="H174">
        <v>8.6359999999999992</v>
      </c>
      <c r="I174">
        <v>435.5</v>
      </c>
      <c r="J174">
        <v>13.44</v>
      </c>
      <c r="K174">
        <v>435.5</v>
      </c>
      <c r="L174">
        <v>19.440000000000001</v>
      </c>
      <c r="M174">
        <v>435.5</v>
      </c>
      <c r="N174">
        <v>38.4</v>
      </c>
      <c r="O174">
        <v>435.5</v>
      </c>
      <c r="P174">
        <v>124.5</v>
      </c>
    </row>
    <row r="175" spans="1:16" x14ac:dyDescent="0.2">
      <c r="A175">
        <v>436</v>
      </c>
      <c r="B175">
        <v>1.7390000000000001</v>
      </c>
      <c r="C175">
        <v>436</v>
      </c>
      <c r="D175">
        <v>3.8330000000000002</v>
      </c>
      <c r="E175">
        <v>436</v>
      </c>
      <c r="F175">
        <v>5.2619999999999996</v>
      </c>
      <c r="G175">
        <v>436</v>
      </c>
      <c r="H175">
        <v>8.9550000000000001</v>
      </c>
      <c r="I175">
        <v>436</v>
      </c>
      <c r="J175">
        <v>13.16</v>
      </c>
      <c r="K175">
        <v>436</v>
      </c>
      <c r="L175">
        <v>19.68</v>
      </c>
      <c r="M175">
        <v>436</v>
      </c>
      <c r="N175">
        <v>37.11</v>
      </c>
      <c r="O175">
        <v>436</v>
      </c>
      <c r="P175">
        <v>120.8</v>
      </c>
    </row>
    <row r="176" spans="1:16" x14ac:dyDescent="0.2">
      <c r="A176">
        <v>436.5</v>
      </c>
      <c r="B176">
        <v>1.861</v>
      </c>
      <c r="C176">
        <v>436.5</v>
      </c>
      <c r="D176">
        <v>4.0199999999999996</v>
      </c>
      <c r="E176">
        <v>436.5</v>
      </c>
      <c r="F176">
        <v>5.2859999999999996</v>
      </c>
      <c r="G176">
        <v>436.5</v>
      </c>
      <c r="H176">
        <v>8.5129999999999999</v>
      </c>
      <c r="I176">
        <v>436.5</v>
      </c>
      <c r="J176">
        <v>13.01</v>
      </c>
      <c r="K176">
        <v>436.5</v>
      </c>
      <c r="L176">
        <v>18.52</v>
      </c>
      <c r="M176">
        <v>436.5</v>
      </c>
      <c r="N176">
        <v>35.9</v>
      </c>
      <c r="O176">
        <v>436.5</v>
      </c>
      <c r="P176">
        <v>117.1</v>
      </c>
    </row>
    <row r="177" spans="1:16" x14ac:dyDescent="0.2">
      <c r="A177">
        <v>437</v>
      </c>
      <c r="B177">
        <v>1.6890000000000001</v>
      </c>
      <c r="C177">
        <v>437</v>
      </c>
      <c r="D177">
        <v>3.7490000000000001</v>
      </c>
      <c r="E177">
        <v>437</v>
      </c>
      <c r="F177">
        <v>5.1859999999999999</v>
      </c>
      <c r="G177">
        <v>437</v>
      </c>
      <c r="H177">
        <v>8.4480000000000004</v>
      </c>
      <c r="I177">
        <v>437</v>
      </c>
      <c r="J177">
        <v>12.45</v>
      </c>
      <c r="K177">
        <v>437</v>
      </c>
      <c r="L177">
        <v>18.59</v>
      </c>
      <c r="M177">
        <v>437</v>
      </c>
      <c r="N177">
        <v>36.1</v>
      </c>
      <c r="O177">
        <v>437</v>
      </c>
      <c r="P177">
        <v>118</v>
      </c>
    </row>
    <row r="178" spans="1:16" x14ac:dyDescent="0.2">
      <c r="A178">
        <v>437.5</v>
      </c>
      <c r="B178">
        <v>1.7869999999999999</v>
      </c>
      <c r="C178">
        <v>437.5</v>
      </c>
      <c r="D178">
        <v>3.6850000000000001</v>
      </c>
      <c r="E178">
        <v>437.5</v>
      </c>
      <c r="F178">
        <v>5.1980000000000004</v>
      </c>
      <c r="G178">
        <v>437.5</v>
      </c>
      <c r="H178">
        <v>8.5410000000000004</v>
      </c>
      <c r="I178">
        <v>437.5</v>
      </c>
      <c r="J178">
        <v>12.03</v>
      </c>
      <c r="K178">
        <v>437.5</v>
      </c>
      <c r="L178">
        <v>18.09</v>
      </c>
      <c r="M178">
        <v>437.5</v>
      </c>
      <c r="N178">
        <v>34.409999999999997</v>
      </c>
      <c r="O178">
        <v>437.5</v>
      </c>
      <c r="P178">
        <v>114.4</v>
      </c>
    </row>
    <row r="179" spans="1:16" x14ac:dyDescent="0.2">
      <c r="A179">
        <v>438</v>
      </c>
      <c r="B179">
        <v>1.8819999999999999</v>
      </c>
      <c r="C179">
        <v>438</v>
      </c>
      <c r="D179">
        <v>3.754</v>
      </c>
      <c r="E179">
        <v>438</v>
      </c>
      <c r="F179">
        <v>5.2080000000000002</v>
      </c>
      <c r="G179">
        <v>438</v>
      </c>
      <c r="H179">
        <v>8.4190000000000005</v>
      </c>
      <c r="I179">
        <v>438</v>
      </c>
      <c r="J179">
        <v>12.12</v>
      </c>
      <c r="K179">
        <v>438</v>
      </c>
      <c r="L179">
        <v>18.04</v>
      </c>
      <c r="M179">
        <v>438</v>
      </c>
      <c r="N179">
        <v>34.82</v>
      </c>
      <c r="O179">
        <v>438</v>
      </c>
      <c r="P179">
        <v>114.1</v>
      </c>
    </row>
    <row r="180" spans="1:16" x14ac:dyDescent="0.2">
      <c r="A180">
        <v>438.5</v>
      </c>
      <c r="B180">
        <v>1.8979999999999999</v>
      </c>
      <c r="C180">
        <v>438.5</v>
      </c>
      <c r="D180">
        <v>3.9180000000000001</v>
      </c>
      <c r="E180">
        <v>438.5</v>
      </c>
      <c r="F180">
        <v>5.0919999999999996</v>
      </c>
      <c r="G180">
        <v>438.5</v>
      </c>
      <c r="H180">
        <v>8.6999999999999993</v>
      </c>
      <c r="I180">
        <v>438.5</v>
      </c>
      <c r="J180">
        <v>12.38</v>
      </c>
      <c r="K180">
        <v>438.5</v>
      </c>
      <c r="L180">
        <v>18.309999999999999</v>
      </c>
      <c r="M180">
        <v>438.5</v>
      </c>
      <c r="N180">
        <v>34.43</v>
      </c>
      <c r="O180">
        <v>438.5</v>
      </c>
      <c r="P180">
        <v>115.2</v>
      </c>
    </row>
    <row r="181" spans="1:16" x14ac:dyDescent="0.2">
      <c r="A181">
        <v>439</v>
      </c>
      <c r="B181">
        <v>1.972</v>
      </c>
      <c r="C181">
        <v>439</v>
      </c>
      <c r="D181">
        <v>4.077</v>
      </c>
      <c r="E181">
        <v>439</v>
      </c>
      <c r="F181">
        <v>5.2389999999999999</v>
      </c>
      <c r="G181">
        <v>439</v>
      </c>
      <c r="H181">
        <v>8.1750000000000007</v>
      </c>
      <c r="I181">
        <v>439</v>
      </c>
      <c r="J181">
        <v>12.49</v>
      </c>
      <c r="K181">
        <v>439</v>
      </c>
      <c r="L181">
        <v>18.23</v>
      </c>
      <c r="M181">
        <v>439</v>
      </c>
      <c r="N181">
        <v>35.130000000000003</v>
      </c>
      <c r="O181">
        <v>439</v>
      </c>
      <c r="P181">
        <v>114</v>
      </c>
    </row>
    <row r="182" spans="1:16" x14ac:dyDescent="0.2">
      <c r="A182">
        <v>439.5</v>
      </c>
      <c r="B182">
        <v>1.913</v>
      </c>
      <c r="C182">
        <v>439.5</v>
      </c>
      <c r="D182">
        <v>3.8149999999999999</v>
      </c>
      <c r="E182">
        <v>439.5</v>
      </c>
      <c r="F182">
        <v>5.4269999999999996</v>
      </c>
      <c r="G182">
        <v>439.5</v>
      </c>
      <c r="H182">
        <v>8.4640000000000004</v>
      </c>
      <c r="I182">
        <v>439.5</v>
      </c>
      <c r="J182">
        <v>12.61</v>
      </c>
      <c r="K182">
        <v>439.5</v>
      </c>
      <c r="L182">
        <v>18.420000000000002</v>
      </c>
      <c r="M182">
        <v>439.5</v>
      </c>
      <c r="N182">
        <v>36.4</v>
      </c>
      <c r="O182">
        <v>439.5</v>
      </c>
      <c r="P182">
        <v>116.9</v>
      </c>
    </row>
    <row r="183" spans="1:16" x14ac:dyDescent="0.2">
      <c r="A183">
        <v>440</v>
      </c>
      <c r="B183">
        <v>2.0880000000000001</v>
      </c>
      <c r="C183">
        <v>440</v>
      </c>
      <c r="D183">
        <v>3.9140000000000001</v>
      </c>
      <c r="E183">
        <v>440</v>
      </c>
      <c r="F183">
        <v>5.4349999999999996</v>
      </c>
      <c r="G183">
        <v>440</v>
      </c>
      <c r="H183">
        <v>8.548</v>
      </c>
      <c r="I183">
        <v>440</v>
      </c>
      <c r="J183">
        <v>12.51</v>
      </c>
      <c r="K183">
        <v>440</v>
      </c>
      <c r="L183">
        <v>18.8</v>
      </c>
      <c r="M183">
        <v>440</v>
      </c>
      <c r="N183">
        <v>36.049999999999997</v>
      </c>
      <c r="O183">
        <v>440</v>
      </c>
      <c r="P183">
        <v>116.4</v>
      </c>
    </row>
    <row r="184" spans="1:16" x14ac:dyDescent="0.2">
      <c r="A184">
        <v>440.5</v>
      </c>
      <c r="B184">
        <v>2.056</v>
      </c>
      <c r="C184">
        <v>440.5</v>
      </c>
      <c r="D184">
        <v>4.09</v>
      </c>
      <c r="E184">
        <v>440.5</v>
      </c>
      <c r="F184">
        <v>5.2729999999999997</v>
      </c>
      <c r="G184">
        <v>440.5</v>
      </c>
      <c r="H184">
        <v>8.4130000000000003</v>
      </c>
      <c r="I184">
        <v>440.5</v>
      </c>
      <c r="J184">
        <v>12.69</v>
      </c>
      <c r="K184">
        <v>440.5</v>
      </c>
      <c r="L184">
        <v>18.95</v>
      </c>
      <c r="M184">
        <v>440.5</v>
      </c>
      <c r="N184">
        <v>36.590000000000003</v>
      </c>
      <c r="O184">
        <v>440.5</v>
      </c>
      <c r="P184">
        <v>119.6</v>
      </c>
    </row>
    <row r="185" spans="1:16" x14ac:dyDescent="0.2">
      <c r="A185">
        <v>441</v>
      </c>
      <c r="B185">
        <v>1.738</v>
      </c>
      <c r="C185">
        <v>441</v>
      </c>
      <c r="D185">
        <v>3.9950000000000001</v>
      </c>
      <c r="E185">
        <v>441</v>
      </c>
      <c r="F185">
        <v>5.0730000000000004</v>
      </c>
      <c r="G185">
        <v>441</v>
      </c>
      <c r="H185">
        <v>8.7230000000000008</v>
      </c>
      <c r="I185">
        <v>441</v>
      </c>
      <c r="J185">
        <v>13.16</v>
      </c>
      <c r="K185">
        <v>441</v>
      </c>
      <c r="L185">
        <v>19.850000000000001</v>
      </c>
      <c r="M185">
        <v>441</v>
      </c>
      <c r="N185">
        <v>36.69</v>
      </c>
      <c r="O185">
        <v>441</v>
      </c>
      <c r="P185">
        <v>122.1</v>
      </c>
    </row>
    <row r="186" spans="1:16" x14ac:dyDescent="0.2">
      <c r="A186">
        <v>441.5</v>
      </c>
      <c r="B186">
        <v>1.954</v>
      </c>
      <c r="C186">
        <v>441.5</v>
      </c>
      <c r="D186">
        <v>4.117</v>
      </c>
      <c r="E186">
        <v>441.5</v>
      </c>
      <c r="F186">
        <v>5.617</v>
      </c>
      <c r="G186">
        <v>441.5</v>
      </c>
      <c r="H186">
        <v>9.0960000000000001</v>
      </c>
      <c r="I186">
        <v>441.5</v>
      </c>
      <c r="J186">
        <v>13.33</v>
      </c>
      <c r="K186">
        <v>441.5</v>
      </c>
      <c r="L186">
        <v>19.97</v>
      </c>
      <c r="M186">
        <v>441.5</v>
      </c>
      <c r="N186">
        <v>37.409999999999997</v>
      </c>
      <c r="O186">
        <v>441.5</v>
      </c>
      <c r="P186">
        <v>126.1</v>
      </c>
    </row>
    <row r="187" spans="1:16" x14ac:dyDescent="0.2">
      <c r="A187">
        <v>442</v>
      </c>
      <c r="B187">
        <v>2.1539999999999999</v>
      </c>
      <c r="C187">
        <v>442</v>
      </c>
      <c r="D187">
        <v>4.1980000000000004</v>
      </c>
      <c r="E187">
        <v>442</v>
      </c>
      <c r="F187">
        <v>5.5140000000000002</v>
      </c>
      <c r="G187">
        <v>442</v>
      </c>
      <c r="H187">
        <v>9.1460000000000008</v>
      </c>
      <c r="I187">
        <v>442</v>
      </c>
      <c r="J187">
        <v>13.52</v>
      </c>
      <c r="K187">
        <v>442</v>
      </c>
      <c r="L187">
        <v>20.62</v>
      </c>
      <c r="M187">
        <v>442</v>
      </c>
      <c r="N187">
        <v>38.799999999999997</v>
      </c>
      <c r="O187">
        <v>442</v>
      </c>
      <c r="P187">
        <v>127.9</v>
      </c>
    </row>
    <row r="188" spans="1:16" x14ac:dyDescent="0.2">
      <c r="A188">
        <v>442.5</v>
      </c>
      <c r="B188">
        <v>2.1850000000000001</v>
      </c>
      <c r="C188">
        <v>442.5</v>
      </c>
      <c r="D188">
        <v>4.3819999999999997</v>
      </c>
      <c r="E188">
        <v>442.5</v>
      </c>
      <c r="F188">
        <v>5.7830000000000004</v>
      </c>
      <c r="G188">
        <v>442.5</v>
      </c>
      <c r="H188">
        <v>9.3789999999999996</v>
      </c>
      <c r="I188">
        <v>442.5</v>
      </c>
      <c r="J188">
        <v>13.97</v>
      </c>
      <c r="K188">
        <v>442.5</v>
      </c>
      <c r="L188">
        <v>20.59</v>
      </c>
      <c r="M188">
        <v>442.5</v>
      </c>
      <c r="N188">
        <v>39.619999999999997</v>
      </c>
      <c r="O188">
        <v>442.5</v>
      </c>
      <c r="P188">
        <v>131.6</v>
      </c>
    </row>
    <row r="189" spans="1:16" x14ac:dyDescent="0.2">
      <c r="A189">
        <v>443</v>
      </c>
      <c r="B189">
        <v>2.1749999999999998</v>
      </c>
      <c r="C189">
        <v>443</v>
      </c>
      <c r="D189">
        <v>4.7430000000000003</v>
      </c>
      <c r="E189">
        <v>443</v>
      </c>
      <c r="F189">
        <v>6.01</v>
      </c>
      <c r="G189">
        <v>443</v>
      </c>
      <c r="H189">
        <v>10.050000000000001</v>
      </c>
      <c r="I189">
        <v>443</v>
      </c>
      <c r="J189">
        <v>14.25</v>
      </c>
      <c r="K189">
        <v>443</v>
      </c>
      <c r="L189">
        <v>21.5</v>
      </c>
      <c r="M189">
        <v>443</v>
      </c>
      <c r="N189">
        <v>40.1</v>
      </c>
      <c r="O189">
        <v>443</v>
      </c>
      <c r="P189">
        <v>131.6</v>
      </c>
    </row>
    <row r="190" spans="1:16" x14ac:dyDescent="0.2">
      <c r="A190">
        <v>443.5</v>
      </c>
      <c r="B190">
        <v>2.2000000000000002</v>
      </c>
      <c r="C190">
        <v>443.5</v>
      </c>
      <c r="D190">
        <v>4.3869999999999996</v>
      </c>
      <c r="E190">
        <v>443.5</v>
      </c>
      <c r="F190">
        <v>5.8360000000000003</v>
      </c>
      <c r="G190">
        <v>443.5</v>
      </c>
      <c r="H190">
        <v>9.6969999999999992</v>
      </c>
      <c r="I190">
        <v>443.5</v>
      </c>
      <c r="J190">
        <v>14.2</v>
      </c>
      <c r="K190">
        <v>443.5</v>
      </c>
      <c r="L190">
        <v>22.21</v>
      </c>
      <c r="M190">
        <v>443.5</v>
      </c>
      <c r="N190">
        <v>41.63</v>
      </c>
      <c r="O190">
        <v>443.5</v>
      </c>
      <c r="P190">
        <v>134.4</v>
      </c>
    </row>
    <row r="191" spans="1:16" x14ac:dyDescent="0.2">
      <c r="A191">
        <v>444</v>
      </c>
      <c r="B191">
        <v>2.0760000000000001</v>
      </c>
      <c r="C191">
        <v>444</v>
      </c>
      <c r="D191">
        <v>4.7930000000000001</v>
      </c>
      <c r="E191">
        <v>444</v>
      </c>
      <c r="F191">
        <v>6.2880000000000003</v>
      </c>
      <c r="G191">
        <v>444</v>
      </c>
      <c r="H191">
        <v>9.94</v>
      </c>
      <c r="I191">
        <v>444</v>
      </c>
      <c r="J191">
        <v>14.12</v>
      </c>
      <c r="K191">
        <v>444</v>
      </c>
      <c r="L191">
        <v>21.93</v>
      </c>
      <c r="M191">
        <v>444</v>
      </c>
      <c r="N191">
        <v>41.75</v>
      </c>
      <c r="O191">
        <v>444</v>
      </c>
      <c r="P191">
        <v>138.30000000000001</v>
      </c>
    </row>
    <row r="192" spans="1:16" x14ac:dyDescent="0.2">
      <c r="A192">
        <v>444.5</v>
      </c>
      <c r="B192">
        <v>2.1829999999999998</v>
      </c>
      <c r="C192">
        <v>444.5</v>
      </c>
      <c r="D192">
        <v>4.9710000000000001</v>
      </c>
      <c r="E192">
        <v>444.5</v>
      </c>
      <c r="F192">
        <v>6.375</v>
      </c>
      <c r="G192">
        <v>444.5</v>
      </c>
      <c r="H192">
        <v>10.08</v>
      </c>
      <c r="I192">
        <v>444.5</v>
      </c>
      <c r="J192">
        <v>14.76</v>
      </c>
      <c r="K192">
        <v>444.5</v>
      </c>
      <c r="L192">
        <v>21.88</v>
      </c>
      <c r="M192">
        <v>444.5</v>
      </c>
      <c r="N192">
        <v>42.48</v>
      </c>
      <c r="O192">
        <v>444.5</v>
      </c>
      <c r="P192">
        <v>139.1</v>
      </c>
    </row>
    <row r="193" spans="1:16" x14ac:dyDescent="0.2">
      <c r="A193">
        <v>445</v>
      </c>
      <c r="B193">
        <v>1.905</v>
      </c>
      <c r="C193">
        <v>445</v>
      </c>
      <c r="D193">
        <v>4.585</v>
      </c>
      <c r="E193">
        <v>445</v>
      </c>
      <c r="F193">
        <v>6.4039999999999999</v>
      </c>
      <c r="G193">
        <v>445</v>
      </c>
      <c r="H193">
        <v>10.43</v>
      </c>
      <c r="I193">
        <v>445</v>
      </c>
      <c r="J193">
        <v>15.07</v>
      </c>
      <c r="K193">
        <v>445</v>
      </c>
      <c r="L193">
        <v>22.52</v>
      </c>
      <c r="M193">
        <v>445</v>
      </c>
      <c r="N193">
        <v>43.14</v>
      </c>
      <c r="O193">
        <v>445</v>
      </c>
      <c r="P193">
        <v>142.30000000000001</v>
      </c>
    </row>
    <row r="194" spans="1:16" x14ac:dyDescent="0.2">
      <c r="A194">
        <v>445.5</v>
      </c>
      <c r="B194">
        <v>2.1179999999999999</v>
      </c>
      <c r="C194">
        <v>445.5</v>
      </c>
      <c r="D194">
        <v>4.9480000000000004</v>
      </c>
      <c r="E194">
        <v>445.5</v>
      </c>
      <c r="F194">
        <v>6.641</v>
      </c>
      <c r="G194">
        <v>445.5</v>
      </c>
      <c r="H194">
        <v>11.05</v>
      </c>
      <c r="I194">
        <v>445.5</v>
      </c>
      <c r="J194">
        <v>15.08</v>
      </c>
      <c r="K194">
        <v>445.5</v>
      </c>
      <c r="L194">
        <v>22.88</v>
      </c>
      <c r="M194">
        <v>445.5</v>
      </c>
      <c r="N194">
        <v>43.32</v>
      </c>
      <c r="O194">
        <v>445.5</v>
      </c>
      <c r="P194">
        <v>141.80000000000001</v>
      </c>
    </row>
    <row r="195" spans="1:16" x14ac:dyDescent="0.2">
      <c r="A195">
        <v>446</v>
      </c>
      <c r="B195">
        <v>2.3519999999999999</v>
      </c>
      <c r="C195">
        <v>446</v>
      </c>
      <c r="D195">
        <v>4.9029999999999996</v>
      </c>
      <c r="E195">
        <v>446</v>
      </c>
      <c r="F195">
        <v>6.1870000000000003</v>
      </c>
      <c r="G195">
        <v>446</v>
      </c>
      <c r="H195">
        <v>10.050000000000001</v>
      </c>
      <c r="I195">
        <v>446</v>
      </c>
      <c r="J195">
        <v>14.74</v>
      </c>
      <c r="K195">
        <v>446</v>
      </c>
      <c r="L195">
        <v>21.71</v>
      </c>
      <c r="M195">
        <v>446</v>
      </c>
      <c r="N195">
        <v>42.57</v>
      </c>
      <c r="O195">
        <v>446</v>
      </c>
      <c r="P195">
        <v>142.80000000000001</v>
      </c>
    </row>
    <row r="196" spans="1:16" x14ac:dyDescent="0.2">
      <c r="A196">
        <v>446.5</v>
      </c>
      <c r="B196">
        <v>2.2599999999999998</v>
      </c>
      <c r="C196">
        <v>446.5</v>
      </c>
      <c r="D196">
        <v>4.9349999999999996</v>
      </c>
      <c r="E196">
        <v>446.5</v>
      </c>
      <c r="F196">
        <v>5.9329999999999998</v>
      </c>
      <c r="G196">
        <v>446.5</v>
      </c>
      <c r="H196">
        <v>10.67</v>
      </c>
      <c r="I196">
        <v>446.5</v>
      </c>
      <c r="J196">
        <v>15.37</v>
      </c>
      <c r="K196">
        <v>446.5</v>
      </c>
      <c r="L196">
        <v>22.18</v>
      </c>
      <c r="M196">
        <v>446.5</v>
      </c>
      <c r="N196">
        <v>43.03</v>
      </c>
      <c r="O196">
        <v>446.5</v>
      </c>
      <c r="P196">
        <v>142.80000000000001</v>
      </c>
    </row>
    <row r="197" spans="1:16" x14ac:dyDescent="0.2">
      <c r="A197">
        <v>447</v>
      </c>
      <c r="B197">
        <v>2.0369999999999999</v>
      </c>
      <c r="C197">
        <v>447</v>
      </c>
      <c r="D197">
        <v>4.5629999999999997</v>
      </c>
      <c r="E197">
        <v>447</v>
      </c>
      <c r="F197">
        <v>6.1630000000000003</v>
      </c>
      <c r="G197">
        <v>447</v>
      </c>
      <c r="H197">
        <v>9.9109999999999996</v>
      </c>
      <c r="I197">
        <v>447</v>
      </c>
      <c r="J197">
        <v>15.05</v>
      </c>
      <c r="K197">
        <v>447</v>
      </c>
      <c r="L197">
        <v>21.94</v>
      </c>
      <c r="M197">
        <v>447</v>
      </c>
      <c r="N197">
        <v>42.97</v>
      </c>
      <c r="O197">
        <v>447</v>
      </c>
      <c r="P197">
        <v>142.80000000000001</v>
      </c>
    </row>
    <row r="198" spans="1:16" x14ac:dyDescent="0.2">
      <c r="A198">
        <v>447.5</v>
      </c>
      <c r="B198">
        <v>2.0710000000000002</v>
      </c>
      <c r="C198">
        <v>447.5</v>
      </c>
      <c r="D198">
        <v>4.609</v>
      </c>
      <c r="E198">
        <v>447.5</v>
      </c>
      <c r="F198">
        <v>6.2279999999999998</v>
      </c>
      <c r="G198">
        <v>447.5</v>
      </c>
      <c r="H198">
        <v>10.35</v>
      </c>
      <c r="I198">
        <v>447.5</v>
      </c>
      <c r="J198">
        <v>15.29</v>
      </c>
      <c r="K198">
        <v>447.5</v>
      </c>
      <c r="L198">
        <v>21.93</v>
      </c>
      <c r="M198">
        <v>447.5</v>
      </c>
      <c r="N198">
        <v>42.85</v>
      </c>
      <c r="O198">
        <v>447.5</v>
      </c>
      <c r="P198">
        <v>142.19999999999999</v>
      </c>
    </row>
    <row r="199" spans="1:16" x14ac:dyDescent="0.2">
      <c r="A199">
        <v>448</v>
      </c>
      <c r="B199">
        <v>2.3410000000000002</v>
      </c>
      <c r="C199">
        <v>448</v>
      </c>
      <c r="D199">
        <v>4.431</v>
      </c>
      <c r="E199">
        <v>448</v>
      </c>
      <c r="F199">
        <v>6.1029999999999998</v>
      </c>
      <c r="G199">
        <v>448</v>
      </c>
      <c r="H199">
        <v>10.119999999999999</v>
      </c>
      <c r="I199">
        <v>448</v>
      </c>
      <c r="J199">
        <v>15.37</v>
      </c>
      <c r="K199">
        <v>448</v>
      </c>
      <c r="L199">
        <v>21.44</v>
      </c>
      <c r="M199">
        <v>448</v>
      </c>
      <c r="N199">
        <v>42.43</v>
      </c>
      <c r="O199">
        <v>448</v>
      </c>
      <c r="P199">
        <v>140.4</v>
      </c>
    </row>
    <row r="200" spans="1:16" x14ac:dyDescent="0.2">
      <c r="A200">
        <v>448.5</v>
      </c>
      <c r="B200">
        <v>2.1030000000000002</v>
      </c>
      <c r="C200">
        <v>448.5</v>
      </c>
      <c r="D200">
        <v>4.67</v>
      </c>
      <c r="E200">
        <v>448.5</v>
      </c>
      <c r="F200">
        <v>5.9249999999999998</v>
      </c>
      <c r="G200">
        <v>448.5</v>
      </c>
      <c r="H200">
        <v>10.029999999999999</v>
      </c>
      <c r="I200">
        <v>448.5</v>
      </c>
      <c r="J200">
        <v>14.33</v>
      </c>
      <c r="K200">
        <v>448.5</v>
      </c>
      <c r="L200">
        <v>21.45</v>
      </c>
      <c r="M200">
        <v>448.5</v>
      </c>
      <c r="N200">
        <v>42.01</v>
      </c>
      <c r="O200">
        <v>448.5</v>
      </c>
      <c r="P200">
        <v>138.30000000000001</v>
      </c>
    </row>
    <row r="201" spans="1:16" x14ac:dyDescent="0.2">
      <c r="A201">
        <v>449</v>
      </c>
      <c r="B201">
        <v>2.1629999999999998</v>
      </c>
      <c r="C201">
        <v>449</v>
      </c>
      <c r="D201">
        <v>4.4960000000000004</v>
      </c>
      <c r="E201">
        <v>449</v>
      </c>
      <c r="F201">
        <v>5.6760000000000002</v>
      </c>
      <c r="G201">
        <v>449</v>
      </c>
      <c r="H201">
        <v>9.8000000000000007</v>
      </c>
      <c r="I201">
        <v>449</v>
      </c>
      <c r="J201">
        <v>14.1</v>
      </c>
      <c r="K201">
        <v>449</v>
      </c>
      <c r="L201">
        <v>21.61</v>
      </c>
      <c r="M201">
        <v>449</v>
      </c>
      <c r="N201">
        <v>40.950000000000003</v>
      </c>
      <c r="O201">
        <v>449</v>
      </c>
      <c r="P201">
        <v>134.1</v>
      </c>
    </row>
    <row r="202" spans="1:16" x14ac:dyDescent="0.2">
      <c r="A202">
        <v>449.5</v>
      </c>
      <c r="B202">
        <v>1.9870000000000001</v>
      </c>
      <c r="C202">
        <v>449.5</v>
      </c>
      <c r="D202">
        <v>4.3769999999999998</v>
      </c>
      <c r="E202">
        <v>449.5</v>
      </c>
      <c r="F202">
        <v>5.7640000000000002</v>
      </c>
      <c r="G202">
        <v>449.5</v>
      </c>
      <c r="H202">
        <v>9.1999999999999993</v>
      </c>
      <c r="I202">
        <v>449.5</v>
      </c>
      <c r="J202">
        <v>13.85</v>
      </c>
      <c r="K202">
        <v>449.5</v>
      </c>
      <c r="L202">
        <v>20.98</v>
      </c>
      <c r="M202">
        <v>449.5</v>
      </c>
      <c r="N202">
        <v>39.65</v>
      </c>
      <c r="O202">
        <v>449.5</v>
      </c>
      <c r="P202">
        <v>131</v>
      </c>
    </row>
    <row r="203" spans="1:16" x14ac:dyDescent="0.2">
      <c r="A203">
        <v>450</v>
      </c>
      <c r="B203">
        <v>2.0720000000000001</v>
      </c>
      <c r="C203">
        <v>450</v>
      </c>
      <c r="D203">
        <v>4.3319999999999999</v>
      </c>
      <c r="E203">
        <v>450</v>
      </c>
      <c r="F203">
        <v>5.3570000000000002</v>
      </c>
      <c r="G203">
        <v>450</v>
      </c>
      <c r="H203">
        <v>9.0060000000000002</v>
      </c>
      <c r="I203">
        <v>450</v>
      </c>
      <c r="J203">
        <v>13.35</v>
      </c>
      <c r="K203">
        <v>450</v>
      </c>
      <c r="L203">
        <v>19.190000000000001</v>
      </c>
      <c r="M203">
        <v>450</v>
      </c>
      <c r="N203">
        <v>37.94</v>
      </c>
      <c r="O203">
        <v>450</v>
      </c>
      <c r="P203">
        <v>128</v>
      </c>
    </row>
    <row r="204" spans="1:16" x14ac:dyDescent="0.2">
      <c r="A204">
        <v>450.5</v>
      </c>
      <c r="B204">
        <v>1.9850000000000001</v>
      </c>
      <c r="C204">
        <v>450.5</v>
      </c>
      <c r="D204">
        <v>4.2060000000000004</v>
      </c>
      <c r="E204">
        <v>450.5</v>
      </c>
      <c r="F204">
        <v>5.4470000000000001</v>
      </c>
      <c r="G204">
        <v>450.5</v>
      </c>
      <c r="H204">
        <v>8.8219999999999992</v>
      </c>
      <c r="I204">
        <v>450.5</v>
      </c>
      <c r="J204">
        <v>13.01</v>
      </c>
      <c r="K204">
        <v>450.5</v>
      </c>
      <c r="L204">
        <v>19.190000000000001</v>
      </c>
      <c r="M204">
        <v>450.5</v>
      </c>
      <c r="N204">
        <v>37.39</v>
      </c>
      <c r="O204">
        <v>450.5</v>
      </c>
      <c r="P204">
        <v>122.7</v>
      </c>
    </row>
    <row r="205" spans="1:16" x14ac:dyDescent="0.2">
      <c r="A205">
        <v>451</v>
      </c>
      <c r="B205">
        <v>1.9019999999999999</v>
      </c>
      <c r="C205">
        <v>451</v>
      </c>
      <c r="D205">
        <v>3.8540000000000001</v>
      </c>
      <c r="E205">
        <v>451</v>
      </c>
      <c r="F205">
        <v>5.6550000000000002</v>
      </c>
      <c r="G205">
        <v>451</v>
      </c>
      <c r="H205">
        <v>8.5510000000000002</v>
      </c>
      <c r="I205">
        <v>451</v>
      </c>
      <c r="J205">
        <v>12.47</v>
      </c>
      <c r="K205">
        <v>451</v>
      </c>
      <c r="L205">
        <v>18.88</v>
      </c>
      <c r="M205">
        <v>451</v>
      </c>
      <c r="N205">
        <v>36.270000000000003</v>
      </c>
      <c r="O205">
        <v>451</v>
      </c>
      <c r="P205">
        <v>119.2</v>
      </c>
    </row>
    <row r="206" spans="1:16" x14ac:dyDescent="0.2">
      <c r="A206">
        <v>451.5</v>
      </c>
      <c r="B206">
        <v>1.5489999999999999</v>
      </c>
      <c r="C206">
        <v>451.5</v>
      </c>
      <c r="D206">
        <v>3.9569999999999999</v>
      </c>
      <c r="E206">
        <v>451.5</v>
      </c>
      <c r="F206">
        <v>5.1669999999999998</v>
      </c>
      <c r="G206">
        <v>451.5</v>
      </c>
      <c r="H206">
        <v>8.2759999999999998</v>
      </c>
      <c r="I206">
        <v>451.5</v>
      </c>
      <c r="J206">
        <v>11.72</v>
      </c>
      <c r="K206">
        <v>451.5</v>
      </c>
      <c r="L206">
        <v>17.63</v>
      </c>
      <c r="M206">
        <v>451.5</v>
      </c>
      <c r="N206">
        <v>34.69</v>
      </c>
      <c r="O206">
        <v>451.5</v>
      </c>
      <c r="P206">
        <v>113</v>
      </c>
    </row>
    <row r="207" spans="1:16" x14ac:dyDescent="0.2">
      <c r="A207">
        <v>452</v>
      </c>
      <c r="B207">
        <v>1.6819999999999999</v>
      </c>
      <c r="C207">
        <v>452</v>
      </c>
      <c r="D207">
        <v>3.4870000000000001</v>
      </c>
      <c r="E207">
        <v>452</v>
      </c>
      <c r="F207">
        <v>4.88</v>
      </c>
      <c r="G207">
        <v>452</v>
      </c>
      <c r="H207">
        <v>7.9539999999999997</v>
      </c>
      <c r="I207">
        <v>452</v>
      </c>
      <c r="J207">
        <v>11.12</v>
      </c>
      <c r="K207">
        <v>452</v>
      </c>
      <c r="L207">
        <v>17.18</v>
      </c>
      <c r="M207">
        <v>452</v>
      </c>
      <c r="N207">
        <v>32.56</v>
      </c>
      <c r="O207">
        <v>452</v>
      </c>
      <c r="P207">
        <v>107.2</v>
      </c>
    </row>
    <row r="208" spans="1:16" x14ac:dyDescent="0.2">
      <c r="A208">
        <v>452.5</v>
      </c>
      <c r="B208">
        <v>1.5369999999999999</v>
      </c>
      <c r="C208">
        <v>452.5</v>
      </c>
      <c r="D208">
        <v>3.1669999999999998</v>
      </c>
      <c r="E208">
        <v>452.5</v>
      </c>
      <c r="F208">
        <v>4.5860000000000003</v>
      </c>
      <c r="G208">
        <v>452.5</v>
      </c>
      <c r="H208">
        <v>7.4119999999999999</v>
      </c>
      <c r="I208">
        <v>452.5</v>
      </c>
      <c r="J208">
        <v>10.69</v>
      </c>
      <c r="K208">
        <v>452.5</v>
      </c>
      <c r="L208">
        <v>16.38</v>
      </c>
      <c r="M208">
        <v>452.5</v>
      </c>
      <c r="N208">
        <v>31.25</v>
      </c>
      <c r="O208">
        <v>452.5</v>
      </c>
      <c r="P208">
        <v>101.6</v>
      </c>
    </row>
    <row r="209" spans="1:16" x14ac:dyDescent="0.2">
      <c r="A209">
        <v>453</v>
      </c>
      <c r="B209">
        <v>1.863</v>
      </c>
      <c r="C209">
        <v>453</v>
      </c>
      <c r="D209">
        <v>3.0339999999999998</v>
      </c>
      <c r="E209">
        <v>453</v>
      </c>
      <c r="F209">
        <v>4.274</v>
      </c>
      <c r="G209">
        <v>453</v>
      </c>
      <c r="H209">
        <v>6.6929999999999996</v>
      </c>
      <c r="I209">
        <v>453</v>
      </c>
      <c r="J209">
        <v>10.17</v>
      </c>
      <c r="K209">
        <v>453</v>
      </c>
      <c r="L209">
        <v>14.72</v>
      </c>
      <c r="M209">
        <v>453</v>
      </c>
      <c r="N209">
        <v>28.82</v>
      </c>
      <c r="O209">
        <v>453</v>
      </c>
      <c r="P209">
        <v>97.8</v>
      </c>
    </row>
    <row r="210" spans="1:16" x14ac:dyDescent="0.2">
      <c r="A210">
        <v>453.5</v>
      </c>
      <c r="B210">
        <v>1.496</v>
      </c>
      <c r="C210">
        <v>453.5</v>
      </c>
      <c r="D210">
        <v>3.1030000000000002</v>
      </c>
      <c r="E210">
        <v>453.5</v>
      </c>
      <c r="F210">
        <v>4.4260000000000002</v>
      </c>
      <c r="G210">
        <v>453.5</v>
      </c>
      <c r="H210">
        <v>6.4050000000000002</v>
      </c>
      <c r="I210">
        <v>453.5</v>
      </c>
      <c r="J210">
        <v>9.7910000000000004</v>
      </c>
      <c r="K210">
        <v>453.5</v>
      </c>
      <c r="L210">
        <v>14.39</v>
      </c>
      <c r="M210">
        <v>453.5</v>
      </c>
      <c r="N210">
        <v>27.7</v>
      </c>
      <c r="O210">
        <v>453.5</v>
      </c>
      <c r="P210">
        <v>91.61</v>
      </c>
    </row>
    <row r="211" spans="1:16" x14ac:dyDescent="0.2">
      <c r="A211">
        <v>454</v>
      </c>
      <c r="B211">
        <v>1.5429999999999999</v>
      </c>
      <c r="C211">
        <v>454</v>
      </c>
      <c r="D211">
        <v>2.8140000000000001</v>
      </c>
      <c r="E211">
        <v>454</v>
      </c>
      <c r="F211">
        <v>3.944</v>
      </c>
      <c r="G211">
        <v>454</v>
      </c>
      <c r="H211">
        <v>6.19</v>
      </c>
      <c r="I211">
        <v>454</v>
      </c>
      <c r="J211">
        <v>9.5830000000000002</v>
      </c>
      <c r="K211">
        <v>454</v>
      </c>
      <c r="L211">
        <v>14.15</v>
      </c>
      <c r="M211">
        <v>454</v>
      </c>
      <c r="N211">
        <v>26.23</v>
      </c>
      <c r="O211">
        <v>454</v>
      </c>
      <c r="P211">
        <v>86.34</v>
      </c>
    </row>
    <row r="212" spans="1:16" x14ac:dyDescent="0.2">
      <c r="A212">
        <v>454.5</v>
      </c>
      <c r="B212">
        <v>1.4930000000000001</v>
      </c>
      <c r="C212">
        <v>454.5</v>
      </c>
      <c r="D212">
        <v>2.621</v>
      </c>
      <c r="E212">
        <v>454.5</v>
      </c>
      <c r="F212">
        <v>3.661</v>
      </c>
      <c r="G212">
        <v>454.5</v>
      </c>
      <c r="H212">
        <v>5.9119999999999999</v>
      </c>
      <c r="I212">
        <v>454.5</v>
      </c>
      <c r="J212">
        <v>8.5299999999999994</v>
      </c>
      <c r="K212">
        <v>454.5</v>
      </c>
      <c r="L212">
        <v>13.07</v>
      </c>
      <c r="M212">
        <v>454.5</v>
      </c>
      <c r="N212">
        <v>24.83</v>
      </c>
      <c r="O212">
        <v>454.5</v>
      </c>
      <c r="P212">
        <v>81.56</v>
      </c>
    </row>
    <row r="213" spans="1:16" x14ac:dyDescent="0.2">
      <c r="A213">
        <v>455</v>
      </c>
      <c r="B213">
        <v>1.431</v>
      </c>
      <c r="C213">
        <v>455</v>
      </c>
      <c r="D213">
        <v>2.8860000000000001</v>
      </c>
      <c r="E213">
        <v>455</v>
      </c>
      <c r="F213">
        <v>3.774</v>
      </c>
      <c r="G213">
        <v>455</v>
      </c>
      <c r="H213">
        <v>5.5110000000000001</v>
      </c>
      <c r="I213">
        <v>455</v>
      </c>
      <c r="J213">
        <v>8.4459999999999997</v>
      </c>
      <c r="K213">
        <v>455</v>
      </c>
      <c r="L213">
        <v>12.03</v>
      </c>
      <c r="M213">
        <v>455</v>
      </c>
      <c r="N213">
        <v>23.41</v>
      </c>
      <c r="O213">
        <v>455</v>
      </c>
      <c r="P213">
        <v>75.95</v>
      </c>
    </row>
    <row r="214" spans="1:16" x14ac:dyDescent="0.2">
      <c r="A214">
        <v>455.5</v>
      </c>
      <c r="B214">
        <v>1.532</v>
      </c>
      <c r="C214">
        <v>455.5</v>
      </c>
      <c r="D214">
        <v>2.63</v>
      </c>
      <c r="E214">
        <v>455.5</v>
      </c>
      <c r="F214">
        <v>3.4289999999999998</v>
      </c>
      <c r="G214">
        <v>455.5</v>
      </c>
      <c r="H214">
        <v>5.2480000000000002</v>
      </c>
      <c r="I214">
        <v>455.5</v>
      </c>
      <c r="J214">
        <v>7.6689999999999996</v>
      </c>
      <c r="K214">
        <v>455.5</v>
      </c>
      <c r="L214">
        <v>11.44</v>
      </c>
      <c r="M214">
        <v>455.5</v>
      </c>
      <c r="N214">
        <v>22.09</v>
      </c>
      <c r="O214">
        <v>455.5</v>
      </c>
      <c r="P214">
        <v>71.62</v>
      </c>
    </row>
    <row r="215" spans="1:16" x14ac:dyDescent="0.2">
      <c r="A215">
        <v>456</v>
      </c>
      <c r="B215">
        <v>1.288</v>
      </c>
      <c r="C215">
        <v>456</v>
      </c>
      <c r="D215">
        <v>2.6989999999999998</v>
      </c>
      <c r="E215">
        <v>456</v>
      </c>
      <c r="F215">
        <v>3.0939999999999999</v>
      </c>
      <c r="G215">
        <v>456</v>
      </c>
      <c r="H215">
        <v>4.9909999999999997</v>
      </c>
      <c r="I215">
        <v>456</v>
      </c>
      <c r="J215">
        <v>6.9450000000000003</v>
      </c>
      <c r="K215">
        <v>456</v>
      </c>
      <c r="L215">
        <v>11.09</v>
      </c>
      <c r="M215">
        <v>456</v>
      </c>
      <c r="N215">
        <v>20.88</v>
      </c>
      <c r="O215">
        <v>456</v>
      </c>
      <c r="P215">
        <v>68.72</v>
      </c>
    </row>
    <row r="216" spans="1:16" x14ac:dyDescent="0.2">
      <c r="A216">
        <v>456.5</v>
      </c>
      <c r="B216">
        <v>1.21</v>
      </c>
      <c r="C216">
        <v>456.5</v>
      </c>
      <c r="D216">
        <v>2.4260000000000002</v>
      </c>
      <c r="E216">
        <v>456.5</v>
      </c>
      <c r="F216">
        <v>3.04</v>
      </c>
      <c r="G216">
        <v>456.5</v>
      </c>
      <c r="H216">
        <v>4.8410000000000002</v>
      </c>
      <c r="I216">
        <v>456.5</v>
      </c>
      <c r="J216">
        <v>6.5919999999999996</v>
      </c>
      <c r="K216">
        <v>456.5</v>
      </c>
      <c r="L216">
        <v>9.984</v>
      </c>
      <c r="M216">
        <v>456.5</v>
      </c>
      <c r="N216">
        <v>19.43</v>
      </c>
      <c r="O216">
        <v>456.5</v>
      </c>
      <c r="P216">
        <v>65.099999999999994</v>
      </c>
    </row>
    <row r="217" spans="1:16" x14ac:dyDescent="0.2">
      <c r="A217">
        <v>457</v>
      </c>
      <c r="B217">
        <v>1.042</v>
      </c>
      <c r="C217">
        <v>457</v>
      </c>
      <c r="D217">
        <v>2.39</v>
      </c>
      <c r="E217">
        <v>457</v>
      </c>
      <c r="F217">
        <v>3.1059999999999999</v>
      </c>
      <c r="G217">
        <v>457</v>
      </c>
      <c r="H217">
        <v>4.4269999999999996</v>
      </c>
      <c r="I217">
        <v>457</v>
      </c>
      <c r="J217">
        <v>6.7030000000000003</v>
      </c>
      <c r="K217">
        <v>457</v>
      </c>
      <c r="L217">
        <v>9.6340000000000003</v>
      </c>
      <c r="M217">
        <v>457</v>
      </c>
      <c r="N217">
        <v>18.600000000000001</v>
      </c>
      <c r="O217">
        <v>457</v>
      </c>
      <c r="P217">
        <v>60.1</v>
      </c>
    </row>
    <row r="218" spans="1:16" x14ac:dyDescent="0.2">
      <c r="A218">
        <v>457.5</v>
      </c>
      <c r="B218">
        <v>1.0029999999999999</v>
      </c>
      <c r="C218">
        <v>457.5</v>
      </c>
      <c r="D218">
        <v>1.9910000000000001</v>
      </c>
      <c r="E218">
        <v>457.5</v>
      </c>
      <c r="F218">
        <v>2.7109999999999999</v>
      </c>
      <c r="G218">
        <v>457.5</v>
      </c>
      <c r="H218">
        <v>4.0880000000000001</v>
      </c>
      <c r="I218">
        <v>457.5</v>
      </c>
      <c r="J218">
        <v>6.3540000000000001</v>
      </c>
      <c r="K218">
        <v>457.5</v>
      </c>
      <c r="L218">
        <v>9.3109999999999999</v>
      </c>
      <c r="M218">
        <v>457.5</v>
      </c>
      <c r="N218">
        <v>17.079999999999998</v>
      </c>
      <c r="O218">
        <v>457.5</v>
      </c>
      <c r="P218">
        <v>57.41</v>
      </c>
    </row>
    <row r="219" spans="1:16" x14ac:dyDescent="0.2">
      <c r="A219">
        <v>458</v>
      </c>
      <c r="B219">
        <v>1.085</v>
      </c>
      <c r="C219">
        <v>458</v>
      </c>
      <c r="D219">
        <v>2.0329999999999999</v>
      </c>
      <c r="E219">
        <v>458</v>
      </c>
      <c r="F219">
        <v>2.59</v>
      </c>
      <c r="G219">
        <v>458</v>
      </c>
      <c r="H219">
        <v>4.3319999999999999</v>
      </c>
      <c r="I219">
        <v>458</v>
      </c>
      <c r="J219">
        <v>5.8239999999999998</v>
      </c>
      <c r="K219">
        <v>458</v>
      </c>
      <c r="L219">
        <v>8.8320000000000007</v>
      </c>
      <c r="M219">
        <v>458</v>
      </c>
      <c r="N219">
        <v>16.28</v>
      </c>
      <c r="O219">
        <v>458</v>
      </c>
      <c r="P219">
        <v>53.76</v>
      </c>
    </row>
    <row r="220" spans="1:16" x14ac:dyDescent="0.2">
      <c r="A220">
        <v>458.5</v>
      </c>
      <c r="B220">
        <v>0.85299999999999998</v>
      </c>
      <c r="C220">
        <v>458.5</v>
      </c>
      <c r="D220">
        <v>2.0099999999999998</v>
      </c>
      <c r="E220">
        <v>458.5</v>
      </c>
      <c r="F220">
        <v>2.464</v>
      </c>
      <c r="G220">
        <v>458.5</v>
      </c>
      <c r="H220">
        <v>3.9129999999999998</v>
      </c>
      <c r="I220">
        <v>458.5</v>
      </c>
      <c r="J220">
        <v>5.6479999999999997</v>
      </c>
      <c r="K220">
        <v>458.5</v>
      </c>
      <c r="L220">
        <v>8.2899999999999991</v>
      </c>
      <c r="M220">
        <v>458.5</v>
      </c>
      <c r="N220">
        <v>15.82</v>
      </c>
      <c r="O220">
        <v>458.5</v>
      </c>
      <c r="P220">
        <v>50.33</v>
      </c>
    </row>
    <row r="221" spans="1:16" x14ac:dyDescent="0.2">
      <c r="A221">
        <v>459</v>
      </c>
      <c r="B221">
        <v>0.90900000000000003</v>
      </c>
      <c r="C221">
        <v>459</v>
      </c>
      <c r="D221">
        <v>1.845</v>
      </c>
      <c r="E221">
        <v>459</v>
      </c>
      <c r="F221">
        <v>2.4260000000000002</v>
      </c>
      <c r="G221">
        <v>459</v>
      </c>
      <c r="H221">
        <v>3.5339999999999998</v>
      </c>
      <c r="I221">
        <v>459</v>
      </c>
      <c r="J221">
        <v>5.3890000000000002</v>
      </c>
      <c r="K221">
        <v>459</v>
      </c>
      <c r="L221">
        <v>8.2789999999999999</v>
      </c>
      <c r="M221">
        <v>459</v>
      </c>
      <c r="N221">
        <v>14.47</v>
      </c>
      <c r="O221">
        <v>459</v>
      </c>
      <c r="P221">
        <v>47.62</v>
      </c>
    </row>
    <row r="222" spans="1:16" x14ac:dyDescent="0.2">
      <c r="A222">
        <v>459.5</v>
      </c>
      <c r="B222">
        <v>0.96299999999999997</v>
      </c>
      <c r="C222">
        <v>459.5</v>
      </c>
      <c r="D222">
        <v>1.645</v>
      </c>
      <c r="E222">
        <v>459.5</v>
      </c>
      <c r="F222">
        <v>2.4180000000000001</v>
      </c>
      <c r="G222">
        <v>459.5</v>
      </c>
      <c r="H222">
        <v>3.5070000000000001</v>
      </c>
      <c r="I222">
        <v>459.5</v>
      </c>
      <c r="J222">
        <v>4.95</v>
      </c>
      <c r="K222">
        <v>459.5</v>
      </c>
      <c r="L222">
        <v>7.367</v>
      </c>
      <c r="M222">
        <v>459.5</v>
      </c>
      <c r="N222">
        <v>13.95</v>
      </c>
      <c r="O222">
        <v>459.5</v>
      </c>
      <c r="P222">
        <v>44.36</v>
      </c>
    </row>
    <row r="223" spans="1:16" x14ac:dyDescent="0.2">
      <c r="A223">
        <v>460</v>
      </c>
      <c r="B223">
        <v>0.91800000000000004</v>
      </c>
      <c r="C223">
        <v>460</v>
      </c>
      <c r="D223">
        <v>1.7569999999999999</v>
      </c>
      <c r="E223">
        <v>460</v>
      </c>
      <c r="F223">
        <v>2.0859999999999999</v>
      </c>
      <c r="G223">
        <v>460</v>
      </c>
      <c r="H223">
        <v>3.109</v>
      </c>
      <c r="I223">
        <v>460</v>
      </c>
      <c r="J223">
        <v>4.7140000000000004</v>
      </c>
      <c r="K223">
        <v>460</v>
      </c>
      <c r="L223">
        <v>6.7279999999999998</v>
      </c>
      <c r="M223">
        <v>460</v>
      </c>
      <c r="N223">
        <v>13.34</v>
      </c>
      <c r="O223">
        <v>460</v>
      </c>
      <c r="P223">
        <v>42.45</v>
      </c>
    </row>
    <row r="224" spans="1:16" x14ac:dyDescent="0.2">
      <c r="A224">
        <v>460.5</v>
      </c>
      <c r="B224">
        <v>0.81100000000000005</v>
      </c>
      <c r="C224">
        <v>460.5</v>
      </c>
      <c r="D224">
        <v>1.7310000000000001</v>
      </c>
      <c r="E224">
        <v>460.5</v>
      </c>
      <c r="F224">
        <v>2.0779999999999998</v>
      </c>
      <c r="G224">
        <v>460.5</v>
      </c>
      <c r="H224">
        <v>3.121</v>
      </c>
      <c r="I224">
        <v>460.5</v>
      </c>
      <c r="J224">
        <v>4.508</v>
      </c>
      <c r="K224">
        <v>460.5</v>
      </c>
      <c r="L224">
        <v>6.173</v>
      </c>
      <c r="M224">
        <v>460.5</v>
      </c>
      <c r="N224">
        <v>12.64</v>
      </c>
      <c r="O224">
        <v>460.5</v>
      </c>
      <c r="P224">
        <v>39.94</v>
      </c>
    </row>
    <row r="225" spans="1:16" x14ac:dyDescent="0.2">
      <c r="A225">
        <v>461</v>
      </c>
      <c r="B225">
        <v>0.97199999999999998</v>
      </c>
      <c r="C225">
        <v>461</v>
      </c>
      <c r="D225">
        <v>1.2989999999999999</v>
      </c>
      <c r="E225">
        <v>461</v>
      </c>
      <c r="F225">
        <v>2.1230000000000002</v>
      </c>
      <c r="G225">
        <v>461</v>
      </c>
      <c r="H225">
        <v>2.9590000000000001</v>
      </c>
      <c r="I225">
        <v>461</v>
      </c>
      <c r="J225">
        <v>4.4429999999999996</v>
      </c>
      <c r="K225">
        <v>461</v>
      </c>
      <c r="L225">
        <v>6.0949999999999998</v>
      </c>
      <c r="M225">
        <v>461</v>
      </c>
      <c r="N225">
        <v>12.05</v>
      </c>
      <c r="O225">
        <v>461</v>
      </c>
      <c r="P225">
        <v>38.200000000000003</v>
      </c>
    </row>
    <row r="226" spans="1:16" x14ac:dyDescent="0.2">
      <c r="A226">
        <v>461.5</v>
      </c>
      <c r="B226">
        <v>0.88100000000000001</v>
      </c>
      <c r="C226">
        <v>461.5</v>
      </c>
      <c r="D226">
        <v>1.5680000000000001</v>
      </c>
      <c r="E226">
        <v>461.5</v>
      </c>
      <c r="F226">
        <v>1.929</v>
      </c>
      <c r="G226">
        <v>461.5</v>
      </c>
      <c r="H226">
        <v>2.72</v>
      </c>
      <c r="I226">
        <v>461.5</v>
      </c>
      <c r="J226">
        <v>3.8479999999999999</v>
      </c>
      <c r="K226">
        <v>461.5</v>
      </c>
      <c r="L226">
        <v>5.8150000000000004</v>
      </c>
      <c r="M226">
        <v>461.5</v>
      </c>
      <c r="N226">
        <v>11.64</v>
      </c>
      <c r="O226">
        <v>461.5</v>
      </c>
      <c r="P226">
        <v>37.17</v>
      </c>
    </row>
    <row r="227" spans="1:16" x14ac:dyDescent="0.2">
      <c r="A227">
        <v>462</v>
      </c>
      <c r="B227">
        <v>0.78200000000000003</v>
      </c>
      <c r="C227">
        <v>462</v>
      </c>
      <c r="D227">
        <v>1.47</v>
      </c>
      <c r="E227">
        <v>462</v>
      </c>
      <c r="F227">
        <v>2.0409999999999999</v>
      </c>
      <c r="G227">
        <v>462</v>
      </c>
      <c r="H227">
        <v>2.7549999999999999</v>
      </c>
      <c r="I227">
        <v>462</v>
      </c>
      <c r="J227">
        <v>3.7040000000000002</v>
      </c>
      <c r="K227">
        <v>462</v>
      </c>
      <c r="L227">
        <v>5.8330000000000002</v>
      </c>
      <c r="M227">
        <v>462</v>
      </c>
      <c r="N227">
        <v>10.71</v>
      </c>
      <c r="O227">
        <v>462</v>
      </c>
      <c r="P227">
        <v>35.049999999999997</v>
      </c>
    </row>
    <row r="228" spans="1:16" x14ac:dyDescent="0.2">
      <c r="A228">
        <v>462.5</v>
      </c>
      <c r="B228">
        <v>0.73499999999999999</v>
      </c>
      <c r="C228">
        <v>462.5</v>
      </c>
      <c r="D228">
        <v>1.204</v>
      </c>
      <c r="E228">
        <v>462.5</v>
      </c>
      <c r="F228">
        <v>1.68</v>
      </c>
      <c r="G228">
        <v>462.5</v>
      </c>
      <c r="H228">
        <v>2.5</v>
      </c>
      <c r="I228">
        <v>462.5</v>
      </c>
      <c r="J228">
        <v>3.7080000000000002</v>
      </c>
      <c r="K228">
        <v>462.5</v>
      </c>
      <c r="L228">
        <v>5.335</v>
      </c>
      <c r="M228">
        <v>462.5</v>
      </c>
      <c r="N228">
        <v>10.15</v>
      </c>
      <c r="O228">
        <v>462.5</v>
      </c>
      <c r="P228">
        <v>33.57</v>
      </c>
    </row>
    <row r="229" spans="1:16" x14ac:dyDescent="0.2">
      <c r="A229">
        <v>463</v>
      </c>
      <c r="B229">
        <v>0.70099999999999996</v>
      </c>
      <c r="C229">
        <v>463</v>
      </c>
      <c r="D229">
        <v>1.319</v>
      </c>
      <c r="E229">
        <v>463</v>
      </c>
      <c r="F229">
        <v>1.778</v>
      </c>
      <c r="G229">
        <v>463</v>
      </c>
      <c r="H229">
        <v>2.3980000000000001</v>
      </c>
      <c r="I229">
        <v>463</v>
      </c>
      <c r="J229">
        <v>3.972</v>
      </c>
      <c r="K229">
        <v>463</v>
      </c>
      <c r="L229">
        <v>5.7809999999999997</v>
      </c>
      <c r="M229">
        <v>463</v>
      </c>
      <c r="N229">
        <v>9.76</v>
      </c>
      <c r="O229">
        <v>463</v>
      </c>
      <c r="P229">
        <v>32.54</v>
      </c>
    </row>
    <row r="230" spans="1:16" x14ac:dyDescent="0.2">
      <c r="A230">
        <v>463.5</v>
      </c>
      <c r="B230">
        <v>0.75900000000000001</v>
      </c>
      <c r="C230">
        <v>463.5</v>
      </c>
      <c r="D230">
        <v>1.2410000000000001</v>
      </c>
      <c r="E230">
        <v>463.5</v>
      </c>
      <c r="F230">
        <v>1.786</v>
      </c>
      <c r="G230">
        <v>463.5</v>
      </c>
      <c r="H230">
        <v>2.363</v>
      </c>
      <c r="I230">
        <v>463.5</v>
      </c>
      <c r="J230">
        <v>3.3759999999999999</v>
      </c>
      <c r="K230">
        <v>463.5</v>
      </c>
      <c r="L230">
        <v>4.9390000000000001</v>
      </c>
      <c r="M230">
        <v>463.5</v>
      </c>
      <c r="N230">
        <v>9.9489999999999998</v>
      </c>
      <c r="O230">
        <v>463.5</v>
      </c>
      <c r="P230">
        <v>30.89</v>
      </c>
    </row>
    <row r="231" spans="1:16" x14ac:dyDescent="0.2">
      <c r="A231">
        <v>464</v>
      </c>
      <c r="B231">
        <v>0.68799999999999994</v>
      </c>
      <c r="C231">
        <v>464</v>
      </c>
      <c r="D231">
        <v>1.5780000000000001</v>
      </c>
      <c r="E231">
        <v>464</v>
      </c>
      <c r="F231">
        <v>1.724</v>
      </c>
      <c r="G231">
        <v>464</v>
      </c>
      <c r="H231">
        <v>2.3929999999999998</v>
      </c>
      <c r="I231">
        <v>464</v>
      </c>
      <c r="J231">
        <v>3.4420000000000002</v>
      </c>
      <c r="K231">
        <v>464</v>
      </c>
      <c r="L231">
        <v>5.1159999999999997</v>
      </c>
      <c r="M231">
        <v>464</v>
      </c>
      <c r="N231">
        <v>9.5960000000000001</v>
      </c>
      <c r="O231">
        <v>464</v>
      </c>
      <c r="P231">
        <v>30.49</v>
      </c>
    </row>
    <row r="232" spans="1:16" x14ac:dyDescent="0.2">
      <c r="A232">
        <v>464.5</v>
      </c>
      <c r="B232">
        <v>0.89600000000000002</v>
      </c>
      <c r="C232">
        <v>464.5</v>
      </c>
      <c r="D232">
        <v>1.39</v>
      </c>
      <c r="E232">
        <v>464.5</v>
      </c>
      <c r="F232">
        <v>1.669</v>
      </c>
      <c r="G232">
        <v>464.5</v>
      </c>
      <c r="H232">
        <v>2.2829999999999999</v>
      </c>
      <c r="I232">
        <v>464.5</v>
      </c>
      <c r="J232">
        <v>3.4630000000000001</v>
      </c>
      <c r="K232">
        <v>464.5</v>
      </c>
      <c r="L232">
        <v>5.0599999999999996</v>
      </c>
      <c r="M232">
        <v>464.5</v>
      </c>
      <c r="N232">
        <v>9.2569999999999997</v>
      </c>
      <c r="O232">
        <v>464.5</v>
      </c>
      <c r="P232">
        <v>29.64</v>
      </c>
    </row>
    <row r="233" spans="1:16" x14ac:dyDescent="0.2">
      <c r="A233">
        <v>465</v>
      </c>
      <c r="B233">
        <v>0.84</v>
      </c>
      <c r="C233">
        <v>465</v>
      </c>
      <c r="D233">
        <v>1.478</v>
      </c>
      <c r="E233">
        <v>465</v>
      </c>
      <c r="F233">
        <v>1.609</v>
      </c>
      <c r="G233">
        <v>465</v>
      </c>
      <c r="H233">
        <v>2.4239999999999999</v>
      </c>
      <c r="I233">
        <v>465</v>
      </c>
      <c r="J233">
        <v>3.0019999999999998</v>
      </c>
      <c r="K233">
        <v>465</v>
      </c>
      <c r="L233">
        <v>4.7969999999999997</v>
      </c>
      <c r="M233">
        <v>465</v>
      </c>
      <c r="N233">
        <v>9.0340000000000007</v>
      </c>
      <c r="O233">
        <v>465</v>
      </c>
      <c r="P233">
        <v>28.18</v>
      </c>
    </row>
    <row r="234" spans="1:16" x14ac:dyDescent="0.2">
      <c r="A234">
        <v>465.5</v>
      </c>
      <c r="B234">
        <v>0.751</v>
      </c>
      <c r="C234">
        <v>465.5</v>
      </c>
      <c r="D234">
        <v>1.3280000000000001</v>
      </c>
      <c r="E234">
        <v>465.5</v>
      </c>
      <c r="F234">
        <v>1.496</v>
      </c>
      <c r="G234">
        <v>465.5</v>
      </c>
      <c r="H234">
        <v>2.145</v>
      </c>
      <c r="I234">
        <v>465.5</v>
      </c>
      <c r="J234">
        <v>3.2360000000000002</v>
      </c>
      <c r="K234">
        <v>465.5</v>
      </c>
      <c r="L234">
        <v>4.452</v>
      </c>
      <c r="M234">
        <v>465.5</v>
      </c>
      <c r="N234">
        <v>8.8079999999999998</v>
      </c>
      <c r="O234">
        <v>465.5</v>
      </c>
      <c r="P234">
        <v>27.68</v>
      </c>
    </row>
    <row r="235" spans="1:16" x14ac:dyDescent="0.2">
      <c r="A235">
        <v>466</v>
      </c>
      <c r="B235">
        <v>0.78400000000000003</v>
      </c>
      <c r="C235">
        <v>466</v>
      </c>
      <c r="D235">
        <v>1.363</v>
      </c>
      <c r="E235">
        <v>466</v>
      </c>
      <c r="F235">
        <v>1.736</v>
      </c>
      <c r="G235">
        <v>466</v>
      </c>
      <c r="H235">
        <v>2.3490000000000002</v>
      </c>
      <c r="I235">
        <v>466</v>
      </c>
      <c r="J235">
        <v>3.101</v>
      </c>
      <c r="K235">
        <v>466</v>
      </c>
      <c r="L235">
        <v>4.6909999999999998</v>
      </c>
      <c r="M235">
        <v>466</v>
      </c>
      <c r="N235">
        <v>8.6989999999999998</v>
      </c>
      <c r="O235">
        <v>466</v>
      </c>
      <c r="P235">
        <v>26.86</v>
      </c>
    </row>
    <row r="236" spans="1:16" x14ac:dyDescent="0.2">
      <c r="A236">
        <v>466.5</v>
      </c>
      <c r="B236">
        <v>0.59</v>
      </c>
      <c r="C236">
        <v>466.5</v>
      </c>
      <c r="D236">
        <v>1.256</v>
      </c>
      <c r="E236">
        <v>466.5</v>
      </c>
      <c r="F236">
        <v>1.4379999999999999</v>
      </c>
      <c r="G236">
        <v>466.5</v>
      </c>
      <c r="H236">
        <v>2.2450000000000001</v>
      </c>
      <c r="I236">
        <v>466.5</v>
      </c>
      <c r="J236">
        <v>3.31</v>
      </c>
      <c r="K236">
        <v>466.5</v>
      </c>
      <c r="L236">
        <v>4.2290000000000001</v>
      </c>
      <c r="M236">
        <v>466.5</v>
      </c>
      <c r="N236">
        <v>8.3320000000000007</v>
      </c>
      <c r="O236">
        <v>466.5</v>
      </c>
      <c r="P236">
        <v>26.25</v>
      </c>
    </row>
    <row r="237" spans="1:16" x14ac:dyDescent="0.2">
      <c r="A237">
        <v>467</v>
      </c>
      <c r="B237">
        <v>0.67300000000000004</v>
      </c>
      <c r="C237">
        <v>467</v>
      </c>
      <c r="D237">
        <v>1.244</v>
      </c>
      <c r="E237">
        <v>467</v>
      </c>
      <c r="F237">
        <v>1.5309999999999999</v>
      </c>
      <c r="G237">
        <v>467</v>
      </c>
      <c r="H237">
        <v>2.3140000000000001</v>
      </c>
      <c r="I237">
        <v>467</v>
      </c>
      <c r="J237">
        <v>3.0619999999999998</v>
      </c>
      <c r="K237">
        <v>467</v>
      </c>
      <c r="L237">
        <v>4.5490000000000004</v>
      </c>
      <c r="M237">
        <v>467</v>
      </c>
      <c r="N237">
        <v>8.3230000000000004</v>
      </c>
      <c r="O237">
        <v>467</v>
      </c>
      <c r="P237">
        <v>26.56</v>
      </c>
    </row>
    <row r="238" spans="1:16" x14ac:dyDescent="0.2">
      <c r="A238">
        <v>467.5</v>
      </c>
      <c r="B238">
        <v>0.64900000000000002</v>
      </c>
      <c r="C238">
        <v>467.5</v>
      </c>
      <c r="D238">
        <v>1.0069999999999999</v>
      </c>
      <c r="E238">
        <v>467.5</v>
      </c>
      <c r="F238">
        <v>1.4810000000000001</v>
      </c>
      <c r="G238">
        <v>467.5</v>
      </c>
      <c r="H238">
        <v>2.2349999999999999</v>
      </c>
      <c r="I238">
        <v>467.5</v>
      </c>
      <c r="J238">
        <v>3.0459999999999998</v>
      </c>
      <c r="K238">
        <v>467.5</v>
      </c>
      <c r="L238">
        <v>4.2480000000000002</v>
      </c>
      <c r="M238">
        <v>467.5</v>
      </c>
      <c r="N238">
        <v>8.1959999999999997</v>
      </c>
      <c r="O238">
        <v>467.5</v>
      </c>
      <c r="P238">
        <v>26.2</v>
      </c>
    </row>
    <row r="239" spans="1:16" x14ac:dyDescent="0.2">
      <c r="A239">
        <v>468</v>
      </c>
      <c r="B239">
        <v>0.67700000000000005</v>
      </c>
      <c r="C239">
        <v>468</v>
      </c>
      <c r="D239">
        <v>1.212</v>
      </c>
      <c r="E239">
        <v>468</v>
      </c>
      <c r="F239">
        <v>1.5069999999999999</v>
      </c>
      <c r="G239">
        <v>468</v>
      </c>
      <c r="H239">
        <v>2.34</v>
      </c>
      <c r="I239">
        <v>468</v>
      </c>
      <c r="J239">
        <v>2.9620000000000002</v>
      </c>
      <c r="K239">
        <v>468</v>
      </c>
      <c r="L239">
        <v>4.4130000000000003</v>
      </c>
      <c r="M239">
        <v>468</v>
      </c>
      <c r="N239">
        <v>8.1</v>
      </c>
      <c r="O239">
        <v>468</v>
      </c>
      <c r="P239">
        <v>26.46</v>
      </c>
    </row>
    <row r="240" spans="1:16" x14ac:dyDescent="0.2">
      <c r="A240">
        <v>468.5</v>
      </c>
      <c r="B240">
        <v>0.69199999999999995</v>
      </c>
      <c r="C240">
        <v>468.5</v>
      </c>
      <c r="D240">
        <v>1.153</v>
      </c>
      <c r="E240">
        <v>468.5</v>
      </c>
      <c r="F240">
        <v>1.51</v>
      </c>
      <c r="G240">
        <v>468.5</v>
      </c>
      <c r="H240">
        <v>2.0169999999999999</v>
      </c>
      <c r="I240">
        <v>468.5</v>
      </c>
      <c r="J240">
        <v>3.04</v>
      </c>
      <c r="K240">
        <v>468.5</v>
      </c>
      <c r="L240">
        <v>4.2569999999999997</v>
      </c>
      <c r="M240">
        <v>468.5</v>
      </c>
      <c r="N240">
        <v>7.8410000000000002</v>
      </c>
      <c r="O240">
        <v>468.5</v>
      </c>
      <c r="P240">
        <v>25.82</v>
      </c>
    </row>
    <row r="241" spans="1:16" x14ac:dyDescent="0.2">
      <c r="A241">
        <v>469</v>
      </c>
      <c r="B241">
        <v>0.70699999999999996</v>
      </c>
      <c r="C241">
        <v>469</v>
      </c>
      <c r="D241">
        <v>1.2010000000000001</v>
      </c>
      <c r="E241">
        <v>469</v>
      </c>
      <c r="F241">
        <v>1.5680000000000001</v>
      </c>
      <c r="G241">
        <v>469</v>
      </c>
      <c r="H241">
        <v>1.89</v>
      </c>
      <c r="I241">
        <v>469</v>
      </c>
      <c r="J241">
        <v>3.2549999999999999</v>
      </c>
      <c r="K241">
        <v>469</v>
      </c>
      <c r="L241">
        <v>4.5720000000000001</v>
      </c>
      <c r="M241">
        <v>469</v>
      </c>
      <c r="N241">
        <v>8.1329999999999991</v>
      </c>
      <c r="O241">
        <v>469</v>
      </c>
      <c r="P241">
        <v>26.05</v>
      </c>
    </row>
    <row r="242" spans="1:16" x14ac:dyDescent="0.2">
      <c r="A242">
        <v>469.5</v>
      </c>
      <c r="B242">
        <v>0.70399999999999996</v>
      </c>
      <c r="C242">
        <v>469.5</v>
      </c>
      <c r="D242">
        <v>1.2350000000000001</v>
      </c>
      <c r="E242">
        <v>469.5</v>
      </c>
      <c r="F242">
        <v>1.3859999999999999</v>
      </c>
      <c r="G242">
        <v>469.5</v>
      </c>
      <c r="H242">
        <v>1.952</v>
      </c>
      <c r="I242">
        <v>469.5</v>
      </c>
      <c r="J242">
        <v>3.048</v>
      </c>
      <c r="K242">
        <v>469.5</v>
      </c>
      <c r="L242">
        <v>4.194</v>
      </c>
      <c r="M242">
        <v>469.5</v>
      </c>
      <c r="N242">
        <v>7.86</v>
      </c>
      <c r="O242">
        <v>469.5</v>
      </c>
      <c r="P242">
        <v>25.49</v>
      </c>
    </row>
    <row r="243" spans="1:16" x14ac:dyDescent="0.2">
      <c r="A243">
        <v>470</v>
      </c>
      <c r="B243">
        <v>0.76600000000000001</v>
      </c>
      <c r="C243">
        <v>470</v>
      </c>
      <c r="D243">
        <v>1.129</v>
      </c>
      <c r="E243">
        <v>470</v>
      </c>
      <c r="F243">
        <v>1.55</v>
      </c>
      <c r="G243">
        <v>470</v>
      </c>
      <c r="H243">
        <v>1.9259999999999999</v>
      </c>
      <c r="I243">
        <v>470</v>
      </c>
      <c r="J243">
        <v>2.7749999999999999</v>
      </c>
      <c r="K243">
        <v>470</v>
      </c>
      <c r="L243">
        <v>4.2030000000000003</v>
      </c>
      <c r="M243">
        <v>470</v>
      </c>
      <c r="N243">
        <v>7.9279999999999999</v>
      </c>
      <c r="O243">
        <v>470</v>
      </c>
      <c r="P243">
        <v>25.53</v>
      </c>
    </row>
    <row r="244" spans="1:16" x14ac:dyDescent="0.2">
      <c r="A244">
        <v>470.5</v>
      </c>
      <c r="B244">
        <v>0.67</v>
      </c>
      <c r="C244">
        <v>470.5</v>
      </c>
      <c r="D244">
        <v>1.3029999999999999</v>
      </c>
      <c r="E244">
        <v>470.5</v>
      </c>
      <c r="F244">
        <v>1.4370000000000001</v>
      </c>
      <c r="G244">
        <v>470.5</v>
      </c>
      <c r="H244">
        <v>1.899</v>
      </c>
      <c r="I244">
        <v>470.5</v>
      </c>
      <c r="J244">
        <v>3.044</v>
      </c>
      <c r="K244">
        <v>470.5</v>
      </c>
      <c r="L244">
        <v>4.2140000000000004</v>
      </c>
      <c r="M244">
        <v>470.5</v>
      </c>
      <c r="N244">
        <v>7.72</v>
      </c>
      <c r="O244">
        <v>470.5</v>
      </c>
      <c r="P244">
        <v>25.39</v>
      </c>
    </row>
    <row r="245" spans="1:16" x14ac:dyDescent="0.2">
      <c r="A245">
        <v>471</v>
      </c>
      <c r="B245">
        <v>0.68200000000000005</v>
      </c>
      <c r="C245">
        <v>471</v>
      </c>
      <c r="D245">
        <v>1.147</v>
      </c>
      <c r="E245">
        <v>471</v>
      </c>
      <c r="F245">
        <v>1.2929999999999999</v>
      </c>
      <c r="G245">
        <v>471</v>
      </c>
      <c r="H245">
        <v>1.9510000000000001</v>
      </c>
      <c r="I245">
        <v>471</v>
      </c>
      <c r="J245">
        <v>3.1440000000000001</v>
      </c>
      <c r="K245">
        <v>471</v>
      </c>
      <c r="L245">
        <v>4.5259999999999998</v>
      </c>
      <c r="M245">
        <v>471</v>
      </c>
      <c r="N245">
        <v>7.6630000000000003</v>
      </c>
      <c r="O245">
        <v>471</v>
      </c>
      <c r="P245">
        <v>25.98</v>
      </c>
    </row>
    <row r="246" spans="1:16" x14ac:dyDescent="0.2">
      <c r="A246">
        <v>471.5</v>
      </c>
      <c r="B246">
        <v>0.85299999999999998</v>
      </c>
      <c r="C246">
        <v>471.5</v>
      </c>
      <c r="D246">
        <v>1.302</v>
      </c>
      <c r="E246">
        <v>471.5</v>
      </c>
      <c r="F246">
        <v>1.339</v>
      </c>
      <c r="G246">
        <v>471.5</v>
      </c>
      <c r="H246">
        <v>2.0979999999999999</v>
      </c>
      <c r="I246">
        <v>471.5</v>
      </c>
      <c r="J246">
        <v>2.7109999999999999</v>
      </c>
      <c r="K246">
        <v>471.5</v>
      </c>
      <c r="L246">
        <v>4.2720000000000002</v>
      </c>
      <c r="M246">
        <v>471.5</v>
      </c>
      <c r="N246">
        <v>8.2680000000000007</v>
      </c>
      <c r="O246">
        <v>471.5</v>
      </c>
      <c r="P246">
        <v>25.49</v>
      </c>
    </row>
    <row r="247" spans="1:16" x14ac:dyDescent="0.2">
      <c r="A247">
        <v>472</v>
      </c>
      <c r="B247">
        <v>0.72899999999999998</v>
      </c>
      <c r="C247">
        <v>472</v>
      </c>
      <c r="D247">
        <v>1.3640000000000001</v>
      </c>
      <c r="E247">
        <v>472</v>
      </c>
      <c r="F247">
        <v>1.3720000000000001</v>
      </c>
      <c r="G247">
        <v>472</v>
      </c>
      <c r="H247">
        <v>2.0470000000000002</v>
      </c>
      <c r="I247">
        <v>472</v>
      </c>
      <c r="J247">
        <v>3.073</v>
      </c>
      <c r="K247">
        <v>472</v>
      </c>
      <c r="L247">
        <v>4.2889999999999997</v>
      </c>
      <c r="M247">
        <v>472</v>
      </c>
      <c r="N247">
        <v>7.9</v>
      </c>
      <c r="O247">
        <v>472</v>
      </c>
      <c r="P247">
        <v>25.6</v>
      </c>
    </row>
    <row r="248" spans="1:16" x14ac:dyDescent="0.2">
      <c r="A248">
        <v>472.5</v>
      </c>
      <c r="B248">
        <v>0.56899999999999995</v>
      </c>
      <c r="C248">
        <v>472.5</v>
      </c>
      <c r="D248">
        <v>1.2010000000000001</v>
      </c>
      <c r="E248">
        <v>472.5</v>
      </c>
      <c r="F248">
        <v>1.502</v>
      </c>
      <c r="G248">
        <v>472.5</v>
      </c>
      <c r="H248">
        <v>2.0059999999999998</v>
      </c>
      <c r="I248">
        <v>472.5</v>
      </c>
      <c r="J248">
        <v>3.3559999999999999</v>
      </c>
      <c r="K248">
        <v>472.5</v>
      </c>
      <c r="L248">
        <v>4.218</v>
      </c>
      <c r="M248">
        <v>472.5</v>
      </c>
      <c r="N248">
        <v>7.8159999999999998</v>
      </c>
      <c r="O248">
        <v>472.5</v>
      </c>
      <c r="P248">
        <v>25.76</v>
      </c>
    </row>
    <row r="249" spans="1:16" x14ac:dyDescent="0.2">
      <c r="A249">
        <v>473</v>
      </c>
      <c r="B249">
        <v>0.66200000000000003</v>
      </c>
      <c r="C249">
        <v>473</v>
      </c>
      <c r="D249">
        <v>1.2190000000000001</v>
      </c>
      <c r="E249">
        <v>473</v>
      </c>
      <c r="F249">
        <v>1.4970000000000001</v>
      </c>
      <c r="G249">
        <v>473</v>
      </c>
      <c r="H249">
        <v>1.9530000000000001</v>
      </c>
      <c r="I249">
        <v>473</v>
      </c>
      <c r="J249">
        <v>2.8140000000000001</v>
      </c>
      <c r="K249">
        <v>473</v>
      </c>
      <c r="L249">
        <v>4.133</v>
      </c>
      <c r="M249">
        <v>473</v>
      </c>
      <c r="N249">
        <v>7.5570000000000004</v>
      </c>
      <c r="O249">
        <v>473</v>
      </c>
      <c r="P249">
        <v>24.74</v>
      </c>
    </row>
    <row r="250" spans="1:16" x14ac:dyDescent="0.2">
      <c r="A250">
        <v>473.5</v>
      </c>
      <c r="B250">
        <v>0.60899999999999999</v>
      </c>
      <c r="C250">
        <v>473.5</v>
      </c>
      <c r="D250">
        <v>1.2390000000000001</v>
      </c>
      <c r="E250">
        <v>473.5</v>
      </c>
      <c r="F250">
        <v>1.419</v>
      </c>
      <c r="G250">
        <v>473.5</v>
      </c>
      <c r="H250">
        <v>2.0920000000000001</v>
      </c>
      <c r="I250">
        <v>473.5</v>
      </c>
      <c r="J250">
        <v>2.9660000000000002</v>
      </c>
      <c r="K250">
        <v>473.5</v>
      </c>
      <c r="L250">
        <v>4.0339999999999998</v>
      </c>
      <c r="M250">
        <v>473.5</v>
      </c>
      <c r="N250">
        <v>7.734</v>
      </c>
      <c r="O250">
        <v>473.5</v>
      </c>
      <c r="P250">
        <v>25.34</v>
      </c>
    </row>
    <row r="251" spans="1:16" x14ac:dyDescent="0.2">
      <c r="A251">
        <v>474</v>
      </c>
      <c r="B251">
        <v>0.71699999999999997</v>
      </c>
      <c r="C251">
        <v>474</v>
      </c>
      <c r="D251">
        <v>1.3360000000000001</v>
      </c>
      <c r="E251">
        <v>474</v>
      </c>
      <c r="F251">
        <v>1.387</v>
      </c>
      <c r="G251">
        <v>474</v>
      </c>
      <c r="H251">
        <v>2.423</v>
      </c>
      <c r="I251">
        <v>474</v>
      </c>
      <c r="J251">
        <v>2.7970000000000002</v>
      </c>
      <c r="K251">
        <v>474</v>
      </c>
      <c r="L251">
        <v>4.2080000000000002</v>
      </c>
      <c r="M251">
        <v>474</v>
      </c>
      <c r="N251">
        <v>7.6870000000000003</v>
      </c>
      <c r="O251">
        <v>474</v>
      </c>
      <c r="P251">
        <v>25.44</v>
      </c>
    </row>
    <row r="252" spans="1:16" x14ac:dyDescent="0.2">
      <c r="A252">
        <v>474.5</v>
      </c>
      <c r="B252">
        <v>0.76800000000000002</v>
      </c>
      <c r="C252">
        <v>474.5</v>
      </c>
      <c r="D252">
        <v>1.2210000000000001</v>
      </c>
      <c r="E252">
        <v>474.5</v>
      </c>
      <c r="F252">
        <v>1.409</v>
      </c>
      <c r="G252">
        <v>474.5</v>
      </c>
      <c r="H252">
        <v>2.2229999999999999</v>
      </c>
      <c r="I252">
        <v>474.5</v>
      </c>
      <c r="J252">
        <v>2.9489999999999998</v>
      </c>
      <c r="K252">
        <v>474.5</v>
      </c>
      <c r="L252">
        <v>4.1740000000000004</v>
      </c>
      <c r="M252">
        <v>474.5</v>
      </c>
      <c r="N252">
        <v>7.9870000000000001</v>
      </c>
      <c r="O252">
        <v>474.5</v>
      </c>
      <c r="P252">
        <v>25.02</v>
      </c>
    </row>
    <row r="253" spans="1:16" x14ac:dyDescent="0.2">
      <c r="A253">
        <v>475</v>
      </c>
      <c r="B253">
        <v>0.85</v>
      </c>
      <c r="C253">
        <v>475</v>
      </c>
      <c r="D253">
        <v>1.224</v>
      </c>
      <c r="E253">
        <v>475</v>
      </c>
      <c r="F253">
        <v>1.3720000000000001</v>
      </c>
      <c r="G253">
        <v>475</v>
      </c>
      <c r="H253">
        <v>2.2949999999999999</v>
      </c>
      <c r="I253">
        <v>475</v>
      </c>
      <c r="J253">
        <v>3.0169999999999999</v>
      </c>
      <c r="K253">
        <v>475</v>
      </c>
      <c r="L253">
        <v>4.0670000000000002</v>
      </c>
      <c r="M253">
        <v>475</v>
      </c>
      <c r="N253">
        <v>7.6139999999999999</v>
      </c>
      <c r="O253">
        <v>475</v>
      </c>
      <c r="P253">
        <v>24.53</v>
      </c>
    </row>
    <row r="254" spans="1:16" x14ac:dyDescent="0.2">
      <c r="A254">
        <v>475.5</v>
      </c>
      <c r="B254">
        <v>0.89100000000000001</v>
      </c>
      <c r="C254">
        <v>475.5</v>
      </c>
      <c r="D254">
        <v>1.1990000000000001</v>
      </c>
      <c r="E254">
        <v>475.5</v>
      </c>
      <c r="F254">
        <v>1.429</v>
      </c>
      <c r="G254">
        <v>475.5</v>
      </c>
      <c r="H254">
        <v>1.923</v>
      </c>
      <c r="I254">
        <v>475.5</v>
      </c>
      <c r="J254">
        <v>2.8029999999999999</v>
      </c>
      <c r="K254">
        <v>475.5</v>
      </c>
      <c r="L254">
        <v>4.1580000000000004</v>
      </c>
      <c r="M254">
        <v>475.5</v>
      </c>
      <c r="N254">
        <v>7.3680000000000003</v>
      </c>
      <c r="O254">
        <v>475.5</v>
      </c>
      <c r="P254">
        <v>24.85</v>
      </c>
    </row>
    <row r="255" spans="1:16" x14ac:dyDescent="0.2">
      <c r="A255">
        <v>476</v>
      </c>
      <c r="B255">
        <v>0.64400000000000002</v>
      </c>
      <c r="C255">
        <v>476</v>
      </c>
      <c r="D255">
        <v>1.2190000000000001</v>
      </c>
      <c r="E255">
        <v>476</v>
      </c>
      <c r="F255">
        <v>1.3819999999999999</v>
      </c>
      <c r="G255">
        <v>476</v>
      </c>
      <c r="H255">
        <v>2.044</v>
      </c>
      <c r="I255">
        <v>476</v>
      </c>
      <c r="J255">
        <v>2.7869999999999999</v>
      </c>
      <c r="K255">
        <v>476</v>
      </c>
      <c r="L255">
        <v>3.9260000000000002</v>
      </c>
      <c r="M255">
        <v>476</v>
      </c>
      <c r="N255">
        <v>7.2809999999999997</v>
      </c>
      <c r="O255">
        <v>476</v>
      </c>
      <c r="P255">
        <v>24.8</v>
      </c>
    </row>
    <row r="256" spans="1:16" x14ac:dyDescent="0.2">
      <c r="A256">
        <v>476.5</v>
      </c>
      <c r="B256">
        <v>0.67500000000000004</v>
      </c>
      <c r="C256">
        <v>476.5</v>
      </c>
      <c r="D256">
        <v>1.274</v>
      </c>
      <c r="E256">
        <v>476.5</v>
      </c>
      <c r="F256">
        <v>1.4330000000000001</v>
      </c>
      <c r="G256">
        <v>476.5</v>
      </c>
      <c r="H256">
        <v>2.0470000000000002</v>
      </c>
      <c r="I256">
        <v>476.5</v>
      </c>
      <c r="J256">
        <v>2.8740000000000001</v>
      </c>
      <c r="K256">
        <v>476.5</v>
      </c>
      <c r="L256">
        <v>3.6680000000000001</v>
      </c>
      <c r="M256">
        <v>476.5</v>
      </c>
      <c r="N256">
        <v>7.34</v>
      </c>
      <c r="O256">
        <v>476.5</v>
      </c>
      <c r="P256">
        <v>23.92</v>
      </c>
    </row>
    <row r="257" spans="1:16" x14ac:dyDescent="0.2">
      <c r="A257">
        <v>477</v>
      </c>
      <c r="B257">
        <v>0.61599999999999999</v>
      </c>
      <c r="C257">
        <v>477</v>
      </c>
      <c r="D257">
        <v>1.0920000000000001</v>
      </c>
      <c r="E257">
        <v>477</v>
      </c>
      <c r="F257">
        <v>1.337</v>
      </c>
      <c r="G257">
        <v>477</v>
      </c>
      <c r="H257">
        <v>2.073</v>
      </c>
      <c r="I257">
        <v>477</v>
      </c>
      <c r="J257">
        <v>2.7210000000000001</v>
      </c>
      <c r="K257">
        <v>477</v>
      </c>
      <c r="L257">
        <v>4.0069999999999997</v>
      </c>
      <c r="M257">
        <v>477</v>
      </c>
      <c r="N257">
        <v>7.49</v>
      </c>
      <c r="O257">
        <v>477</v>
      </c>
      <c r="P257">
        <v>23.92</v>
      </c>
    </row>
    <row r="258" spans="1:16" x14ac:dyDescent="0.2">
      <c r="A258">
        <v>477.5</v>
      </c>
      <c r="B258">
        <v>0.73799999999999999</v>
      </c>
      <c r="C258">
        <v>477.5</v>
      </c>
      <c r="D258">
        <v>1.103</v>
      </c>
      <c r="E258">
        <v>477.5</v>
      </c>
      <c r="F258">
        <v>1.4830000000000001</v>
      </c>
      <c r="G258">
        <v>477.5</v>
      </c>
      <c r="H258">
        <v>1.75</v>
      </c>
      <c r="I258">
        <v>477.5</v>
      </c>
      <c r="J258">
        <v>2.4510000000000001</v>
      </c>
      <c r="K258">
        <v>477.5</v>
      </c>
      <c r="L258">
        <v>3.9830000000000001</v>
      </c>
      <c r="M258">
        <v>477.5</v>
      </c>
      <c r="N258">
        <v>7.3360000000000003</v>
      </c>
      <c r="O258">
        <v>477.5</v>
      </c>
      <c r="P258">
        <v>23.32</v>
      </c>
    </row>
    <row r="259" spans="1:16" x14ac:dyDescent="0.2">
      <c r="A259">
        <v>478</v>
      </c>
      <c r="B259">
        <v>0.64800000000000002</v>
      </c>
      <c r="C259">
        <v>478</v>
      </c>
      <c r="D259">
        <v>1.127</v>
      </c>
      <c r="E259">
        <v>478</v>
      </c>
      <c r="F259">
        <v>1.21</v>
      </c>
      <c r="G259">
        <v>478</v>
      </c>
      <c r="H259">
        <v>1.752</v>
      </c>
      <c r="I259">
        <v>478</v>
      </c>
      <c r="J259">
        <v>2.5510000000000002</v>
      </c>
      <c r="K259">
        <v>478</v>
      </c>
      <c r="L259">
        <v>4.1059999999999999</v>
      </c>
      <c r="M259">
        <v>478</v>
      </c>
      <c r="N259">
        <v>7.2389999999999999</v>
      </c>
      <c r="O259">
        <v>478</v>
      </c>
      <c r="P259">
        <v>22.47</v>
      </c>
    </row>
    <row r="260" spans="1:16" x14ac:dyDescent="0.2">
      <c r="A260">
        <v>478.5</v>
      </c>
      <c r="B260">
        <v>0.61</v>
      </c>
      <c r="C260">
        <v>478.5</v>
      </c>
      <c r="D260">
        <v>1.2609999999999999</v>
      </c>
      <c r="E260">
        <v>478.5</v>
      </c>
      <c r="F260">
        <v>1.335</v>
      </c>
      <c r="G260">
        <v>478.5</v>
      </c>
      <c r="H260">
        <v>2.0259999999999998</v>
      </c>
      <c r="I260">
        <v>478.5</v>
      </c>
      <c r="J260">
        <v>2.4369999999999998</v>
      </c>
      <c r="K260">
        <v>478.5</v>
      </c>
      <c r="L260">
        <v>3.669</v>
      </c>
      <c r="M260">
        <v>478.5</v>
      </c>
      <c r="N260">
        <v>7.1139999999999999</v>
      </c>
      <c r="O260">
        <v>478.5</v>
      </c>
      <c r="P260">
        <v>22.03</v>
      </c>
    </row>
    <row r="261" spans="1:16" x14ac:dyDescent="0.2">
      <c r="A261">
        <v>479</v>
      </c>
      <c r="B261">
        <v>0.72</v>
      </c>
      <c r="C261">
        <v>479</v>
      </c>
      <c r="D261">
        <v>1.006</v>
      </c>
      <c r="E261">
        <v>479</v>
      </c>
      <c r="F261">
        <v>1.2609999999999999</v>
      </c>
      <c r="G261">
        <v>479</v>
      </c>
      <c r="H261">
        <v>1.6379999999999999</v>
      </c>
      <c r="I261">
        <v>479</v>
      </c>
      <c r="J261">
        <v>2.5960000000000001</v>
      </c>
      <c r="K261">
        <v>479</v>
      </c>
      <c r="L261">
        <v>3.4729999999999999</v>
      </c>
      <c r="M261">
        <v>479</v>
      </c>
      <c r="N261">
        <v>6.891</v>
      </c>
      <c r="O261">
        <v>479</v>
      </c>
      <c r="P261">
        <v>21.46</v>
      </c>
    </row>
    <row r="262" spans="1:16" x14ac:dyDescent="0.2">
      <c r="A262">
        <v>479.5</v>
      </c>
      <c r="B262">
        <v>0.63700000000000001</v>
      </c>
      <c r="C262">
        <v>479.5</v>
      </c>
      <c r="D262">
        <v>1.119</v>
      </c>
      <c r="E262">
        <v>479.5</v>
      </c>
      <c r="F262">
        <v>1.135</v>
      </c>
      <c r="G262">
        <v>479.5</v>
      </c>
      <c r="H262">
        <v>1.867</v>
      </c>
      <c r="I262">
        <v>479.5</v>
      </c>
      <c r="J262">
        <v>2.569</v>
      </c>
      <c r="K262">
        <v>479.5</v>
      </c>
      <c r="L262">
        <v>3.4670000000000001</v>
      </c>
      <c r="M262">
        <v>479.5</v>
      </c>
      <c r="N262">
        <v>6.7779999999999996</v>
      </c>
      <c r="O262">
        <v>479.5</v>
      </c>
      <c r="P262">
        <v>20.82</v>
      </c>
    </row>
    <row r="263" spans="1:16" x14ac:dyDescent="0.2">
      <c r="A263">
        <v>480</v>
      </c>
      <c r="B263">
        <v>0.57399999999999995</v>
      </c>
      <c r="C263">
        <v>480</v>
      </c>
      <c r="D263">
        <v>1.0429999999999999</v>
      </c>
      <c r="E263">
        <v>480</v>
      </c>
      <c r="F263">
        <v>1.3979999999999999</v>
      </c>
      <c r="G263">
        <v>480</v>
      </c>
      <c r="H263">
        <v>1.6639999999999999</v>
      </c>
      <c r="I263">
        <v>480</v>
      </c>
      <c r="J263">
        <v>2.34</v>
      </c>
      <c r="K263">
        <v>480</v>
      </c>
      <c r="L263">
        <v>3.6230000000000002</v>
      </c>
      <c r="M263">
        <v>480</v>
      </c>
      <c r="N263">
        <v>6.5439999999999996</v>
      </c>
      <c r="O263">
        <v>480</v>
      </c>
      <c r="P263">
        <v>19.25</v>
      </c>
    </row>
    <row r="264" spans="1:16" x14ac:dyDescent="0.2">
      <c r="A264">
        <v>480.5</v>
      </c>
      <c r="B264">
        <v>0.58599999999999997</v>
      </c>
      <c r="C264">
        <v>480.5</v>
      </c>
      <c r="D264">
        <v>1.0049999999999999</v>
      </c>
      <c r="E264">
        <v>480.5</v>
      </c>
      <c r="F264">
        <v>1.2849999999999999</v>
      </c>
      <c r="G264">
        <v>480.5</v>
      </c>
      <c r="H264">
        <v>1.8320000000000001</v>
      </c>
      <c r="I264">
        <v>480.5</v>
      </c>
      <c r="J264">
        <v>2.492</v>
      </c>
      <c r="K264">
        <v>480.5</v>
      </c>
      <c r="L264">
        <v>3.1269999999999998</v>
      </c>
      <c r="M264">
        <v>480.5</v>
      </c>
      <c r="N264">
        <v>6.1379999999999999</v>
      </c>
      <c r="O264">
        <v>480.5</v>
      </c>
      <c r="P264">
        <v>19.32</v>
      </c>
    </row>
    <row r="265" spans="1:16" x14ac:dyDescent="0.2">
      <c r="A265">
        <v>481</v>
      </c>
      <c r="B265">
        <v>0.60599999999999998</v>
      </c>
      <c r="C265">
        <v>481</v>
      </c>
      <c r="D265">
        <v>0.89500000000000002</v>
      </c>
      <c r="E265">
        <v>481</v>
      </c>
      <c r="F265">
        <v>1.1180000000000001</v>
      </c>
      <c r="G265">
        <v>481</v>
      </c>
      <c r="H265">
        <v>1.8560000000000001</v>
      </c>
      <c r="I265">
        <v>481</v>
      </c>
      <c r="J265">
        <v>2.0779999999999998</v>
      </c>
      <c r="K265">
        <v>481</v>
      </c>
      <c r="L265">
        <v>3.1989999999999998</v>
      </c>
      <c r="M265">
        <v>481</v>
      </c>
      <c r="N265">
        <v>6.1820000000000004</v>
      </c>
      <c r="O265">
        <v>481</v>
      </c>
      <c r="P265">
        <v>18.100000000000001</v>
      </c>
    </row>
    <row r="266" spans="1:16" x14ac:dyDescent="0.2">
      <c r="A266">
        <v>481.5</v>
      </c>
      <c r="B266">
        <v>0.55300000000000005</v>
      </c>
      <c r="C266">
        <v>481.5</v>
      </c>
      <c r="D266">
        <v>1.123</v>
      </c>
      <c r="E266">
        <v>481.5</v>
      </c>
      <c r="F266">
        <v>1.2210000000000001</v>
      </c>
      <c r="G266">
        <v>481.5</v>
      </c>
      <c r="H266">
        <v>1.6930000000000001</v>
      </c>
      <c r="I266">
        <v>481.5</v>
      </c>
      <c r="J266">
        <v>1.83</v>
      </c>
      <c r="K266">
        <v>481.5</v>
      </c>
      <c r="L266">
        <v>3.1360000000000001</v>
      </c>
      <c r="M266">
        <v>481.5</v>
      </c>
      <c r="N266">
        <v>5.5350000000000001</v>
      </c>
      <c r="O266">
        <v>481.5</v>
      </c>
      <c r="P266">
        <v>17.66</v>
      </c>
    </row>
    <row r="267" spans="1:16" x14ac:dyDescent="0.2">
      <c r="A267">
        <v>482</v>
      </c>
      <c r="B267">
        <v>0.40699999999999997</v>
      </c>
      <c r="C267">
        <v>482</v>
      </c>
      <c r="D267">
        <v>0.84499999999999997</v>
      </c>
      <c r="E267">
        <v>482</v>
      </c>
      <c r="F267">
        <v>1.135</v>
      </c>
      <c r="G267">
        <v>482</v>
      </c>
      <c r="H267">
        <v>1.653</v>
      </c>
      <c r="I267">
        <v>482</v>
      </c>
      <c r="J267">
        <v>1.9390000000000001</v>
      </c>
      <c r="K267">
        <v>482</v>
      </c>
      <c r="L267">
        <v>2.9980000000000002</v>
      </c>
      <c r="M267">
        <v>482</v>
      </c>
      <c r="N267">
        <v>5.2670000000000003</v>
      </c>
      <c r="O267">
        <v>482</v>
      </c>
      <c r="P267">
        <v>17.420000000000002</v>
      </c>
    </row>
    <row r="268" spans="1:16" x14ac:dyDescent="0.2">
      <c r="A268">
        <v>482.5</v>
      </c>
      <c r="B268">
        <v>0.59299999999999997</v>
      </c>
      <c r="C268">
        <v>482.5</v>
      </c>
      <c r="D268">
        <v>0.98399999999999999</v>
      </c>
      <c r="E268">
        <v>482.5</v>
      </c>
      <c r="F268">
        <v>1.212</v>
      </c>
      <c r="G268">
        <v>482.5</v>
      </c>
      <c r="H268">
        <v>1.5069999999999999</v>
      </c>
      <c r="I268">
        <v>482.5</v>
      </c>
      <c r="J268">
        <v>2.1789999999999998</v>
      </c>
      <c r="K268">
        <v>482.5</v>
      </c>
      <c r="L268">
        <v>2.93</v>
      </c>
      <c r="M268">
        <v>482.5</v>
      </c>
      <c r="N268">
        <v>5.0869999999999997</v>
      </c>
      <c r="O268">
        <v>482.5</v>
      </c>
      <c r="P268">
        <v>16.86</v>
      </c>
    </row>
    <row r="269" spans="1:16" x14ac:dyDescent="0.2">
      <c r="A269">
        <v>483</v>
      </c>
      <c r="B269">
        <v>0.44600000000000001</v>
      </c>
      <c r="C269">
        <v>483</v>
      </c>
      <c r="D269">
        <v>0.77500000000000002</v>
      </c>
      <c r="E269">
        <v>483</v>
      </c>
      <c r="F269">
        <v>1.0840000000000001</v>
      </c>
      <c r="G269">
        <v>483</v>
      </c>
      <c r="H269">
        <v>1.4079999999999999</v>
      </c>
      <c r="I269">
        <v>483</v>
      </c>
      <c r="J269">
        <v>1.9370000000000001</v>
      </c>
      <c r="K269">
        <v>483</v>
      </c>
      <c r="L269">
        <v>2.8860000000000001</v>
      </c>
      <c r="M269">
        <v>483</v>
      </c>
      <c r="N269">
        <v>4.9859999999999998</v>
      </c>
      <c r="O269">
        <v>483</v>
      </c>
      <c r="P269">
        <v>16.010000000000002</v>
      </c>
    </row>
    <row r="270" spans="1:16" x14ac:dyDescent="0.2">
      <c r="A270">
        <v>483.5</v>
      </c>
      <c r="B270">
        <v>0.45300000000000001</v>
      </c>
      <c r="C270">
        <v>483.5</v>
      </c>
      <c r="D270">
        <v>0.98199999999999998</v>
      </c>
      <c r="E270">
        <v>483.5</v>
      </c>
      <c r="F270">
        <v>1.0940000000000001</v>
      </c>
      <c r="G270">
        <v>483.5</v>
      </c>
      <c r="H270">
        <v>1.2509999999999999</v>
      </c>
      <c r="I270">
        <v>483.5</v>
      </c>
      <c r="J270">
        <v>1.645</v>
      </c>
      <c r="K270">
        <v>483.5</v>
      </c>
      <c r="L270">
        <v>2.6469999999999998</v>
      </c>
      <c r="M270">
        <v>483.5</v>
      </c>
      <c r="N270">
        <v>4.5529999999999999</v>
      </c>
      <c r="O270">
        <v>483.5</v>
      </c>
      <c r="P270">
        <v>15.58</v>
      </c>
    </row>
    <row r="271" spans="1:16" x14ac:dyDescent="0.2">
      <c r="A271">
        <v>484</v>
      </c>
      <c r="B271">
        <v>0.41799999999999998</v>
      </c>
      <c r="C271">
        <v>484</v>
      </c>
      <c r="D271">
        <v>0.89900000000000002</v>
      </c>
      <c r="E271">
        <v>484</v>
      </c>
      <c r="F271">
        <v>0.93100000000000005</v>
      </c>
      <c r="G271">
        <v>484</v>
      </c>
      <c r="H271">
        <v>1.371</v>
      </c>
      <c r="I271">
        <v>484</v>
      </c>
      <c r="J271">
        <v>1.905</v>
      </c>
      <c r="K271">
        <v>484</v>
      </c>
      <c r="L271">
        <v>2.2970000000000002</v>
      </c>
      <c r="M271">
        <v>484</v>
      </c>
      <c r="N271">
        <v>4.6319999999999997</v>
      </c>
      <c r="O271">
        <v>484</v>
      </c>
      <c r="P271">
        <v>14.82</v>
      </c>
    </row>
    <row r="272" spans="1:16" x14ac:dyDescent="0.2">
      <c r="A272">
        <v>484.5</v>
      </c>
      <c r="B272">
        <v>0.52500000000000002</v>
      </c>
      <c r="C272">
        <v>484.5</v>
      </c>
      <c r="D272">
        <v>0.88600000000000001</v>
      </c>
      <c r="E272">
        <v>484.5</v>
      </c>
      <c r="F272">
        <v>0.997</v>
      </c>
      <c r="G272">
        <v>484.5</v>
      </c>
      <c r="H272">
        <v>1.331</v>
      </c>
      <c r="I272">
        <v>484.5</v>
      </c>
      <c r="J272">
        <v>1.706</v>
      </c>
      <c r="K272">
        <v>484.5</v>
      </c>
      <c r="L272">
        <v>2.085</v>
      </c>
      <c r="M272">
        <v>484.5</v>
      </c>
      <c r="N272">
        <v>4.6319999999999997</v>
      </c>
      <c r="O272">
        <v>484.5</v>
      </c>
      <c r="P272">
        <v>13.85</v>
      </c>
    </row>
    <row r="273" spans="1:16" x14ac:dyDescent="0.2">
      <c r="A273">
        <v>485</v>
      </c>
      <c r="B273">
        <v>0.53300000000000003</v>
      </c>
      <c r="C273">
        <v>485</v>
      </c>
      <c r="D273">
        <v>0.78800000000000003</v>
      </c>
      <c r="E273">
        <v>485</v>
      </c>
      <c r="F273">
        <v>1.0329999999999999</v>
      </c>
      <c r="G273">
        <v>485</v>
      </c>
      <c r="H273">
        <v>1.43</v>
      </c>
      <c r="I273">
        <v>485</v>
      </c>
      <c r="J273">
        <v>1.5569999999999999</v>
      </c>
      <c r="K273">
        <v>485</v>
      </c>
      <c r="L273">
        <v>2.5219999999999998</v>
      </c>
      <c r="M273">
        <v>485</v>
      </c>
      <c r="N273">
        <v>4.117</v>
      </c>
      <c r="O273">
        <v>485</v>
      </c>
      <c r="P273">
        <v>13.97</v>
      </c>
    </row>
    <row r="274" spans="1:16" x14ac:dyDescent="0.2">
      <c r="A274">
        <v>485.5</v>
      </c>
      <c r="B274">
        <v>0.42199999999999999</v>
      </c>
      <c r="C274">
        <v>485.5</v>
      </c>
      <c r="D274">
        <v>0.77400000000000002</v>
      </c>
      <c r="E274">
        <v>485.5</v>
      </c>
      <c r="F274">
        <v>1.0129999999999999</v>
      </c>
      <c r="G274">
        <v>485.5</v>
      </c>
      <c r="H274">
        <v>1.381</v>
      </c>
      <c r="I274">
        <v>485.5</v>
      </c>
      <c r="J274">
        <v>1.6160000000000001</v>
      </c>
      <c r="K274">
        <v>485.5</v>
      </c>
      <c r="L274">
        <v>2.1960000000000002</v>
      </c>
      <c r="M274">
        <v>485.5</v>
      </c>
      <c r="N274">
        <v>4.1740000000000004</v>
      </c>
      <c r="O274">
        <v>485.5</v>
      </c>
      <c r="P274">
        <v>12.7</v>
      </c>
    </row>
    <row r="275" spans="1:16" x14ac:dyDescent="0.2">
      <c r="A275">
        <v>486</v>
      </c>
      <c r="B275">
        <v>0.52200000000000002</v>
      </c>
      <c r="C275">
        <v>486</v>
      </c>
      <c r="D275">
        <v>0.81799999999999995</v>
      </c>
      <c r="E275">
        <v>486</v>
      </c>
      <c r="F275">
        <v>0.89600000000000002</v>
      </c>
      <c r="G275">
        <v>486</v>
      </c>
      <c r="H275">
        <v>1.1080000000000001</v>
      </c>
      <c r="I275">
        <v>486</v>
      </c>
      <c r="J275">
        <v>1.673</v>
      </c>
      <c r="K275">
        <v>486</v>
      </c>
      <c r="L275">
        <v>1.843</v>
      </c>
      <c r="M275">
        <v>486</v>
      </c>
      <c r="N275">
        <v>4.0359999999999996</v>
      </c>
      <c r="O275">
        <v>486</v>
      </c>
      <c r="P275">
        <v>12.08</v>
      </c>
    </row>
    <row r="276" spans="1:16" x14ac:dyDescent="0.2">
      <c r="A276">
        <v>486.5</v>
      </c>
      <c r="B276">
        <v>0.63100000000000001</v>
      </c>
      <c r="C276">
        <v>486.5</v>
      </c>
      <c r="D276">
        <v>0.80800000000000005</v>
      </c>
      <c r="E276">
        <v>486.5</v>
      </c>
      <c r="F276">
        <v>0.81499999999999995</v>
      </c>
      <c r="G276">
        <v>486.5</v>
      </c>
      <c r="H276">
        <v>1.0189999999999999</v>
      </c>
      <c r="I276">
        <v>486.5</v>
      </c>
      <c r="J276">
        <v>1.5429999999999999</v>
      </c>
      <c r="K276">
        <v>486.5</v>
      </c>
      <c r="L276">
        <v>2.0529999999999999</v>
      </c>
      <c r="M276">
        <v>486.5</v>
      </c>
      <c r="N276">
        <v>3.8159999999999998</v>
      </c>
      <c r="O276">
        <v>486.5</v>
      </c>
      <c r="P276">
        <v>11.29</v>
      </c>
    </row>
    <row r="277" spans="1:16" x14ac:dyDescent="0.2">
      <c r="A277">
        <v>487</v>
      </c>
      <c r="B277">
        <v>0.55700000000000005</v>
      </c>
      <c r="C277">
        <v>487</v>
      </c>
      <c r="D277">
        <v>0.76100000000000001</v>
      </c>
      <c r="E277">
        <v>487</v>
      </c>
      <c r="F277">
        <v>0.96899999999999997</v>
      </c>
      <c r="G277">
        <v>487</v>
      </c>
      <c r="H277">
        <v>1.214</v>
      </c>
      <c r="I277">
        <v>487</v>
      </c>
      <c r="J277">
        <v>1.506</v>
      </c>
      <c r="K277">
        <v>487</v>
      </c>
      <c r="L277">
        <v>2.0830000000000002</v>
      </c>
      <c r="M277">
        <v>487</v>
      </c>
      <c r="N277">
        <v>3.6880000000000002</v>
      </c>
      <c r="O277">
        <v>487</v>
      </c>
      <c r="P277">
        <v>11.19</v>
      </c>
    </row>
    <row r="278" spans="1:16" x14ac:dyDescent="0.2">
      <c r="A278">
        <v>487.5</v>
      </c>
      <c r="B278">
        <v>0.63200000000000001</v>
      </c>
      <c r="C278">
        <v>487.5</v>
      </c>
      <c r="D278">
        <v>0.80400000000000005</v>
      </c>
      <c r="E278">
        <v>487.5</v>
      </c>
      <c r="F278">
        <v>0.79400000000000004</v>
      </c>
      <c r="G278">
        <v>487.5</v>
      </c>
      <c r="H278">
        <v>1.107</v>
      </c>
      <c r="I278">
        <v>487.5</v>
      </c>
      <c r="J278">
        <v>1.456</v>
      </c>
      <c r="K278">
        <v>487.5</v>
      </c>
      <c r="L278">
        <v>1.9610000000000001</v>
      </c>
      <c r="M278">
        <v>487.5</v>
      </c>
      <c r="N278">
        <v>3.6619999999999999</v>
      </c>
      <c r="O278">
        <v>487.5</v>
      </c>
      <c r="P278">
        <v>10.61</v>
      </c>
    </row>
    <row r="279" spans="1:16" x14ac:dyDescent="0.2">
      <c r="A279">
        <v>488</v>
      </c>
      <c r="B279">
        <v>0.53900000000000003</v>
      </c>
      <c r="C279">
        <v>488</v>
      </c>
      <c r="D279">
        <v>0.77500000000000002</v>
      </c>
      <c r="E279">
        <v>488</v>
      </c>
      <c r="F279">
        <v>0.70499999999999996</v>
      </c>
      <c r="G279">
        <v>488</v>
      </c>
      <c r="H279">
        <v>1.268</v>
      </c>
      <c r="I279">
        <v>488</v>
      </c>
      <c r="J279">
        <v>1.454</v>
      </c>
      <c r="K279">
        <v>488</v>
      </c>
      <c r="L279">
        <v>2.0270000000000001</v>
      </c>
      <c r="M279">
        <v>488</v>
      </c>
      <c r="N279">
        <v>3.4239999999999999</v>
      </c>
      <c r="O279">
        <v>488</v>
      </c>
      <c r="P279">
        <v>9.6259999999999994</v>
      </c>
    </row>
    <row r="280" spans="1:16" x14ac:dyDescent="0.2">
      <c r="A280">
        <v>488.5</v>
      </c>
      <c r="B280">
        <v>0.54400000000000004</v>
      </c>
      <c r="C280">
        <v>488.5</v>
      </c>
      <c r="D280">
        <v>0.74</v>
      </c>
      <c r="E280">
        <v>488.5</v>
      </c>
      <c r="F280">
        <v>0.88500000000000001</v>
      </c>
      <c r="G280">
        <v>488.5</v>
      </c>
      <c r="H280">
        <v>1.1060000000000001</v>
      </c>
      <c r="I280">
        <v>488.5</v>
      </c>
      <c r="J280">
        <v>1.294</v>
      </c>
      <c r="K280">
        <v>488.5</v>
      </c>
      <c r="L280">
        <v>1.871</v>
      </c>
      <c r="M280">
        <v>488.5</v>
      </c>
      <c r="N280">
        <v>3.4180000000000001</v>
      </c>
      <c r="O280">
        <v>488.5</v>
      </c>
      <c r="P280">
        <v>9.3469999999999995</v>
      </c>
    </row>
    <row r="281" spans="1:16" x14ac:dyDescent="0.2">
      <c r="A281">
        <v>489</v>
      </c>
      <c r="B281">
        <v>0.40699999999999997</v>
      </c>
      <c r="C281">
        <v>489</v>
      </c>
      <c r="D281">
        <v>0.61</v>
      </c>
      <c r="E281">
        <v>489</v>
      </c>
      <c r="F281">
        <v>0.80500000000000005</v>
      </c>
      <c r="G281">
        <v>489</v>
      </c>
      <c r="H281">
        <v>0.94099999999999995</v>
      </c>
      <c r="I281">
        <v>489</v>
      </c>
      <c r="J281">
        <v>1.2549999999999999</v>
      </c>
      <c r="K281">
        <v>489</v>
      </c>
      <c r="L281">
        <v>1.8140000000000001</v>
      </c>
      <c r="M281">
        <v>489</v>
      </c>
      <c r="N281">
        <v>3.14</v>
      </c>
      <c r="O281">
        <v>489</v>
      </c>
      <c r="P281">
        <v>8.9450000000000003</v>
      </c>
    </row>
    <row r="282" spans="1:16" x14ac:dyDescent="0.2">
      <c r="A282">
        <v>489.5</v>
      </c>
      <c r="B282">
        <v>0.378</v>
      </c>
      <c r="C282">
        <v>489.5</v>
      </c>
      <c r="D282">
        <v>0.6</v>
      </c>
      <c r="E282">
        <v>489.5</v>
      </c>
      <c r="F282">
        <v>0.80200000000000005</v>
      </c>
      <c r="G282">
        <v>489.5</v>
      </c>
      <c r="H282">
        <v>1.0269999999999999</v>
      </c>
      <c r="I282">
        <v>489.5</v>
      </c>
      <c r="J282">
        <v>1.0620000000000001</v>
      </c>
      <c r="K282">
        <v>489.5</v>
      </c>
      <c r="L282">
        <v>1.637</v>
      </c>
      <c r="M282">
        <v>489.5</v>
      </c>
      <c r="N282">
        <v>2.84</v>
      </c>
      <c r="O282">
        <v>489.5</v>
      </c>
      <c r="P282">
        <v>8.6159999999999997</v>
      </c>
    </row>
    <row r="283" spans="1:16" x14ac:dyDescent="0.2">
      <c r="A283">
        <v>490</v>
      </c>
      <c r="B283">
        <v>0.42899999999999999</v>
      </c>
      <c r="C283">
        <v>490</v>
      </c>
      <c r="D283">
        <v>0.6</v>
      </c>
      <c r="E283">
        <v>490</v>
      </c>
      <c r="F283">
        <v>0.73099999999999998</v>
      </c>
      <c r="G283">
        <v>490</v>
      </c>
      <c r="H283">
        <v>0.81899999999999995</v>
      </c>
      <c r="I283">
        <v>490</v>
      </c>
      <c r="J283">
        <v>1.0880000000000001</v>
      </c>
      <c r="K283">
        <v>490</v>
      </c>
      <c r="L283">
        <v>1.5580000000000001</v>
      </c>
      <c r="M283">
        <v>490</v>
      </c>
      <c r="N283">
        <v>2.9750000000000001</v>
      </c>
      <c r="O283">
        <v>490</v>
      </c>
      <c r="P283">
        <v>8.2650000000000006</v>
      </c>
    </row>
    <row r="284" spans="1:16" x14ac:dyDescent="0.2">
      <c r="A284">
        <v>490.5</v>
      </c>
      <c r="B284">
        <v>0.51500000000000001</v>
      </c>
      <c r="C284">
        <v>490.5</v>
      </c>
      <c r="D284">
        <v>0.54800000000000004</v>
      </c>
      <c r="E284">
        <v>490.5</v>
      </c>
      <c r="F284">
        <v>0.80700000000000005</v>
      </c>
      <c r="G284">
        <v>490.5</v>
      </c>
      <c r="H284">
        <v>0.68600000000000005</v>
      </c>
      <c r="I284">
        <v>490.5</v>
      </c>
      <c r="J284">
        <v>1.03</v>
      </c>
      <c r="K284">
        <v>490.5</v>
      </c>
      <c r="L284">
        <v>1.5169999999999999</v>
      </c>
      <c r="M284">
        <v>490.5</v>
      </c>
      <c r="N284">
        <v>2.6640000000000001</v>
      </c>
      <c r="O284">
        <v>490.5</v>
      </c>
      <c r="P284">
        <v>8.2200000000000006</v>
      </c>
    </row>
    <row r="285" spans="1:16" x14ac:dyDescent="0.2">
      <c r="A285">
        <v>491</v>
      </c>
      <c r="B285">
        <v>0.48199999999999998</v>
      </c>
      <c r="C285">
        <v>491</v>
      </c>
      <c r="D285">
        <v>0.60499999999999998</v>
      </c>
      <c r="E285">
        <v>491</v>
      </c>
      <c r="F285">
        <v>0.57799999999999996</v>
      </c>
      <c r="G285">
        <v>491</v>
      </c>
      <c r="H285">
        <v>1.0449999999999999</v>
      </c>
      <c r="I285">
        <v>491</v>
      </c>
      <c r="J285">
        <v>1.036</v>
      </c>
      <c r="K285">
        <v>491</v>
      </c>
      <c r="L285">
        <v>1.4330000000000001</v>
      </c>
      <c r="M285">
        <v>491</v>
      </c>
      <c r="N285">
        <v>2.7160000000000002</v>
      </c>
      <c r="O285">
        <v>491</v>
      </c>
      <c r="P285">
        <v>7.4619999999999997</v>
      </c>
    </row>
    <row r="286" spans="1:16" x14ac:dyDescent="0.2">
      <c r="A286">
        <v>491.5</v>
      </c>
      <c r="B286">
        <v>0.40100000000000002</v>
      </c>
      <c r="C286">
        <v>491.5</v>
      </c>
      <c r="D286">
        <v>0.61199999999999999</v>
      </c>
      <c r="E286">
        <v>491.5</v>
      </c>
      <c r="F286">
        <v>0.67100000000000004</v>
      </c>
      <c r="G286">
        <v>491.5</v>
      </c>
      <c r="H286">
        <v>0.91300000000000003</v>
      </c>
      <c r="I286">
        <v>491.5</v>
      </c>
      <c r="J286">
        <v>1.0249999999999999</v>
      </c>
      <c r="K286">
        <v>491.5</v>
      </c>
      <c r="L286">
        <v>1.5840000000000001</v>
      </c>
      <c r="M286">
        <v>491.5</v>
      </c>
      <c r="N286">
        <v>2.6110000000000002</v>
      </c>
      <c r="O286">
        <v>491.5</v>
      </c>
      <c r="P286">
        <v>7.3819999999999997</v>
      </c>
    </row>
    <row r="287" spans="1:16" x14ac:dyDescent="0.2">
      <c r="A287">
        <v>492</v>
      </c>
      <c r="B287">
        <v>0.24299999999999999</v>
      </c>
      <c r="C287">
        <v>492</v>
      </c>
      <c r="D287">
        <v>0.65800000000000003</v>
      </c>
      <c r="E287">
        <v>492</v>
      </c>
      <c r="F287">
        <v>0.69699999999999995</v>
      </c>
      <c r="G287">
        <v>492</v>
      </c>
      <c r="H287">
        <v>0.82499999999999996</v>
      </c>
      <c r="I287">
        <v>492</v>
      </c>
      <c r="J287">
        <v>0.98699999999999999</v>
      </c>
      <c r="K287">
        <v>492</v>
      </c>
      <c r="L287">
        <v>1.181</v>
      </c>
      <c r="M287">
        <v>492</v>
      </c>
      <c r="N287">
        <v>2.4820000000000002</v>
      </c>
      <c r="O287">
        <v>492</v>
      </c>
      <c r="P287">
        <v>7.0919999999999996</v>
      </c>
    </row>
    <row r="288" spans="1:16" x14ac:dyDescent="0.2">
      <c r="A288">
        <v>492.5</v>
      </c>
      <c r="B288">
        <v>0.372</v>
      </c>
      <c r="C288">
        <v>492.5</v>
      </c>
      <c r="D288">
        <v>0.80200000000000005</v>
      </c>
      <c r="E288">
        <v>492.5</v>
      </c>
      <c r="F288">
        <v>0.66100000000000003</v>
      </c>
      <c r="G288">
        <v>492.5</v>
      </c>
      <c r="H288">
        <v>0.80200000000000005</v>
      </c>
      <c r="I288">
        <v>492.5</v>
      </c>
      <c r="J288">
        <v>0.9</v>
      </c>
      <c r="K288">
        <v>492.5</v>
      </c>
      <c r="L288">
        <v>1.391</v>
      </c>
      <c r="M288">
        <v>492.5</v>
      </c>
      <c r="N288">
        <v>2.4239999999999999</v>
      </c>
      <c r="O288">
        <v>492.5</v>
      </c>
      <c r="P288">
        <v>6.6689999999999996</v>
      </c>
    </row>
    <row r="289" spans="1:16" x14ac:dyDescent="0.2">
      <c r="A289">
        <v>493</v>
      </c>
      <c r="B289">
        <v>0.497</v>
      </c>
      <c r="C289">
        <v>493</v>
      </c>
      <c r="D289">
        <v>0.53300000000000003</v>
      </c>
      <c r="E289">
        <v>493</v>
      </c>
      <c r="F289">
        <v>0.58799999999999997</v>
      </c>
      <c r="G289">
        <v>493</v>
      </c>
      <c r="H289">
        <v>1.004</v>
      </c>
      <c r="I289">
        <v>493</v>
      </c>
      <c r="J289">
        <v>0.88200000000000001</v>
      </c>
      <c r="K289">
        <v>493</v>
      </c>
      <c r="L289">
        <v>1.2270000000000001</v>
      </c>
      <c r="M289">
        <v>493</v>
      </c>
      <c r="N289">
        <v>2.3889999999999998</v>
      </c>
      <c r="O289">
        <v>493</v>
      </c>
      <c r="P289">
        <v>6.8140000000000001</v>
      </c>
    </row>
    <row r="290" spans="1:16" x14ac:dyDescent="0.2">
      <c r="A290">
        <v>493.5</v>
      </c>
      <c r="B290">
        <v>0.34599999999999997</v>
      </c>
      <c r="C290">
        <v>493.5</v>
      </c>
      <c r="D290">
        <v>0.60699999999999998</v>
      </c>
      <c r="E290">
        <v>493.5</v>
      </c>
      <c r="F290">
        <v>0.69799999999999995</v>
      </c>
      <c r="G290">
        <v>493.5</v>
      </c>
      <c r="H290">
        <v>0.73499999999999999</v>
      </c>
      <c r="I290">
        <v>493.5</v>
      </c>
      <c r="J290">
        <v>0.83299999999999996</v>
      </c>
      <c r="K290">
        <v>493.5</v>
      </c>
      <c r="L290">
        <v>1.075</v>
      </c>
      <c r="M290">
        <v>493.5</v>
      </c>
      <c r="N290">
        <v>2.2890000000000001</v>
      </c>
      <c r="O290">
        <v>493.5</v>
      </c>
      <c r="P290">
        <v>6.032</v>
      </c>
    </row>
    <row r="291" spans="1:16" x14ac:dyDescent="0.2">
      <c r="A291">
        <v>494</v>
      </c>
      <c r="B291">
        <v>0.39500000000000002</v>
      </c>
      <c r="C291">
        <v>494</v>
      </c>
      <c r="D291">
        <v>0.74</v>
      </c>
      <c r="E291">
        <v>494</v>
      </c>
      <c r="F291">
        <v>0.74099999999999999</v>
      </c>
      <c r="G291">
        <v>494</v>
      </c>
      <c r="H291">
        <v>0.629</v>
      </c>
      <c r="I291">
        <v>494</v>
      </c>
      <c r="J291">
        <v>0.77</v>
      </c>
      <c r="K291">
        <v>494</v>
      </c>
      <c r="L291">
        <v>1.0349999999999999</v>
      </c>
      <c r="M291">
        <v>494</v>
      </c>
      <c r="N291">
        <v>2.2109999999999999</v>
      </c>
      <c r="O291">
        <v>494</v>
      </c>
      <c r="P291">
        <v>6.13</v>
      </c>
    </row>
    <row r="292" spans="1:16" x14ac:dyDescent="0.2">
      <c r="A292">
        <v>494.5</v>
      </c>
      <c r="B292">
        <v>0.46500000000000002</v>
      </c>
      <c r="C292">
        <v>494.5</v>
      </c>
      <c r="D292">
        <v>0.54800000000000004</v>
      </c>
      <c r="E292">
        <v>494.5</v>
      </c>
      <c r="F292">
        <v>0.70299999999999996</v>
      </c>
      <c r="G292">
        <v>494.5</v>
      </c>
      <c r="H292">
        <v>0.73899999999999999</v>
      </c>
      <c r="I292">
        <v>494.5</v>
      </c>
      <c r="J292">
        <v>0.60399999999999998</v>
      </c>
      <c r="K292">
        <v>494.5</v>
      </c>
      <c r="L292">
        <v>1.2909999999999999</v>
      </c>
      <c r="M292">
        <v>494.5</v>
      </c>
      <c r="N292">
        <v>1.94</v>
      </c>
      <c r="O292">
        <v>494.5</v>
      </c>
      <c r="P292">
        <v>5.6459999999999999</v>
      </c>
    </row>
    <row r="293" spans="1:16" x14ac:dyDescent="0.2">
      <c r="A293">
        <v>495</v>
      </c>
      <c r="B293">
        <v>0.41299999999999998</v>
      </c>
      <c r="C293">
        <v>495</v>
      </c>
      <c r="D293">
        <v>0.60299999999999998</v>
      </c>
      <c r="E293">
        <v>495</v>
      </c>
      <c r="F293">
        <v>0.58399999999999996</v>
      </c>
      <c r="G293">
        <v>495</v>
      </c>
      <c r="H293">
        <v>0.79700000000000004</v>
      </c>
      <c r="I293">
        <v>495</v>
      </c>
      <c r="J293">
        <v>0.66300000000000003</v>
      </c>
      <c r="K293">
        <v>495</v>
      </c>
      <c r="L293">
        <v>1.377</v>
      </c>
      <c r="M293">
        <v>495</v>
      </c>
      <c r="N293">
        <v>1.883</v>
      </c>
      <c r="O293">
        <v>495</v>
      </c>
      <c r="P293">
        <v>5.6989999999999998</v>
      </c>
    </row>
    <row r="294" spans="1:16" x14ac:dyDescent="0.2">
      <c r="A294">
        <v>495.5</v>
      </c>
      <c r="B294">
        <v>0.51100000000000001</v>
      </c>
      <c r="C294">
        <v>495.5</v>
      </c>
      <c r="D294">
        <v>0.55100000000000005</v>
      </c>
      <c r="E294">
        <v>495.5</v>
      </c>
      <c r="F294">
        <v>0.58799999999999997</v>
      </c>
      <c r="G294">
        <v>495.5</v>
      </c>
      <c r="H294">
        <v>0.66200000000000003</v>
      </c>
      <c r="I294">
        <v>495.5</v>
      </c>
      <c r="J294">
        <v>0.88500000000000001</v>
      </c>
      <c r="K294">
        <v>495.5</v>
      </c>
      <c r="L294">
        <v>1.167</v>
      </c>
      <c r="M294">
        <v>495.5</v>
      </c>
      <c r="N294">
        <v>2.0030000000000001</v>
      </c>
      <c r="O294">
        <v>495.5</v>
      </c>
      <c r="P294">
        <v>5.3869999999999996</v>
      </c>
    </row>
    <row r="295" spans="1:16" x14ac:dyDescent="0.2">
      <c r="A295">
        <v>496</v>
      </c>
      <c r="B295">
        <v>0.33</v>
      </c>
      <c r="C295">
        <v>496</v>
      </c>
      <c r="D295">
        <v>0.63500000000000001</v>
      </c>
      <c r="E295">
        <v>496</v>
      </c>
      <c r="F295">
        <v>0.58599999999999997</v>
      </c>
      <c r="G295">
        <v>496</v>
      </c>
      <c r="H295">
        <v>0.57799999999999996</v>
      </c>
      <c r="I295">
        <v>496</v>
      </c>
      <c r="J295">
        <v>0.97399999999999998</v>
      </c>
      <c r="K295">
        <v>496</v>
      </c>
      <c r="L295">
        <v>1.1950000000000001</v>
      </c>
      <c r="M295">
        <v>496</v>
      </c>
      <c r="N295">
        <v>1.9450000000000001</v>
      </c>
      <c r="O295">
        <v>496</v>
      </c>
      <c r="P295">
        <v>5.3140000000000001</v>
      </c>
    </row>
    <row r="296" spans="1:16" x14ac:dyDescent="0.2">
      <c r="A296">
        <v>496.5</v>
      </c>
      <c r="B296">
        <v>0.35299999999999998</v>
      </c>
      <c r="C296">
        <v>496.5</v>
      </c>
      <c r="D296">
        <v>0.503</v>
      </c>
      <c r="E296">
        <v>496.5</v>
      </c>
      <c r="F296">
        <v>0.67700000000000005</v>
      </c>
      <c r="G296">
        <v>496.5</v>
      </c>
      <c r="H296">
        <v>0.68600000000000005</v>
      </c>
      <c r="I296">
        <v>496.5</v>
      </c>
      <c r="J296">
        <v>0.72699999999999998</v>
      </c>
      <c r="K296">
        <v>496.5</v>
      </c>
      <c r="L296">
        <v>1.03</v>
      </c>
      <c r="M296">
        <v>496.5</v>
      </c>
      <c r="N296">
        <v>2.1360000000000001</v>
      </c>
      <c r="O296">
        <v>496.5</v>
      </c>
      <c r="P296">
        <v>5.4550000000000001</v>
      </c>
    </row>
    <row r="297" spans="1:16" x14ac:dyDescent="0.2">
      <c r="A297">
        <v>497</v>
      </c>
      <c r="B297">
        <v>0.5</v>
      </c>
      <c r="C297">
        <v>497</v>
      </c>
      <c r="D297">
        <v>0.47399999999999998</v>
      </c>
      <c r="E297">
        <v>497</v>
      </c>
      <c r="F297">
        <v>0.57199999999999995</v>
      </c>
      <c r="G297">
        <v>497</v>
      </c>
      <c r="H297">
        <v>0.67500000000000004</v>
      </c>
      <c r="I297">
        <v>497</v>
      </c>
      <c r="J297">
        <v>0.72199999999999998</v>
      </c>
      <c r="K297">
        <v>497</v>
      </c>
      <c r="L297">
        <v>1.0209999999999999</v>
      </c>
      <c r="M297">
        <v>497</v>
      </c>
      <c r="N297">
        <v>2.0680000000000001</v>
      </c>
      <c r="O297">
        <v>497</v>
      </c>
      <c r="P297">
        <v>5.2069999999999999</v>
      </c>
    </row>
    <row r="298" spans="1:16" x14ac:dyDescent="0.2">
      <c r="A298">
        <v>497.5</v>
      </c>
      <c r="B298">
        <v>0.45700000000000002</v>
      </c>
      <c r="C298">
        <v>497.5</v>
      </c>
      <c r="D298">
        <v>0.47599999999999998</v>
      </c>
      <c r="E298">
        <v>497.5</v>
      </c>
      <c r="F298">
        <v>0.61899999999999999</v>
      </c>
      <c r="G298">
        <v>497.5</v>
      </c>
      <c r="H298">
        <v>0.60499999999999998</v>
      </c>
      <c r="I298">
        <v>497.5</v>
      </c>
      <c r="J298">
        <v>0.69499999999999995</v>
      </c>
      <c r="K298">
        <v>497.5</v>
      </c>
      <c r="L298">
        <v>0.94699999999999995</v>
      </c>
      <c r="M298">
        <v>497.5</v>
      </c>
      <c r="N298">
        <v>1.79</v>
      </c>
      <c r="O298">
        <v>497.5</v>
      </c>
      <c r="P298">
        <v>4.7850000000000001</v>
      </c>
    </row>
    <row r="299" spans="1:16" x14ac:dyDescent="0.2">
      <c r="A299">
        <v>498</v>
      </c>
      <c r="B299">
        <v>0.32800000000000001</v>
      </c>
      <c r="C299">
        <v>498</v>
      </c>
      <c r="D299">
        <v>0.65300000000000002</v>
      </c>
      <c r="E299">
        <v>498</v>
      </c>
      <c r="F299">
        <v>0.48799999999999999</v>
      </c>
      <c r="G299">
        <v>498</v>
      </c>
      <c r="H299">
        <v>0.71199999999999997</v>
      </c>
      <c r="I299">
        <v>498</v>
      </c>
      <c r="J299">
        <v>0.72</v>
      </c>
      <c r="K299">
        <v>498</v>
      </c>
      <c r="L299">
        <v>0.996</v>
      </c>
      <c r="M299">
        <v>498</v>
      </c>
      <c r="N299">
        <v>1.7749999999999999</v>
      </c>
      <c r="O299">
        <v>498</v>
      </c>
      <c r="P299">
        <v>4.8899999999999997</v>
      </c>
    </row>
    <row r="300" spans="1:16" x14ac:dyDescent="0.2">
      <c r="A300">
        <v>498.5</v>
      </c>
      <c r="B300">
        <v>0.42299999999999999</v>
      </c>
      <c r="C300">
        <v>498.5</v>
      </c>
      <c r="D300">
        <v>0.371</v>
      </c>
      <c r="E300">
        <v>498.5</v>
      </c>
      <c r="F300">
        <v>0.48899999999999999</v>
      </c>
      <c r="G300">
        <v>498.5</v>
      </c>
      <c r="H300">
        <v>0.71499999999999997</v>
      </c>
      <c r="I300">
        <v>498.5</v>
      </c>
      <c r="J300">
        <v>0.626</v>
      </c>
      <c r="K300">
        <v>498.5</v>
      </c>
      <c r="L300">
        <v>0.96899999999999997</v>
      </c>
      <c r="M300">
        <v>498.5</v>
      </c>
      <c r="N300">
        <v>1.627</v>
      </c>
      <c r="O300">
        <v>498.5</v>
      </c>
      <c r="P300">
        <v>4.8369999999999997</v>
      </c>
    </row>
    <row r="301" spans="1:16" x14ac:dyDescent="0.2">
      <c r="A301">
        <v>499</v>
      </c>
      <c r="B301">
        <v>0.375</v>
      </c>
      <c r="C301">
        <v>499</v>
      </c>
      <c r="D301">
        <v>0.41199999999999998</v>
      </c>
      <c r="E301">
        <v>499</v>
      </c>
      <c r="F301">
        <v>0.47699999999999998</v>
      </c>
      <c r="G301">
        <v>499</v>
      </c>
      <c r="H301">
        <v>0.54700000000000004</v>
      </c>
      <c r="I301">
        <v>499</v>
      </c>
      <c r="J301">
        <v>0.76200000000000001</v>
      </c>
      <c r="K301">
        <v>499</v>
      </c>
      <c r="L301">
        <v>1.0820000000000001</v>
      </c>
      <c r="M301">
        <v>499</v>
      </c>
      <c r="N301">
        <v>1.7529999999999999</v>
      </c>
      <c r="O301">
        <v>499</v>
      </c>
      <c r="P301">
        <v>4.5890000000000004</v>
      </c>
    </row>
    <row r="302" spans="1:16" x14ac:dyDescent="0.2">
      <c r="A302">
        <v>499.5</v>
      </c>
      <c r="B302">
        <v>0.23300000000000001</v>
      </c>
      <c r="C302">
        <v>499.5</v>
      </c>
      <c r="D302">
        <v>0.28899999999999998</v>
      </c>
      <c r="E302">
        <v>499.5</v>
      </c>
      <c r="F302">
        <v>0.59099999999999997</v>
      </c>
      <c r="G302">
        <v>499.5</v>
      </c>
      <c r="H302">
        <v>0.63800000000000001</v>
      </c>
      <c r="I302">
        <v>499.5</v>
      </c>
      <c r="J302">
        <v>0.83799999999999997</v>
      </c>
      <c r="K302">
        <v>499.5</v>
      </c>
      <c r="L302">
        <v>0.72399999999999998</v>
      </c>
      <c r="M302">
        <v>499.5</v>
      </c>
      <c r="N302">
        <v>1.732</v>
      </c>
      <c r="O302">
        <v>499.5</v>
      </c>
      <c r="P302">
        <v>5.0549999999999997</v>
      </c>
    </row>
    <row r="303" spans="1:16" x14ac:dyDescent="0.2">
      <c r="A303">
        <v>500</v>
      </c>
      <c r="B303">
        <v>0.18</v>
      </c>
      <c r="C303">
        <v>500</v>
      </c>
      <c r="D303">
        <v>0.64400000000000002</v>
      </c>
      <c r="E303">
        <v>500</v>
      </c>
      <c r="F303">
        <v>0.501</v>
      </c>
      <c r="G303">
        <v>500</v>
      </c>
      <c r="H303">
        <v>0.58599999999999997</v>
      </c>
      <c r="I303">
        <v>500</v>
      </c>
      <c r="J303">
        <v>0.68700000000000006</v>
      </c>
      <c r="K303">
        <v>500</v>
      </c>
      <c r="L303">
        <v>0.79500000000000004</v>
      </c>
      <c r="M303">
        <v>500</v>
      </c>
      <c r="N303">
        <v>1.8280000000000001</v>
      </c>
      <c r="O303">
        <v>500</v>
      </c>
      <c r="P303">
        <v>4.8570000000000002</v>
      </c>
    </row>
    <row r="304" spans="1:16" x14ac:dyDescent="0.2">
      <c r="A304">
        <v>500.5</v>
      </c>
      <c r="B304">
        <v>0.36599999999999999</v>
      </c>
      <c r="C304">
        <v>500.5</v>
      </c>
      <c r="D304">
        <v>0.56599999999999995</v>
      </c>
      <c r="E304">
        <v>500.5</v>
      </c>
      <c r="F304">
        <v>0.52500000000000002</v>
      </c>
      <c r="G304">
        <v>500.5</v>
      </c>
      <c r="H304">
        <v>0.56799999999999995</v>
      </c>
      <c r="I304">
        <v>500.5</v>
      </c>
      <c r="J304">
        <v>0.68899999999999995</v>
      </c>
      <c r="K304">
        <v>500.5</v>
      </c>
      <c r="L304">
        <v>0.90800000000000003</v>
      </c>
      <c r="M304">
        <v>500.5</v>
      </c>
      <c r="N304">
        <v>1.85</v>
      </c>
      <c r="O304">
        <v>500.5</v>
      </c>
      <c r="P304">
        <v>4.3390000000000004</v>
      </c>
    </row>
    <row r="305" spans="1:16" x14ac:dyDescent="0.2">
      <c r="A305">
        <v>501</v>
      </c>
      <c r="B305">
        <v>0.33700000000000002</v>
      </c>
      <c r="C305">
        <v>501</v>
      </c>
      <c r="D305">
        <v>0.57199999999999995</v>
      </c>
      <c r="E305">
        <v>501</v>
      </c>
      <c r="F305">
        <v>0.52300000000000002</v>
      </c>
      <c r="G305">
        <v>501</v>
      </c>
      <c r="H305">
        <v>0.52800000000000002</v>
      </c>
      <c r="I305">
        <v>501</v>
      </c>
      <c r="J305">
        <v>0.65200000000000002</v>
      </c>
      <c r="K305">
        <v>501</v>
      </c>
      <c r="L305">
        <v>0.97799999999999998</v>
      </c>
      <c r="M305">
        <v>501</v>
      </c>
      <c r="N305">
        <v>1.724</v>
      </c>
      <c r="O305">
        <v>501</v>
      </c>
      <c r="P305">
        <v>4.5839999999999996</v>
      </c>
    </row>
    <row r="306" spans="1:16" x14ac:dyDescent="0.2">
      <c r="A306">
        <v>501.5</v>
      </c>
      <c r="B306">
        <v>0.441</v>
      </c>
      <c r="C306">
        <v>501.5</v>
      </c>
      <c r="D306">
        <v>0.47799999999999998</v>
      </c>
      <c r="E306">
        <v>501.5</v>
      </c>
      <c r="F306">
        <v>0.51300000000000001</v>
      </c>
      <c r="G306">
        <v>501.5</v>
      </c>
      <c r="H306">
        <v>0.53800000000000003</v>
      </c>
      <c r="I306">
        <v>501.5</v>
      </c>
      <c r="J306">
        <v>0.875</v>
      </c>
      <c r="K306">
        <v>501.5</v>
      </c>
      <c r="L306">
        <v>0.90900000000000003</v>
      </c>
      <c r="M306">
        <v>501.5</v>
      </c>
      <c r="N306">
        <v>1.706</v>
      </c>
      <c r="O306">
        <v>501.5</v>
      </c>
      <c r="P306">
        <v>4.41</v>
      </c>
    </row>
    <row r="307" spans="1:16" x14ac:dyDescent="0.2">
      <c r="A307">
        <v>502</v>
      </c>
      <c r="B307">
        <v>0.43099999999999999</v>
      </c>
      <c r="C307">
        <v>502</v>
      </c>
      <c r="D307">
        <v>0.64100000000000001</v>
      </c>
      <c r="E307">
        <v>502</v>
      </c>
      <c r="F307">
        <v>0.57999999999999996</v>
      </c>
      <c r="G307">
        <v>502</v>
      </c>
      <c r="H307">
        <v>0.72099999999999997</v>
      </c>
      <c r="I307">
        <v>502</v>
      </c>
      <c r="J307">
        <v>0.55700000000000005</v>
      </c>
      <c r="K307">
        <v>502</v>
      </c>
      <c r="L307">
        <v>0.89800000000000002</v>
      </c>
      <c r="M307">
        <v>502</v>
      </c>
      <c r="N307">
        <v>1.8260000000000001</v>
      </c>
      <c r="O307">
        <v>502</v>
      </c>
      <c r="P307">
        <v>4.5599999999999996</v>
      </c>
    </row>
    <row r="308" spans="1:16" x14ac:dyDescent="0.2">
      <c r="A308">
        <v>502.5</v>
      </c>
      <c r="B308">
        <v>0.57499999999999996</v>
      </c>
      <c r="C308">
        <v>502.5</v>
      </c>
      <c r="D308">
        <v>0.48699999999999999</v>
      </c>
      <c r="E308">
        <v>502.5</v>
      </c>
      <c r="F308">
        <v>0.57499999999999996</v>
      </c>
      <c r="G308">
        <v>502.5</v>
      </c>
      <c r="H308">
        <v>0.71299999999999997</v>
      </c>
      <c r="I308">
        <v>502.5</v>
      </c>
      <c r="J308">
        <v>0.71799999999999997</v>
      </c>
      <c r="K308">
        <v>502.5</v>
      </c>
      <c r="L308">
        <v>0.93100000000000005</v>
      </c>
      <c r="M308">
        <v>502.5</v>
      </c>
      <c r="N308">
        <v>1.7110000000000001</v>
      </c>
      <c r="O308">
        <v>502.5</v>
      </c>
      <c r="P308">
        <v>4.5780000000000003</v>
      </c>
    </row>
    <row r="309" spans="1:16" x14ac:dyDescent="0.2">
      <c r="A309">
        <v>503</v>
      </c>
      <c r="B309">
        <v>0.438</v>
      </c>
      <c r="C309">
        <v>503</v>
      </c>
      <c r="D309">
        <v>0.61499999999999999</v>
      </c>
      <c r="E309">
        <v>503</v>
      </c>
      <c r="F309">
        <v>0.54800000000000004</v>
      </c>
      <c r="G309">
        <v>503</v>
      </c>
      <c r="H309">
        <v>0.55100000000000005</v>
      </c>
      <c r="I309">
        <v>503</v>
      </c>
      <c r="J309">
        <v>0.66200000000000003</v>
      </c>
      <c r="K309">
        <v>503</v>
      </c>
      <c r="L309">
        <v>0.98199999999999998</v>
      </c>
      <c r="M309">
        <v>503</v>
      </c>
      <c r="N309">
        <v>1.782</v>
      </c>
      <c r="O309">
        <v>503</v>
      </c>
      <c r="P309">
        <v>4.2990000000000004</v>
      </c>
    </row>
    <row r="310" spans="1:16" x14ac:dyDescent="0.2">
      <c r="A310">
        <v>503.5</v>
      </c>
      <c r="B310">
        <v>0.34599999999999997</v>
      </c>
      <c r="C310">
        <v>503.5</v>
      </c>
      <c r="D310">
        <v>0.38800000000000001</v>
      </c>
      <c r="E310">
        <v>503.5</v>
      </c>
      <c r="F310">
        <v>0.51</v>
      </c>
      <c r="G310">
        <v>503.5</v>
      </c>
      <c r="H310">
        <v>0.58399999999999996</v>
      </c>
      <c r="I310">
        <v>503.5</v>
      </c>
      <c r="J310">
        <v>0.60099999999999998</v>
      </c>
      <c r="K310">
        <v>503.5</v>
      </c>
      <c r="L310">
        <v>0.92200000000000004</v>
      </c>
      <c r="M310">
        <v>503.5</v>
      </c>
      <c r="N310">
        <v>1.75</v>
      </c>
      <c r="O310">
        <v>503.5</v>
      </c>
      <c r="P310">
        <v>4.1260000000000003</v>
      </c>
    </row>
    <row r="311" spans="1:16" x14ac:dyDescent="0.2">
      <c r="A311">
        <v>504</v>
      </c>
      <c r="B311">
        <v>0.42899999999999999</v>
      </c>
      <c r="C311">
        <v>504</v>
      </c>
      <c r="D311">
        <v>0.35899999999999999</v>
      </c>
      <c r="E311">
        <v>504</v>
      </c>
      <c r="F311">
        <v>0.54200000000000004</v>
      </c>
      <c r="G311">
        <v>504</v>
      </c>
      <c r="H311">
        <v>0.57199999999999995</v>
      </c>
      <c r="I311">
        <v>504</v>
      </c>
      <c r="J311">
        <v>0.66900000000000004</v>
      </c>
      <c r="K311">
        <v>504</v>
      </c>
      <c r="L311">
        <v>0.84499999999999997</v>
      </c>
      <c r="M311">
        <v>504</v>
      </c>
      <c r="N311">
        <v>1.6279999999999999</v>
      </c>
      <c r="O311">
        <v>504</v>
      </c>
      <c r="P311">
        <v>4.1959999999999997</v>
      </c>
    </row>
    <row r="312" spans="1:16" x14ac:dyDescent="0.2">
      <c r="A312">
        <v>504.5</v>
      </c>
      <c r="B312">
        <v>0.437</v>
      </c>
      <c r="C312">
        <v>504.5</v>
      </c>
      <c r="D312">
        <v>0.51900000000000002</v>
      </c>
      <c r="E312">
        <v>504.5</v>
      </c>
      <c r="F312">
        <v>0.38200000000000001</v>
      </c>
      <c r="G312">
        <v>504.5</v>
      </c>
      <c r="H312">
        <v>0.39500000000000002</v>
      </c>
      <c r="I312">
        <v>504.5</v>
      </c>
      <c r="J312">
        <v>0.59799999999999998</v>
      </c>
      <c r="K312">
        <v>504.5</v>
      </c>
      <c r="L312">
        <v>0.89100000000000001</v>
      </c>
      <c r="M312">
        <v>504.5</v>
      </c>
      <c r="N312">
        <v>1.7070000000000001</v>
      </c>
      <c r="O312">
        <v>504.5</v>
      </c>
      <c r="P312">
        <v>4.3209999999999997</v>
      </c>
    </row>
    <row r="313" spans="1:16" x14ac:dyDescent="0.2">
      <c r="A313">
        <v>505</v>
      </c>
      <c r="B313">
        <v>0.38900000000000001</v>
      </c>
      <c r="C313">
        <v>505</v>
      </c>
      <c r="D313">
        <v>0.48799999999999999</v>
      </c>
      <c r="E313">
        <v>505</v>
      </c>
      <c r="F313">
        <v>0.52900000000000003</v>
      </c>
      <c r="G313">
        <v>505</v>
      </c>
      <c r="H313">
        <v>0.62</v>
      </c>
      <c r="I313">
        <v>505</v>
      </c>
      <c r="J313">
        <v>0.64600000000000002</v>
      </c>
      <c r="K313">
        <v>505</v>
      </c>
      <c r="L313">
        <v>0.92800000000000005</v>
      </c>
      <c r="M313">
        <v>505</v>
      </c>
      <c r="N313">
        <v>1.6379999999999999</v>
      </c>
      <c r="O313">
        <v>505</v>
      </c>
      <c r="P313">
        <v>4.101</v>
      </c>
    </row>
    <row r="314" spans="1:16" x14ac:dyDescent="0.2">
      <c r="A314">
        <v>505.5</v>
      </c>
      <c r="B314">
        <v>0.48499999999999999</v>
      </c>
      <c r="C314">
        <v>505.5</v>
      </c>
      <c r="D314">
        <v>0.68400000000000005</v>
      </c>
      <c r="E314">
        <v>505.5</v>
      </c>
      <c r="F314">
        <v>0.49299999999999999</v>
      </c>
      <c r="G314">
        <v>505.5</v>
      </c>
      <c r="H314">
        <v>0.626</v>
      </c>
      <c r="I314">
        <v>505.5</v>
      </c>
      <c r="J314">
        <v>0.755</v>
      </c>
      <c r="K314">
        <v>505.5</v>
      </c>
      <c r="L314">
        <v>0.96399999999999997</v>
      </c>
      <c r="M314">
        <v>505.5</v>
      </c>
      <c r="N314">
        <v>1.4610000000000001</v>
      </c>
      <c r="O314">
        <v>505.5</v>
      </c>
      <c r="P314">
        <v>4.242</v>
      </c>
    </row>
    <row r="315" spans="1:16" x14ac:dyDescent="0.2">
      <c r="A315">
        <v>506</v>
      </c>
      <c r="B315">
        <v>0.224</v>
      </c>
      <c r="C315">
        <v>506</v>
      </c>
      <c r="D315">
        <v>0.46100000000000002</v>
      </c>
      <c r="E315">
        <v>506</v>
      </c>
      <c r="F315">
        <v>0.55100000000000005</v>
      </c>
      <c r="G315">
        <v>506</v>
      </c>
      <c r="H315">
        <v>0.55400000000000005</v>
      </c>
      <c r="I315">
        <v>506</v>
      </c>
      <c r="J315">
        <v>0.68899999999999995</v>
      </c>
      <c r="K315">
        <v>506</v>
      </c>
      <c r="L315">
        <v>0.86399999999999999</v>
      </c>
      <c r="M315">
        <v>506</v>
      </c>
      <c r="N315">
        <v>1.4730000000000001</v>
      </c>
      <c r="O315">
        <v>506</v>
      </c>
      <c r="P315">
        <v>4.2530000000000001</v>
      </c>
    </row>
    <row r="316" spans="1:16" x14ac:dyDescent="0.2">
      <c r="A316">
        <v>506.5</v>
      </c>
      <c r="B316">
        <v>0.28699999999999998</v>
      </c>
      <c r="C316">
        <v>506.5</v>
      </c>
      <c r="D316">
        <v>0.53700000000000003</v>
      </c>
      <c r="E316">
        <v>506.5</v>
      </c>
      <c r="F316">
        <v>0.46600000000000003</v>
      </c>
      <c r="G316">
        <v>506.5</v>
      </c>
      <c r="H316">
        <v>0.56599999999999995</v>
      </c>
      <c r="I316">
        <v>506.5</v>
      </c>
      <c r="J316">
        <v>0.58199999999999996</v>
      </c>
      <c r="K316">
        <v>506.5</v>
      </c>
      <c r="L316">
        <v>0.82199999999999995</v>
      </c>
      <c r="M316">
        <v>506.5</v>
      </c>
      <c r="N316">
        <v>1.4319999999999999</v>
      </c>
      <c r="O316">
        <v>506.5</v>
      </c>
      <c r="P316">
        <v>3.7509999999999999</v>
      </c>
    </row>
    <row r="317" spans="1:16" x14ac:dyDescent="0.2">
      <c r="A317">
        <v>507</v>
      </c>
      <c r="B317">
        <v>0.41699999999999998</v>
      </c>
      <c r="C317">
        <v>507</v>
      </c>
      <c r="D317">
        <v>0.55700000000000005</v>
      </c>
      <c r="E317">
        <v>507</v>
      </c>
      <c r="F317">
        <v>0.6</v>
      </c>
      <c r="G317">
        <v>507</v>
      </c>
      <c r="H317">
        <v>0.49199999999999999</v>
      </c>
      <c r="I317">
        <v>507</v>
      </c>
      <c r="J317">
        <v>0.63800000000000001</v>
      </c>
      <c r="K317">
        <v>507</v>
      </c>
      <c r="L317">
        <v>0.84099999999999997</v>
      </c>
      <c r="M317">
        <v>507</v>
      </c>
      <c r="N317">
        <v>1.379</v>
      </c>
      <c r="O317">
        <v>507</v>
      </c>
      <c r="P317">
        <v>3.8140000000000001</v>
      </c>
    </row>
    <row r="318" spans="1:16" x14ac:dyDescent="0.2">
      <c r="A318">
        <v>507.5</v>
      </c>
      <c r="B318">
        <v>0.52600000000000002</v>
      </c>
      <c r="C318">
        <v>507.5</v>
      </c>
      <c r="D318">
        <v>0.46300000000000002</v>
      </c>
      <c r="E318">
        <v>507.5</v>
      </c>
      <c r="F318">
        <v>0.50700000000000001</v>
      </c>
      <c r="G318">
        <v>507.5</v>
      </c>
      <c r="H318">
        <v>0.55600000000000005</v>
      </c>
      <c r="I318">
        <v>507.5</v>
      </c>
      <c r="J318">
        <v>0.64200000000000002</v>
      </c>
      <c r="K318">
        <v>507.5</v>
      </c>
      <c r="L318">
        <v>0.76400000000000001</v>
      </c>
      <c r="M318">
        <v>507.5</v>
      </c>
      <c r="N318">
        <v>1.4710000000000001</v>
      </c>
      <c r="O318">
        <v>507.5</v>
      </c>
      <c r="P318">
        <v>3.5910000000000002</v>
      </c>
    </row>
    <row r="319" spans="1:16" x14ac:dyDescent="0.2">
      <c r="A319">
        <v>508</v>
      </c>
      <c r="B319">
        <v>0.44500000000000001</v>
      </c>
      <c r="C319">
        <v>508</v>
      </c>
      <c r="D319">
        <v>0.54800000000000004</v>
      </c>
      <c r="E319">
        <v>508</v>
      </c>
      <c r="F319">
        <v>0.60899999999999999</v>
      </c>
      <c r="G319">
        <v>508</v>
      </c>
      <c r="H319">
        <v>0.46600000000000003</v>
      </c>
      <c r="I319">
        <v>508</v>
      </c>
      <c r="J319">
        <v>0.73899999999999999</v>
      </c>
      <c r="K319">
        <v>508</v>
      </c>
      <c r="L319">
        <v>0.71199999999999997</v>
      </c>
      <c r="M319">
        <v>508</v>
      </c>
      <c r="N319">
        <v>1.4550000000000001</v>
      </c>
      <c r="O319">
        <v>508</v>
      </c>
      <c r="P319">
        <v>3.43</v>
      </c>
    </row>
    <row r="320" spans="1:16" x14ac:dyDescent="0.2">
      <c r="A320">
        <v>508.5</v>
      </c>
      <c r="B320">
        <v>0.23499999999999999</v>
      </c>
      <c r="C320">
        <v>508.5</v>
      </c>
      <c r="D320">
        <v>0.48399999999999999</v>
      </c>
      <c r="E320">
        <v>508.5</v>
      </c>
      <c r="F320">
        <v>0.62</v>
      </c>
      <c r="G320">
        <v>508.5</v>
      </c>
      <c r="H320">
        <v>0.50900000000000001</v>
      </c>
      <c r="I320">
        <v>508.5</v>
      </c>
      <c r="J320">
        <v>0.75700000000000001</v>
      </c>
      <c r="K320">
        <v>508.5</v>
      </c>
      <c r="L320">
        <v>0.84499999999999997</v>
      </c>
      <c r="M320">
        <v>508.5</v>
      </c>
      <c r="N320">
        <v>1.593</v>
      </c>
      <c r="O320">
        <v>508.5</v>
      </c>
      <c r="P320">
        <v>3.7090000000000001</v>
      </c>
    </row>
    <row r="321" spans="1:16" x14ac:dyDescent="0.2">
      <c r="A321">
        <v>509</v>
      </c>
      <c r="B321">
        <v>0.38100000000000001</v>
      </c>
      <c r="C321">
        <v>509</v>
      </c>
      <c r="D321">
        <v>0.48799999999999999</v>
      </c>
      <c r="E321">
        <v>509</v>
      </c>
      <c r="F321">
        <v>0.58099999999999996</v>
      </c>
      <c r="G321">
        <v>509</v>
      </c>
      <c r="H321">
        <v>0.58099999999999996</v>
      </c>
      <c r="I321">
        <v>509</v>
      </c>
      <c r="J321">
        <v>0.61</v>
      </c>
      <c r="K321">
        <v>509</v>
      </c>
      <c r="L321">
        <v>0.96699999999999997</v>
      </c>
      <c r="M321">
        <v>509</v>
      </c>
      <c r="N321">
        <v>1.484</v>
      </c>
      <c r="O321">
        <v>509</v>
      </c>
      <c r="P321">
        <v>3.569</v>
      </c>
    </row>
    <row r="322" spans="1:16" x14ac:dyDescent="0.2">
      <c r="A322">
        <v>509.5</v>
      </c>
      <c r="B322">
        <v>0.316</v>
      </c>
      <c r="C322">
        <v>509.5</v>
      </c>
      <c r="D322">
        <v>0.49099999999999999</v>
      </c>
      <c r="E322">
        <v>509.5</v>
      </c>
      <c r="F322">
        <v>0.48</v>
      </c>
      <c r="G322">
        <v>509.5</v>
      </c>
      <c r="H322">
        <v>0.53900000000000003</v>
      </c>
      <c r="I322">
        <v>509.5</v>
      </c>
      <c r="J322">
        <v>0.46500000000000002</v>
      </c>
      <c r="K322">
        <v>509.5</v>
      </c>
      <c r="L322">
        <v>0.76100000000000001</v>
      </c>
      <c r="M322">
        <v>509.5</v>
      </c>
      <c r="N322">
        <v>1.3740000000000001</v>
      </c>
      <c r="O322">
        <v>509.5</v>
      </c>
      <c r="P322">
        <v>3.5739999999999998</v>
      </c>
    </row>
    <row r="323" spans="1:16" x14ac:dyDescent="0.2">
      <c r="A323">
        <v>510</v>
      </c>
      <c r="B323">
        <v>0.39100000000000001</v>
      </c>
      <c r="C323">
        <v>510</v>
      </c>
      <c r="D323">
        <v>0.57399999999999995</v>
      </c>
      <c r="E323">
        <v>510</v>
      </c>
      <c r="F323">
        <v>0.501</v>
      </c>
      <c r="G323">
        <v>510</v>
      </c>
      <c r="H323">
        <v>0.46700000000000003</v>
      </c>
      <c r="I323">
        <v>510</v>
      </c>
      <c r="J323">
        <v>0.59899999999999998</v>
      </c>
      <c r="K323">
        <v>510</v>
      </c>
      <c r="L323">
        <v>0.83699999999999997</v>
      </c>
      <c r="M323">
        <v>510</v>
      </c>
      <c r="N323">
        <v>1.361</v>
      </c>
      <c r="O323">
        <v>510</v>
      </c>
      <c r="P323">
        <v>3.4889999999999999</v>
      </c>
    </row>
    <row r="324" spans="1:16" x14ac:dyDescent="0.2">
      <c r="A324">
        <v>510.5</v>
      </c>
      <c r="B324">
        <v>0.315</v>
      </c>
      <c r="C324">
        <v>510.5</v>
      </c>
      <c r="D324">
        <v>0.54900000000000004</v>
      </c>
      <c r="E324">
        <v>510.5</v>
      </c>
      <c r="F324">
        <v>0.53700000000000003</v>
      </c>
      <c r="G324">
        <v>510.5</v>
      </c>
      <c r="H324">
        <v>0.45</v>
      </c>
      <c r="I324">
        <v>510.5</v>
      </c>
      <c r="J324">
        <v>0.51800000000000002</v>
      </c>
      <c r="K324">
        <v>510.5</v>
      </c>
      <c r="L324">
        <v>0.71299999999999997</v>
      </c>
      <c r="M324">
        <v>510.5</v>
      </c>
      <c r="N324">
        <v>1.1759999999999999</v>
      </c>
      <c r="O324">
        <v>510.5</v>
      </c>
      <c r="P324">
        <v>3.6440000000000001</v>
      </c>
    </row>
    <row r="325" spans="1:16" x14ac:dyDescent="0.2">
      <c r="A325">
        <v>511</v>
      </c>
      <c r="B325">
        <v>0.33100000000000002</v>
      </c>
      <c r="C325">
        <v>511</v>
      </c>
      <c r="D325">
        <v>0.438</v>
      </c>
      <c r="E325">
        <v>511</v>
      </c>
      <c r="F325">
        <v>0.4</v>
      </c>
      <c r="G325">
        <v>511</v>
      </c>
      <c r="H325">
        <v>0.42699999999999999</v>
      </c>
      <c r="I325">
        <v>511</v>
      </c>
      <c r="J325">
        <v>0.60499999999999998</v>
      </c>
      <c r="K325">
        <v>511</v>
      </c>
      <c r="L325">
        <v>0.66700000000000004</v>
      </c>
      <c r="M325">
        <v>511</v>
      </c>
      <c r="N325">
        <v>1.42</v>
      </c>
      <c r="O325">
        <v>511</v>
      </c>
      <c r="P325">
        <v>3.4279999999999999</v>
      </c>
    </row>
    <row r="326" spans="1:16" x14ac:dyDescent="0.2">
      <c r="A326">
        <v>511.5</v>
      </c>
      <c r="B326">
        <v>0.38100000000000001</v>
      </c>
      <c r="C326">
        <v>511.5</v>
      </c>
      <c r="D326">
        <v>0.59599999999999997</v>
      </c>
      <c r="E326">
        <v>511.5</v>
      </c>
      <c r="F326">
        <v>0.45400000000000001</v>
      </c>
      <c r="G326">
        <v>511.5</v>
      </c>
      <c r="H326">
        <v>0.52500000000000002</v>
      </c>
      <c r="I326">
        <v>511.5</v>
      </c>
      <c r="J326">
        <v>0.55500000000000005</v>
      </c>
      <c r="K326">
        <v>511.5</v>
      </c>
      <c r="L326">
        <v>0.71299999999999997</v>
      </c>
      <c r="M326">
        <v>511.5</v>
      </c>
      <c r="N326">
        <v>1.462</v>
      </c>
      <c r="O326">
        <v>511.5</v>
      </c>
      <c r="P326">
        <v>3.383</v>
      </c>
    </row>
    <row r="327" spans="1:16" x14ac:dyDescent="0.2">
      <c r="A327">
        <v>512</v>
      </c>
      <c r="B327">
        <v>0.21099999999999999</v>
      </c>
      <c r="C327">
        <v>512</v>
      </c>
      <c r="D327">
        <v>0.44400000000000001</v>
      </c>
      <c r="E327">
        <v>512</v>
      </c>
      <c r="F327">
        <v>0.45800000000000002</v>
      </c>
      <c r="G327">
        <v>512</v>
      </c>
      <c r="H327">
        <v>0.44700000000000001</v>
      </c>
      <c r="I327">
        <v>512</v>
      </c>
      <c r="J327">
        <v>0.55000000000000004</v>
      </c>
      <c r="K327">
        <v>512</v>
      </c>
      <c r="L327">
        <v>0.73699999999999999</v>
      </c>
      <c r="M327">
        <v>512</v>
      </c>
      <c r="N327">
        <v>1.37</v>
      </c>
      <c r="O327">
        <v>512</v>
      </c>
      <c r="P327">
        <v>3.5350000000000001</v>
      </c>
    </row>
    <row r="328" spans="1:16" x14ac:dyDescent="0.2">
      <c r="A328">
        <v>512.5</v>
      </c>
      <c r="B328">
        <v>0.313</v>
      </c>
      <c r="C328">
        <v>512.5</v>
      </c>
      <c r="D328">
        <v>0.38200000000000001</v>
      </c>
      <c r="E328">
        <v>512.5</v>
      </c>
      <c r="F328">
        <v>0.53900000000000003</v>
      </c>
      <c r="G328">
        <v>512.5</v>
      </c>
      <c r="H328">
        <v>0.52700000000000002</v>
      </c>
      <c r="I328">
        <v>512.5</v>
      </c>
      <c r="J328">
        <v>0.47899999999999998</v>
      </c>
      <c r="K328">
        <v>512.5</v>
      </c>
      <c r="L328">
        <v>0.61899999999999999</v>
      </c>
      <c r="M328">
        <v>512.5</v>
      </c>
      <c r="N328">
        <v>1.37</v>
      </c>
      <c r="O328">
        <v>512.5</v>
      </c>
      <c r="P328">
        <v>3.0880000000000001</v>
      </c>
    </row>
    <row r="329" spans="1:16" x14ac:dyDescent="0.2">
      <c r="A329">
        <v>513</v>
      </c>
      <c r="B329">
        <v>0.309</v>
      </c>
      <c r="C329">
        <v>513</v>
      </c>
      <c r="D329">
        <v>0.48499999999999999</v>
      </c>
      <c r="E329">
        <v>513</v>
      </c>
      <c r="F329">
        <v>0.45300000000000001</v>
      </c>
      <c r="G329">
        <v>513</v>
      </c>
      <c r="H329">
        <v>0.34899999999999998</v>
      </c>
      <c r="I329">
        <v>513</v>
      </c>
      <c r="J329">
        <v>0.497</v>
      </c>
      <c r="K329">
        <v>513</v>
      </c>
      <c r="L329">
        <v>0.73599999999999999</v>
      </c>
      <c r="M329">
        <v>513</v>
      </c>
      <c r="N329">
        <v>1.294</v>
      </c>
      <c r="O329">
        <v>513</v>
      </c>
      <c r="P329">
        <v>3.0649999999999999</v>
      </c>
    </row>
    <row r="330" spans="1:16" x14ac:dyDescent="0.2">
      <c r="A330">
        <v>513.5</v>
      </c>
      <c r="B330">
        <v>0.39500000000000002</v>
      </c>
      <c r="C330">
        <v>513.5</v>
      </c>
      <c r="D330">
        <v>0.32800000000000001</v>
      </c>
      <c r="E330">
        <v>513.5</v>
      </c>
      <c r="F330">
        <v>0.35599999999999998</v>
      </c>
      <c r="G330">
        <v>513.5</v>
      </c>
      <c r="H330">
        <v>0.47899999999999998</v>
      </c>
      <c r="I330">
        <v>513.5</v>
      </c>
      <c r="J330">
        <v>0.58899999999999997</v>
      </c>
      <c r="K330">
        <v>513.5</v>
      </c>
      <c r="L330">
        <v>0.74399999999999999</v>
      </c>
      <c r="M330">
        <v>513.5</v>
      </c>
      <c r="N330">
        <v>1.2490000000000001</v>
      </c>
      <c r="O330">
        <v>513.5</v>
      </c>
      <c r="P330">
        <v>3.2650000000000001</v>
      </c>
    </row>
    <row r="331" spans="1:16" x14ac:dyDescent="0.2">
      <c r="A331">
        <v>514</v>
      </c>
      <c r="B331">
        <v>0.39900000000000002</v>
      </c>
      <c r="C331">
        <v>514</v>
      </c>
      <c r="D331">
        <v>0.39700000000000002</v>
      </c>
      <c r="E331">
        <v>514</v>
      </c>
      <c r="F331">
        <v>0.35299999999999998</v>
      </c>
      <c r="G331">
        <v>514</v>
      </c>
      <c r="H331">
        <v>0.45200000000000001</v>
      </c>
      <c r="I331">
        <v>514</v>
      </c>
      <c r="J331">
        <v>0.41799999999999998</v>
      </c>
      <c r="K331">
        <v>514</v>
      </c>
      <c r="L331">
        <v>0.65900000000000003</v>
      </c>
      <c r="M331">
        <v>514</v>
      </c>
      <c r="N331">
        <v>1.2589999999999999</v>
      </c>
      <c r="O331">
        <v>514</v>
      </c>
      <c r="P331">
        <v>2.9660000000000002</v>
      </c>
    </row>
    <row r="332" spans="1:16" x14ac:dyDescent="0.2">
      <c r="A332">
        <v>514.5</v>
      </c>
      <c r="B332">
        <v>0.38300000000000001</v>
      </c>
      <c r="C332">
        <v>514.5</v>
      </c>
      <c r="D332">
        <v>0.371</v>
      </c>
      <c r="E332">
        <v>514.5</v>
      </c>
      <c r="F332">
        <v>0.46</v>
      </c>
      <c r="G332">
        <v>514.5</v>
      </c>
      <c r="H332">
        <v>0.54600000000000004</v>
      </c>
      <c r="I332">
        <v>514.5</v>
      </c>
      <c r="J332">
        <v>0.503</v>
      </c>
      <c r="K332">
        <v>514.5</v>
      </c>
      <c r="L332">
        <v>0.64200000000000002</v>
      </c>
      <c r="M332">
        <v>514.5</v>
      </c>
      <c r="N332">
        <v>1.1930000000000001</v>
      </c>
      <c r="O332">
        <v>514.5</v>
      </c>
      <c r="P332">
        <v>2.9239999999999999</v>
      </c>
    </row>
    <row r="333" spans="1:16" x14ac:dyDescent="0.2">
      <c r="A333">
        <v>515</v>
      </c>
      <c r="B333">
        <v>0.43099999999999999</v>
      </c>
      <c r="C333">
        <v>515</v>
      </c>
      <c r="D333">
        <v>0.39900000000000002</v>
      </c>
      <c r="E333">
        <v>515</v>
      </c>
      <c r="F333">
        <v>0.39100000000000001</v>
      </c>
      <c r="G333">
        <v>515</v>
      </c>
      <c r="H333">
        <v>0.45500000000000002</v>
      </c>
      <c r="I333">
        <v>515</v>
      </c>
      <c r="J333">
        <v>0.48</v>
      </c>
      <c r="K333">
        <v>515</v>
      </c>
      <c r="L333">
        <v>0.65200000000000002</v>
      </c>
      <c r="M333">
        <v>515</v>
      </c>
      <c r="N333">
        <v>1.109</v>
      </c>
      <c r="O333">
        <v>515</v>
      </c>
      <c r="P333">
        <v>2.673</v>
      </c>
    </row>
    <row r="334" spans="1:16" x14ac:dyDescent="0.2">
      <c r="A334">
        <v>515.5</v>
      </c>
      <c r="B334">
        <v>0.36399999999999999</v>
      </c>
      <c r="C334">
        <v>515.5</v>
      </c>
      <c r="D334">
        <v>0.35499999999999998</v>
      </c>
      <c r="E334">
        <v>515.5</v>
      </c>
      <c r="F334">
        <v>0.48</v>
      </c>
      <c r="G334">
        <v>515.5</v>
      </c>
      <c r="H334">
        <v>0.57799999999999996</v>
      </c>
      <c r="I334">
        <v>515.5</v>
      </c>
      <c r="J334">
        <v>0.504</v>
      </c>
      <c r="K334">
        <v>515.5</v>
      </c>
      <c r="L334">
        <v>0.60499999999999998</v>
      </c>
      <c r="M334">
        <v>515.5</v>
      </c>
      <c r="N334">
        <v>0.90100000000000002</v>
      </c>
      <c r="O334">
        <v>515.5</v>
      </c>
      <c r="P334">
        <v>2.7130000000000001</v>
      </c>
    </row>
    <row r="335" spans="1:16" x14ac:dyDescent="0.2">
      <c r="A335">
        <v>516</v>
      </c>
      <c r="B335">
        <v>0.42599999999999999</v>
      </c>
      <c r="C335">
        <v>516</v>
      </c>
      <c r="D335">
        <v>0.434</v>
      </c>
      <c r="E335">
        <v>516</v>
      </c>
      <c r="F335">
        <v>0.34300000000000003</v>
      </c>
      <c r="G335">
        <v>516</v>
      </c>
      <c r="H335">
        <v>0.45200000000000001</v>
      </c>
      <c r="I335">
        <v>516</v>
      </c>
      <c r="J335">
        <v>0.47299999999999998</v>
      </c>
      <c r="K335">
        <v>516</v>
      </c>
      <c r="L335">
        <v>0.64700000000000002</v>
      </c>
      <c r="M335">
        <v>516</v>
      </c>
      <c r="N335">
        <v>1.069</v>
      </c>
      <c r="O335">
        <v>516</v>
      </c>
      <c r="P335">
        <v>2.601</v>
      </c>
    </row>
    <row r="336" spans="1:16" x14ac:dyDescent="0.2">
      <c r="A336">
        <v>516.5</v>
      </c>
      <c r="B336">
        <v>0.30199999999999999</v>
      </c>
      <c r="C336">
        <v>516.5</v>
      </c>
      <c r="D336">
        <v>0.55100000000000005</v>
      </c>
      <c r="E336">
        <v>516.5</v>
      </c>
      <c r="F336">
        <v>0.54800000000000004</v>
      </c>
      <c r="G336">
        <v>516.5</v>
      </c>
      <c r="H336">
        <v>0.49299999999999999</v>
      </c>
      <c r="I336">
        <v>516.5</v>
      </c>
      <c r="J336">
        <v>0.45400000000000001</v>
      </c>
      <c r="K336">
        <v>516.5</v>
      </c>
      <c r="L336">
        <v>0.623</v>
      </c>
      <c r="M336">
        <v>516.5</v>
      </c>
      <c r="N336">
        <v>1.194</v>
      </c>
      <c r="O336">
        <v>516.5</v>
      </c>
      <c r="P336">
        <v>2.6480000000000001</v>
      </c>
    </row>
    <row r="337" spans="1:16" x14ac:dyDescent="0.2">
      <c r="A337">
        <v>517</v>
      </c>
      <c r="B337">
        <v>0.44400000000000001</v>
      </c>
      <c r="C337">
        <v>517</v>
      </c>
      <c r="D337">
        <v>0.30099999999999999</v>
      </c>
      <c r="E337">
        <v>517</v>
      </c>
      <c r="F337">
        <v>0.36099999999999999</v>
      </c>
      <c r="G337">
        <v>517</v>
      </c>
      <c r="H337">
        <v>0.66200000000000003</v>
      </c>
      <c r="I337">
        <v>517</v>
      </c>
      <c r="J337">
        <v>0.505</v>
      </c>
      <c r="K337">
        <v>517</v>
      </c>
      <c r="L337">
        <v>0.59099999999999997</v>
      </c>
      <c r="M337">
        <v>517</v>
      </c>
      <c r="N337">
        <v>1.2909999999999999</v>
      </c>
      <c r="O337">
        <v>517</v>
      </c>
      <c r="P337">
        <v>2.4889999999999999</v>
      </c>
    </row>
    <row r="338" spans="1:16" x14ac:dyDescent="0.2">
      <c r="A338">
        <v>517.5</v>
      </c>
      <c r="B338">
        <v>0.47299999999999998</v>
      </c>
      <c r="C338">
        <v>517.5</v>
      </c>
      <c r="D338">
        <v>0.436</v>
      </c>
      <c r="E338">
        <v>517.5</v>
      </c>
      <c r="F338">
        <v>0.55600000000000005</v>
      </c>
      <c r="G338">
        <v>517.5</v>
      </c>
      <c r="H338">
        <v>0.46899999999999997</v>
      </c>
      <c r="I338">
        <v>517.5</v>
      </c>
      <c r="J338">
        <v>0.33700000000000002</v>
      </c>
      <c r="K338">
        <v>517.5</v>
      </c>
      <c r="L338">
        <v>0.57199999999999995</v>
      </c>
      <c r="M338">
        <v>517.5</v>
      </c>
      <c r="N338">
        <v>1.113</v>
      </c>
      <c r="O338">
        <v>517.5</v>
      </c>
      <c r="P338">
        <v>2.3679999999999999</v>
      </c>
    </row>
    <row r="339" spans="1:16" x14ac:dyDescent="0.2">
      <c r="A339">
        <v>518</v>
      </c>
      <c r="B339">
        <v>0.48399999999999999</v>
      </c>
      <c r="C339">
        <v>518</v>
      </c>
      <c r="D339">
        <v>0.47499999999999998</v>
      </c>
      <c r="E339">
        <v>518</v>
      </c>
      <c r="F339">
        <v>0.63900000000000001</v>
      </c>
      <c r="G339">
        <v>518</v>
      </c>
      <c r="H339">
        <v>0.51400000000000001</v>
      </c>
      <c r="I339">
        <v>518</v>
      </c>
      <c r="J339">
        <v>0.375</v>
      </c>
      <c r="K339">
        <v>518</v>
      </c>
      <c r="L339">
        <v>0.51200000000000001</v>
      </c>
      <c r="M339">
        <v>518</v>
      </c>
      <c r="N339">
        <v>1.214</v>
      </c>
      <c r="O339">
        <v>518</v>
      </c>
      <c r="P339">
        <v>2.5310000000000001</v>
      </c>
    </row>
    <row r="340" spans="1:16" x14ac:dyDescent="0.2">
      <c r="A340">
        <v>518.5</v>
      </c>
      <c r="B340">
        <v>0.34899999999999998</v>
      </c>
      <c r="C340">
        <v>518.5</v>
      </c>
      <c r="D340">
        <v>0.36499999999999999</v>
      </c>
      <c r="E340">
        <v>518.5</v>
      </c>
      <c r="F340">
        <v>0.35699999999999998</v>
      </c>
      <c r="G340">
        <v>518.5</v>
      </c>
      <c r="H340">
        <v>0.499</v>
      </c>
      <c r="I340">
        <v>518.5</v>
      </c>
      <c r="J340">
        <v>0.42299999999999999</v>
      </c>
      <c r="K340">
        <v>518.5</v>
      </c>
      <c r="L340">
        <v>0.38500000000000001</v>
      </c>
      <c r="M340">
        <v>518.5</v>
      </c>
      <c r="N340">
        <v>1.0069999999999999</v>
      </c>
      <c r="O340">
        <v>518.5</v>
      </c>
      <c r="P340">
        <v>2.3940000000000001</v>
      </c>
    </row>
    <row r="341" spans="1:16" x14ac:dyDescent="0.2">
      <c r="A341">
        <v>519</v>
      </c>
      <c r="B341">
        <v>0.38600000000000001</v>
      </c>
      <c r="C341">
        <v>519</v>
      </c>
      <c r="D341">
        <v>0.45700000000000002</v>
      </c>
      <c r="E341">
        <v>519</v>
      </c>
      <c r="F341">
        <v>0.51400000000000001</v>
      </c>
      <c r="G341">
        <v>519</v>
      </c>
      <c r="H341">
        <v>0.44700000000000001</v>
      </c>
      <c r="I341">
        <v>519</v>
      </c>
      <c r="J341">
        <v>0.47799999999999998</v>
      </c>
      <c r="K341">
        <v>519</v>
      </c>
      <c r="L341">
        <v>0.38800000000000001</v>
      </c>
      <c r="M341">
        <v>519</v>
      </c>
      <c r="N341">
        <v>1.196</v>
      </c>
      <c r="O341">
        <v>519</v>
      </c>
      <c r="P341">
        <v>2.1509999999999998</v>
      </c>
    </row>
    <row r="342" spans="1:16" x14ac:dyDescent="0.2">
      <c r="A342">
        <v>519.5</v>
      </c>
      <c r="B342">
        <v>0.28599999999999998</v>
      </c>
      <c r="C342">
        <v>519.5</v>
      </c>
      <c r="D342">
        <v>0.51400000000000001</v>
      </c>
      <c r="E342">
        <v>519.5</v>
      </c>
      <c r="F342">
        <v>0.39800000000000002</v>
      </c>
      <c r="G342">
        <v>519.5</v>
      </c>
      <c r="H342">
        <v>0.46800000000000003</v>
      </c>
      <c r="I342">
        <v>519.5</v>
      </c>
      <c r="J342">
        <v>0.38300000000000001</v>
      </c>
      <c r="K342">
        <v>519.5</v>
      </c>
      <c r="L342">
        <v>0.61099999999999999</v>
      </c>
      <c r="M342">
        <v>519.5</v>
      </c>
      <c r="N342">
        <v>1.119</v>
      </c>
      <c r="O342">
        <v>519.5</v>
      </c>
      <c r="P342">
        <v>2.1179999999999999</v>
      </c>
    </row>
    <row r="343" spans="1:16" x14ac:dyDescent="0.2">
      <c r="A343">
        <v>520</v>
      </c>
      <c r="B343">
        <v>0.311</v>
      </c>
      <c r="C343">
        <v>520</v>
      </c>
      <c r="D343">
        <v>0.54700000000000004</v>
      </c>
      <c r="E343">
        <v>520</v>
      </c>
      <c r="F343">
        <v>0.38100000000000001</v>
      </c>
      <c r="G343">
        <v>520</v>
      </c>
      <c r="H343">
        <v>0.54600000000000004</v>
      </c>
      <c r="I343">
        <v>520</v>
      </c>
      <c r="J343">
        <v>0.42199999999999999</v>
      </c>
      <c r="K343">
        <v>520</v>
      </c>
      <c r="L343">
        <v>0.69</v>
      </c>
      <c r="M343">
        <v>520</v>
      </c>
      <c r="N343">
        <v>1.069</v>
      </c>
      <c r="O343">
        <v>520</v>
      </c>
      <c r="P343">
        <v>1.9870000000000001</v>
      </c>
    </row>
    <row r="344" spans="1:16" x14ac:dyDescent="0.2">
      <c r="A344">
        <v>520.5</v>
      </c>
      <c r="B344">
        <v>0.55800000000000005</v>
      </c>
      <c r="C344">
        <v>520.5</v>
      </c>
      <c r="D344">
        <v>0.38100000000000001</v>
      </c>
      <c r="E344">
        <v>520.5</v>
      </c>
      <c r="F344">
        <v>0.48099999999999998</v>
      </c>
      <c r="G344">
        <v>520.5</v>
      </c>
      <c r="H344">
        <v>0.32</v>
      </c>
      <c r="I344">
        <v>520.5</v>
      </c>
      <c r="J344">
        <v>0.499</v>
      </c>
      <c r="K344">
        <v>520.5</v>
      </c>
      <c r="L344">
        <v>0.67100000000000004</v>
      </c>
      <c r="M344">
        <v>520.5</v>
      </c>
      <c r="N344">
        <v>0.96099999999999997</v>
      </c>
      <c r="O344">
        <v>520.5</v>
      </c>
      <c r="P344">
        <v>2.052</v>
      </c>
    </row>
    <row r="345" spans="1:16" x14ac:dyDescent="0.2">
      <c r="A345">
        <v>521</v>
      </c>
      <c r="B345">
        <v>0.32</v>
      </c>
      <c r="C345">
        <v>521</v>
      </c>
      <c r="D345">
        <v>0.38100000000000001</v>
      </c>
      <c r="E345">
        <v>521</v>
      </c>
      <c r="F345">
        <v>0.46600000000000003</v>
      </c>
      <c r="G345">
        <v>521</v>
      </c>
      <c r="H345">
        <v>0.46300000000000002</v>
      </c>
      <c r="I345">
        <v>521</v>
      </c>
      <c r="J345">
        <v>0.40699999999999997</v>
      </c>
      <c r="K345">
        <v>521</v>
      </c>
      <c r="L345">
        <v>0.46500000000000002</v>
      </c>
      <c r="M345">
        <v>521</v>
      </c>
      <c r="N345">
        <v>0.95299999999999996</v>
      </c>
      <c r="O345">
        <v>521</v>
      </c>
      <c r="P345">
        <v>2.056</v>
      </c>
    </row>
    <row r="346" spans="1:16" x14ac:dyDescent="0.2">
      <c r="A346">
        <v>521.5</v>
      </c>
      <c r="B346">
        <v>0.34699999999999998</v>
      </c>
      <c r="C346">
        <v>521.5</v>
      </c>
      <c r="D346">
        <v>0.41699999999999998</v>
      </c>
      <c r="E346">
        <v>521.5</v>
      </c>
      <c r="F346">
        <v>0.47299999999999998</v>
      </c>
      <c r="G346">
        <v>521.5</v>
      </c>
      <c r="H346">
        <v>0.309</v>
      </c>
      <c r="I346">
        <v>521.5</v>
      </c>
      <c r="J346">
        <v>0.40100000000000002</v>
      </c>
      <c r="K346">
        <v>521.5</v>
      </c>
      <c r="L346">
        <v>0.61299999999999999</v>
      </c>
      <c r="M346">
        <v>521.5</v>
      </c>
      <c r="N346">
        <v>0.875</v>
      </c>
      <c r="O346">
        <v>521.5</v>
      </c>
      <c r="P346">
        <v>1.998</v>
      </c>
    </row>
    <row r="347" spans="1:16" x14ac:dyDescent="0.2">
      <c r="A347">
        <v>522</v>
      </c>
      <c r="B347">
        <v>0.29399999999999998</v>
      </c>
      <c r="C347">
        <v>522</v>
      </c>
      <c r="D347">
        <v>0.39700000000000002</v>
      </c>
      <c r="E347">
        <v>522</v>
      </c>
      <c r="F347">
        <v>0.35699999999999998</v>
      </c>
      <c r="G347">
        <v>522</v>
      </c>
      <c r="H347">
        <v>0.39700000000000002</v>
      </c>
      <c r="I347">
        <v>522</v>
      </c>
      <c r="J347">
        <v>0.48799999999999999</v>
      </c>
      <c r="K347">
        <v>522</v>
      </c>
      <c r="L347">
        <v>0.499</v>
      </c>
      <c r="M347">
        <v>522</v>
      </c>
      <c r="N347">
        <v>0.92500000000000004</v>
      </c>
      <c r="O347">
        <v>522</v>
      </c>
      <c r="P347">
        <v>1.9710000000000001</v>
      </c>
    </row>
    <row r="348" spans="1:16" x14ac:dyDescent="0.2">
      <c r="A348">
        <v>522.5</v>
      </c>
      <c r="B348">
        <v>0.35599999999999998</v>
      </c>
      <c r="C348">
        <v>522.5</v>
      </c>
      <c r="D348">
        <v>0.47</v>
      </c>
      <c r="E348">
        <v>522.5</v>
      </c>
      <c r="F348">
        <v>0.501</v>
      </c>
      <c r="G348">
        <v>522.5</v>
      </c>
      <c r="H348">
        <v>0.38800000000000001</v>
      </c>
      <c r="I348">
        <v>522.5</v>
      </c>
      <c r="J348">
        <v>0.41199999999999998</v>
      </c>
      <c r="K348">
        <v>522.5</v>
      </c>
      <c r="L348">
        <v>0.52700000000000002</v>
      </c>
      <c r="M348">
        <v>522.5</v>
      </c>
      <c r="N348">
        <v>0.81499999999999995</v>
      </c>
      <c r="O348">
        <v>522.5</v>
      </c>
      <c r="P348">
        <v>1.873</v>
      </c>
    </row>
    <row r="349" spans="1:16" x14ac:dyDescent="0.2">
      <c r="A349">
        <v>523</v>
      </c>
      <c r="B349">
        <v>0.27800000000000002</v>
      </c>
      <c r="C349">
        <v>523</v>
      </c>
      <c r="D349">
        <v>0.503</v>
      </c>
      <c r="E349">
        <v>523</v>
      </c>
      <c r="F349">
        <v>0.503</v>
      </c>
      <c r="G349">
        <v>523</v>
      </c>
      <c r="H349">
        <v>0.29499999999999998</v>
      </c>
      <c r="I349">
        <v>523</v>
      </c>
      <c r="J349">
        <v>0.45800000000000002</v>
      </c>
      <c r="K349">
        <v>523</v>
      </c>
      <c r="L349">
        <v>0.41599999999999998</v>
      </c>
      <c r="M349">
        <v>523</v>
      </c>
      <c r="N349">
        <v>0.96099999999999997</v>
      </c>
      <c r="O349">
        <v>523</v>
      </c>
      <c r="P349">
        <v>1.8140000000000001</v>
      </c>
    </row>
    <row r="350" spans="1:16" x14ac:dyDescent="0.2">
      <c r="A350">
        <v>523.5</v>
      </c>
      <c r="B350">
        <v>0.36</v>
      </c>
      <c r="C350">
        <v>523.5</v>
      </c>
      <c r="D350">
        <v>0.41299999999999998</v>
      </c>
      <c r="E350">
        <v>523.5</v>
      </c>
      <c r="F350">
        <v>0.32200000000000001</v>
      </c>
      <c r="G350">
        <v>523.5</v>
      </c>
      <c r="H350">
        <v>0.43099999999999999</v>
      </c>
      <c r="I350">
        <v>523.5</v>
      </c>
      <c r="J350">
        <v>0.40699999999999997</v>
      </c>
      <c r="K350">
        <v>523.5</v>
      </c>
      <c r="L350">
        <v>0.40699999999999997</v>
      </c>
      <c r="M350">
        <v>523.5</v>
      </c>
      <c r="N350">
        <v>0.82199999999999995</v>
      </c>
      <c r="O350">
        <v>523.5</v>
      </c>
      <c r="P350">
        <v>1.887</v>
      </c>
    </row>
    <row r="351" spans="1:16" x14ac:dyDescent="0.2">
      <c r="A351">
        <v>524</v>
      </c>
      <c r="B351">
        <v>0.32400000000000001</v>
      </c>
      <c r="C351">
        <v>524</v>
      </c>
      <c r="D351">
        <v>0.31900000000000001</v>
      </c>
      <c r="E351">
        <v>524</v>
      </c>
      <c r="F351">
        <v>0.434</v>
      </c>
      <c r="G351">
        <v>524</v>
      </c>
      <c r="H351">
        <v>0.30099999999999999</v>
      </c>
      <c r="I351">
        <v>524</v>
      </c>
      <c r="J351">
        <v>0.442</v>
      </c>
      <c r="K351">
        <v>524</v>
      </c>
      <c r="L351">
        <v>0.47399999999999998</v>
      </c>
      <c r="M351">
        <v>524</v>
      </c>
      <c r="N351">
        <v>0.79200000000000004</v>
      </c>
      <c r="O351">
        <v>524</v>
      </c>
      <c r="P351">
        <v>1.855</v>
      </c>
    </row>
    <row r="352" spans="1:16" x14ac:dyDescent="0.2">
      <c r="A352">
        <v>524.5</v>
      </c>
      <c r="B352">
        <v>0.32600000000000001</v>
      </c>
      <c r="C352">
        <v>524.5</v>
      </c>
      <c r="D352">
        <v>0.39600000000000002</v>
      </c>
      <c r="E352">
        <v>524.5</v>
      </c>
      <c r="F352">
        <v>0.48</v>
      </c>
      <c r="G352">
        <v>524.5</v>
      </c>
      <c r="H352">
        <v>0.29599999999999999</v>
      </c>
      <c r="I352">
        <v>524.5</v>
      </c>
      <c r="J352">
        <v>0.371</v>
      </c>
      <c r="K352">
        <v>524.5</v>
      </c>
      <c r="L352">
        <v>0.41099999999999998</v>
      </c>
      <c r="M352">
        <v>524.5</v>
      </c>
      <c r="N352">
        <v>0.80600000000000005</v>
      </c>
      <c r="O352">
        <v>524.5</v>
      </c>
      <c r="P352">
        <v>1.7949999999999999</v>
      </c>
    </row>
    <row r="353" spans="1:16" x14ac:dyDescent="0.2">
      <c r="A353">
        <v>525</v>
      </c>
      <c r="B353">
        <v>0.34399999999999997</v>
      </c>
      <c r="C353">
        <v>525</v>
      </c>
      <c r="D353">
        <v>0.31900000000000001</v>
      </c>
      <c r="E353">
        <v>525</v>
      </c>
      <c r="F353">
        <v>0.502</v>
      </c>
      <c r="G353">
        <v>525</v>
      </c>
      <c r="H353">
        <v>0.30399999999999999</v>
      </c>
      <c r="I353">
        <v>525</v>
      </c>
      <c r="J353">
        <v>0.3</v>
      </c>
      <c r="K353">
        <v>525</v>
      </c>
      <c r="L353">
        <v>0.40400000000000003</v>
      </c>
      <c r="M353">
        <v>525</v>
      </c>
      <c r="N353">
        <v>0.78900000000000003</v>
      </c>
      <c r="O353">
        <v>525</v>
      </c>
      <c r="P353">
        <v>1.5389999999999999</v>
      </c>
    </row>
    <row r="354" spans="1:16" x14ac:dyDescent="0.2">
      <c r="A354">
        <v>525.5</v>
      </c>
      <c r="B354">
        <v>0.21099999999999999</v>
      </c>
      <c r="C354">
        <v>525.5</v>
      </c>
      <c r="D354">
        <v>0.307</v>
      </c>
      <c r="E354">
        <v>525.5</v>
      </c>
      <c r="F354">
        <v>0.438</v>
      </c>
      <c r="G354">
        <v>525.5</v>
      </c>
      <c r="H354">
        <v>0.315</v>
      </c>
      <c r="I354">
        <v>525.5</v>
      </c>
      <c r="J354">
        <v>0.4</v>
      </c>
      <c r="K354">
        <v>525.5</v>
      </c>
      <c r="L354">
        <v>0.46</v>
      </c>
      <c r="M354">
        <v>525.5</v>
      </c>
      <c r="N354">
        <v>0.88700000000000001</v>
      </c>
      <c r="O354">
        <v>525.5</v>
      </c>
      <c r="P354">
        <v>1.63</v>
      </c>
    </row>
    <row r="355" spans="1:16" x14ac:dyDescent="0.2">
      <c r="A355">
        <v>526</v>
      </c>
      <c r="B355">
        <v>0.29199999999999998</v>
      </c>
      <c r="C355">
        <v>526</v>
      </c>
      <c r="D355">
        <v>0.47499999999999998</v>
      </c>
      <c r="E355">
        <v>526</v>
      </c>
      <c r="F355">
        <v>0.48899999999999999</v>
      </c>
      <c r="G355">
        <v>526</v>
      </c>
      <c r="H355">
        <v>0.35499999999999998</v>
      </c>
      <c r="I355">
        <v>526</v>
      </c>
      <c r="J355">
        <v>0.46200000000000002</v>
      </c>
      <c r="K355">
        <v>526</v>
      </c>
      <c r="L355">
        <v>0.46899999999999997</v>
      </c>
      <c r="M355">
        <v>526</v>
      </c>
      <c r="N355">
        <v>0.76500000000000001</v>
      </c>
      <c r="O355">
        <v>526</v>
      </c>
      <c r="P355">
        <v>1.401</v>
      </c>
    </row>
    <row r="356" spans="1:16" x14ac:dyDescent="0.2">
      <c r="A356">
        <v>526.5</v>
      </c>
      <c r="B356">
        <v>0.42899999999999999</v>
      </c>
      <c r="C356">
        <v>526.5</v>
      </c>
      <c r="D356">
        <v>0.435</v>
      </c>
      <c r="E356">
        <v>526.5</v>
      </c>
      <c r="F356">
        <v>0.34699999999999998</v>
      </c>
      <c r="G356">
        <v>526.5</v>
      </c>
      <c r="H356">
        <v>0.58599999999999997</v>
      </c>
      <c r="I356">
        <v>526.5</v>
      </c>
      <c r="J356">
        <v>0.53600000000000003</v>
      </c>
      <c r="K356">
        <v>526.5</v>
      </c>
      <c r="L356">
        <v>0.42399999999999999</v>
      </c>
      <c r="M356">
        <v>526.5</v>
      </c>
      <c r="N356">
        <v>0.75600000000000001</v>
      </c>
      <c r="O356">
        <v>526.5</v>
      </c>
      <c r="P356">
        <v>1.5369999999999999</v>
      </c>
    </row>
    <row r="357" spans="1:16" x14ac:dyDescent="0.2">
      <c r="A357">
        <v>527</v>
      </c>
      <c r="B357">
        <v>0.45100000000000001</v>
      </c>
      <c r="C357">
        <v>527</v>
      </c>
      <c r="D357">
        <v>0.45700000000000002</v>
      </c>
      <c r="E357">
        <v>527</v>
      </c>
      <c r="F357">
        <v>0.47899999999999998</v>
      </c>
      <c r="G357">
        <v>527</v>
      </c>
      <c r="H357">
        <v>0.318</v>
      </c>
      <c r="I357">
        <v>527</v>
      </c>
      <c r="J357">
        <v>0.433</v>
      </c>
      <c r="K357">
        <v>527</v>
      </c>
      <c r="L357">
        <v>0.41299999999999998</v>
      </c>
      <c r="M357">
        <v>527</v>
      </c>
      <c r="N357">
        <v>0.60299999999999998</v>
      </c>
      <c r="O357">
        <v>527</v>
      </c>
      <c r="P357">
        <v>1.6040000000000001</v>
      </c>
    </row>
    <row r="358" spans="1:16" x14ac:dyDescent="0.2">
      <c r="A358">
        <v>527.5</v>
      </c>
      <c r="B358">
        <v>0.31</v>
      </c>
      <c r="C358">
        <v>527.5</v>
      </c>
      <c r="D358">
        <v>0.47499999999999998</v>
      </c>
      <c r="E358">
        <v>527.5</v>
      </c>
      <c r="F358">
        <v>0.49399999999999999</v>
      </c>
      <c r="G358">
        <v>527.5</v>
      </c>
      <c r="H358">
        <v>0.432</v>
      </c>
      <c r="I358">
        <v>527.5</v>
      </c>
      <c r="J358">
        <v>0.42199999999999999</v>
      </c>
      <c r="K358">
        <v>527.5</v>
      </c>
      <c r="L358">
        <v>0.41699999999999998</v>
      </c>
      <c r="M358">
        <v>527.5</v>
      </c>
      <c r="N358">
        <v>0.80400000000000005</v>
      </c>
      <c r="O358">
        <v>527.5</v>
      </c>
      <c r="P358">
        <v>1.43</v>
      </c>
    </row>
    <row r="359" spans="1:16" x14ac:dyDescent="0.2">
      <c r="A359">
        <v>528</v>
      </c>
      <c r="B359">
        <v>0.40400000000000003</v>
      </c>
      <c r="C359">
        <v>528</v>
      </c>
      <c r="D359">
        <v>0.39</v>
      </c>
      <c r="E359">
        <v>528</v>
      </c>
      <c r="F359">
        <v>0.40799999999999997</v>
      </c>
      <c r="G359">
        <v>528</v>
      </c>
      <c r="H359">
        <v>0.42599999999999999</v>
      </c>
      <c r="I359">
        <v>528</v>
      </c>
      <c r="J359">
        <v>0.32200000000000001</v>
      </c>
      <c r="K359">
        <v>528</v>
      </c>
      <c r="L359">
        <v>0.53600000000000003</v>
      </c>
      <c r="M359">
        <v>528</v>
      </c>
      <c r="N359">
        <v>0.625</v>
      </c>
      <c r="O359">
        <v>528</v>
      </c>
      <c r="P359">
        <v>1.5469999999999999</v>
      </c>
    </row>
    <row r="360" spans="1:16" x14ac:dyDescent="0.2">
      <c r="A360">
        <v>528.5</v>
      </c>
      <c r="B360">
        <v>0.39100000000000001</v>
      </c>
      <c r="C360">
        <v>528.5</v>
      </c>
      <c r="D360">
        <v>0.45700000000000002</v>
      </c>
      <c r="E360">
        <v>528.5</v>
      </c>
      <c r="F360">
        <v>0.41699999999999998</v>
      </c>
      <c r="G360">
        <v>528.5</v>
      </c>
      <c r="H360">
        <v>0.27300000000000002</v>
      </c>
      <c r="I360">
        <v>528.5</v>
      </c>
      <c r="J360">
        <v>0.47299999999999998</v>
      </c>
      <c r="K360">
        <v>528.5</v>
      </c>
      <c r="L360">
        <v>0.46100000000000002</v>
      </c>
      <c r="M360">
        <v>528.5</v>
      </c>
      <c r="N360">
        <v>0.77300000000000002</v>
      </c>
      <c r="O360">
        <v>528.5</v>
      </c>
      <c r="P360">
        <v>1.4570000000000001</v>
      </c>
    </row>
    <row r="361" spans="1:16" x14ac:dyDescent="0.2">
      <c r="A361">
        <v>529</v>
      </c>
      <c r="B361">
        <v>0.39900000000000002</v>
      </c>
      <c r="C361">
        <v>529</v>
      </c>
      <c r="D361">
        <v>0.42499999999999999</v>
      </c>
      <c r="E361">
        <v>529</v>
      </c>
      <c r="F361">
        <v>0.40100000000000002</v>
      </c>
      <c r="G361">
        <v>529</v>
      </c>
      <c r="H361">
        <v>0.36599999999999999</v>
      </c>
      <c r="I361">
        <v>529</v>
      </c>
      <c r="J361">
        <v>0.373</v>
      </c>
      <c r="K361">
        <v>529</v>
      </c>
      <c r="L361">
        <v>0.45800000000000002</v>
      </c>
      <c r="M361">
        <v>529</v>
      </c>
      <c r="N361">
        <v>0.67</v>
      </c>
      <c r="O361">
        <v>529</v>
      </c>
      <c r="P361">
        <v>1.361</v>
      </c>
    </row>
    <row r="362" spans="1:16" x14ac:dyDescent="0.2">
      <c r="A362">
        <v>529.5</v>
      </c>
      <c r="B362">
        <v>0.32300000000000001</v>
      </c>
      <c r="C362">
        <v>529.5</v>
      </c>
      <c r="D362">
        <v>0.46500000000000002</v>
      </c>
      <c r="E362">
        <v>529.5</v>
      </c>
      <c r="F362">
        <v>0.38200000000000001</v>
      </c>
      <c r="G362">
        <v>529.5</v>
      </c>
      <c r="H362">
        <v>0.51800000000000002</v>
      </c>
      <c r="I362">
        <v>529.5</v>
      </c>
      <c r="J362">
        <v>0.35799999999999998</v>
      </c>
      <c r="K362">
        <v>529.5</v>
      </c>
      <c r="L362">
        <v>0.31</v>
      </c>
      <c r="M362">
        <v>529.5</v>
      </c>
      <c r="N362">
        <v>0.77200000000000002</v>
      </c>
      <c r="O362">
        <v>529.5</v>
      </c>
      <c r="P362">
        <v>1.36</v>
      </c>
    </row>
    <row r="363" spans="1:16" x14ac:dyDescent="0.2">
      <c r="A363">
        <v>530</v>
      </c>
      <c r="B363">
        <v>0.36799999999999999</v>
      </c>
      <c r="C363">
        <v>530</v>
      </c>
      <c r="D363">
        <v>0.316</v>
      </c>
      <c r="E363">
        <v>530</v>
      </c>
      <c r="F363">
        <v>0.36899999999999999</v>
      </c>
      <c r="G363">
        <v>530</v>
      </c>
      <c r="H363">
        <v>0.41399999999999998</v>
      </c>
      <c r="I363">
        <v>530</v>
      </c>
      <c r="J363">
        <v>0.442</v>
      </c>
      <c r="K363">
        <v>530</v>
      </c>
      <c r="L363">
        <v>0.41199999999999998</v>
      </c>
      <c r="M363">
        <v>530</v>
      </c>
      <c r="N363">
        <v>0.82899999999999996</v>
      </c>
      <c r="O363">
        <v>530</v>
      </c>
      <c r="P363">
        <v>1.3080000000000001</v>
      </c>
    </row>
    <row r="364" spans="1:16" x14ac:dyDescent="0.2">
      <c r="A364">
        <v>530.5</v>
      </c>
      <c r="B364">
        <v>0.36199999999999999</v>
      </c>
      <c r="C364">
        <v>530.5</v>
      </c>
      <c r="D364">
        <v>0.252</v>
      </c>
      <c r="E364">
        <v>530.5</v>
      </c>
      <c r="F364">
        <v>0.38</v>
      </c>
      <c r="G364">
        <v>530.5</v>
      </c>
      <c r="H364">
        <v>0.34799999999999998</v>
      </c>
      <c r="I364">
        <v>530.5</v>
      </c>
      <c r="J364">
        <v>0.27200000000000002</v>
      </c>
      <c r="K364">
        <v>530.5</v>
      </c>
      <c r="L364">
        <v>0.441</v>
      </c>
      <c r="M364">
        <v>530.5</v>
      </c>
      <c r="N364">
        <v>0.83</v>
      </c>
      <c r="O364">
        <v>530.5</v>
      </c>
      <c r="P364">
        <v>1.4890000000000001</v>
      </c>
    </row>
    <row r="365" spans="1:16" x14ac:dyDescent="0.2">
      <c r="A365">
        <v>531</v>
      </c>
      <c r="B365">
        <v>0.33300000000000002</v>
      </c>
      <c r="C365">
        <v>531</v>
      </c>
      <c r="D365">
        <v>0.40100000000000002</v>
      </c>
      <c r="E365">
        <v>531</v>
      </c>
      <c r="F365">
        <v>0.34699999999999998</v>
      </c>
      <c r="G365">
        <v>531</v>
      </c>
      <c r="H365">
        <v>0.45800000000000002</v>
      </c>
      <c r="I365">
        <v>531</v>
      </c>
      <c r="J365">
        <v>0.31</v>
      </c>
      <c r="K365">
        <v>531</v>
      </c>
      <c r="L365">
        <v>0.39</v>
      </c>
      <c r="M365">
        <v>531</v>
      </c>
      <c r="N365">
        <v>0.64500000000000002</v>
      </c>
      <c r="O365">
        <v>531</v>
      </c>
      <c r="P365">
        <v>1.38</v>
      </c>
    </row>
    <row r="366" spans="1:16" x14ac:dyDescent="0.2">
      <c r="A366">
        <v>531.5</v>
      </c>
      <c r="B366">
        <v>0.18</v>
      </c>
      <c r="C366">
        <v>531.5</v>
      </c>
      <c r="D366">
        <v>0.29299999999999998</v>
      </c>
      <c r="E366">
        <v>531.5</v>
      </c>
      <c r="F366">
        <v>0.35099999999999998</v>
      </c>
      <c r="G366">
        <v>531.5</v>
      </c>
      <c r="H366">
        <v>0.29399999999999998</v>
      </c>
      <c r="I366">
        <v>531.5</v>
      </c>
      <c r="J366">
        <v>0.33700000000000002</v>
      </c>
      <c r="K366">
        <v>531.5</v>
      </c>
      <c r="L366">
        <v>0.57099999999999995</v>
      </c>
      <c r="M366">
        <v>531.5</v>
      </c>
      <c r="N366">
        <v>0.55400000000000005</v>
      </c>
      <c r="O366">
        <v>531.5</v>
      </c>
      <c r="P366">
        <v>1.4239999999999999</v>
      </c>
    </row>
    <row r="367" spans="1:16" x14ac:dyDescent="0.2">
      <c r="A367">
        <v>532</v>
      </c>
      <c r="B367">
        <v>0.16500000000000001</v>
      </c>
      <c r="C367">
        <v>532</v>
      </c>
      <c r="D367">
        <v>0.504</v>
      </c>
      <c r="E367">
        <v>532</v>
      </c>
      <c r="F367">
        <v>0.33900000000000002</v>
      </c>
      <c r="G367">
        <v>532</v>
      </c>
      <c r="H367">
        <v>0.42099999999999999</v>
      </c>
      <c r="I367">
        <v>532</v>
      </c>
      <c r="J367">
        <v>0.33700000000000002</v>
      </c>
      <c r="K367">
        <v>532</v>
      </c>
      <c r="L367">
        <v>0.505</v>
      </c>
      <c r="M367">
        <v>532</v>
      </c>
      <c r="N367">
        <v>0.66300000000000003</v>
      </c>
      <c r="O367">
        <v>532</v>
      </c>
      <c r="P367">
        <v>1.3089999999999999</v>
      </c>
    </row>
    <row r="368" spans="1:16" x14ac:dyDescent="0.2">
      <c r="A368">
        <v>532.5</v>
      </c>
      <c r="B368">
        <v>0.30199999999999999</v>
      </c>
      <c r="C368">
        <v>532.5</v>
      </c>
      <c r="D368">
        <v>0.46100000000000002</v>
      </c>
      <c r="E368">
        <v>532.5</v>
      </c>
      <c r="F368">
        <v>0.4</v>
      </c>
      <c r="G368">
        <v>532.5</v>
      </c>
      <c r="H368">
        <v>0.372</v>
      </c>
      <c r="I368">
        <v>532.5</v>
      </c>
      <c r="J368">
        <v>0.34699999999999998</v>
      </c>
      <c r="K368">
        <v>532.5</v>
      </c>
      <c r="L368">
        <v>0.44800000000000001</v>
      </c>
      <c r="M368">
        <v>532.5</v>
      </c>
      <c r="N368">
        <v>0.69699999999999995</v>
      </c>
      <c r="O368">
        <v>532.5</v>
      </c>
      <c r="P368">
        <v>1.321</v>
      </c>
    </row>
    <row r="369" spans="1:16" x14ac:dyDescent="0.2">
      <c r="A369">
        <v>533</v>
      </c>
      <c r="B369">
        <v>0.307</v>
      </c>
      <c r="C369">
        <v>533</v>
      </c>
      <c r="D369">
        <v>0.503</v>
      </c>
      <c r="E369">
        <v>533</v>
      </c>
      <c r="F369">
        <v>0.33800000000000002</v>
      </c>
      <c r="G369">
        <v>533</v>
      </c>
      <c r="H369">
        <v>0.26200000000000001</v>
      </c>
      <c r="I369">
        <v>533</v>
      </c>
      <c r="J369">
        <v>0.32600000000000001</v>
      </c>
      <c r="K369">
        <v>533</v>
      </c>
      <c r="L369">
        <v>0.40300000000000002</v>
      </c>
      <c r="M369">
        <v>533</v>
      </c>
      <c r="N369">
        <v>0.72</v>
      </c>
      <c r="O369">
        <v>533</v>
      </c>
      <c r="P369">
        <v>1.264</v>
      </c>
    </row>
    <row r="370" spans="1:16" x14ac:dyDescent="0.2">
      <c r="A370">
        <v>533.5</v>
      </c>
      <c r="B370">
        <v>0.48099999999999998</v>
      </c>
      <c r="C370">
        <v>533.5</v>
      </c>
      <c r="D370">
        <v>0.32300000000000001</v>
      </c>
      <c r="E370">
        <v>533.5</v>
      </c>
      <c r="F370">
        <v>0.311</v>
      </c>
      <c r="G370">
        <v>533.5</v>
      </c>
      <c r="H370">
        <v>0.246</v>
      </c>
      <c r="I370">
        <v>533.5</v>
      </c>
      <c r="J370">
        <v>0.251</v>
      </c>
      <c r="K370">
        <v>533.5</v>
      </c>
      <c r="L370">
        <v>0.33500000000000002</v>
      </c>
      <c r="M370">
        <v>533.5</v>
      </c>
      <c r="N370">
        <v>0.74</v>
      </c>
      <c r="O370">
        <v>533.5</v>
      </c>
      <c r="P370">
        <v>1.2430000000000001</v>
      </c>
    </row>
    <row r="371" spans="1:16" x14ac:dyDescent="0.2">
      <c r="A371">
        <v>534</v>
      </c>
      <c r="B371">
        <v>0.34</v>
      </c>
      <c r="C371">
        <v>534</v>
      </c>
      <c r="D371">
        <v>0.47099999999999997</v>
      </c>
      <c r="E371">
        <v>534</v>
      </c>
      <c r="F371">
        <v>0.433</v>
      </c>
      <c r="G371">
        <v>534</v>
      </c>
      <c r="H371">
        <v>0.315</v>
      </c>
      <c r="I371">
        <v>534</v>
      </c>
      <c r="J371">
        <v>0.29799999999999999</v>
      </c>
      <c r="K371">
        <v>534</v>
      </c>
      <c r="L371">
        <v>0.47399999999999998</v>
      </c>
      <c r="M371">
        <v>534</v>
      </c>
      <c r="N371">
        <v>0.61599999999999999</v>
      </c>
      <c r="O371">
        <v>534</v>
      </c>
      <c r="P371">
        <v>1.371</v>
      </c>
    </row>
    <row r="372" spans="1:16" x14ac:dyDescent="0.2">
      <c r="A372">
        <v>534.5</v>
      </c>
      <c r="B372">
        <v>0.38</v>
      </c>
      <c r="C372">
        <v>534.5</v>
      </c>
      <c r="D372">
        <v>0.40100000000000002</v>
      </c>
      <c r="E372">
        <v>534.5</v>
      </c>
      <c r="F372">
        <v>0.29899999999999999</v>
      </c>
      <c r="G372">
        <v>534.5</v>
      </c>
      <c r="H372">
        <v>0.39700000000000002</v>
      </c>
      <c r="I372">
        <v>534.5</v>
      </c>
      <c r="J372">
        <v>0.48699999999999999</v>
      </c>
      <c r="K372">
        <v>534.5</v>
      </c>
      <c r="L372">
        <v>0.48</v>
      </c>
      <c r="M372">
        <v>534.5</v>
      </c>
      <c r="N372">
        <v>0.64900000000000002</v>
      </c>
      <c r="O372">
        <v>534.5</v>
      </c>
      <c r="P372">
        <v>1.2829999999999999</v>
      </c>
    </row>
    <row r="373" spans="1:16" x14ac:dyDescent="0.2">
      <c r="A373">
        <v>535</v>
      </c>
      <c r="B373">
        <v>0.35199999999999998</v>
      </c>
      <c r="C373">
        <v>535</v>
      </c>
      <c r="D373">
        <v>0.39400000000000002</v>
      </c>
      <c r="E373">
        <v>535</v>
      </c>
      <c r="F373">
        <v>0.51600000000000001</v>
      </c>
      <c r="G373">
        <v>535</v>
      </c>
      <c r="H373">
        <v>0.435</v>
      </c>
      <c r="I373">
        <v>535</v>
      </c>
      <c r="J373">
        <v>0.36899999999999999</v>
      </c>
      <c r="K373">
        <v>535</v>
      </c>
      <c r="L373">
        <v>0.441</v>
      </c>
      <c r="M373">
        <v>535</v>
      </c>
      <c r="N373">
        <v>0.77300000000000002</v>
      </c>
      <c r="O373">
        <v>535</v>
      </c>
      <c r="P373">
        <v>1.0960000000000001</v>
      </c>
    </row>
    <row r="374" spans="1:16" x14ac:dyDescent="0.2">
      <c r="A374">
        <v>535.5</v>
      </c>
      <c r="B374">
        <v>0.35699999999999998</v>
      </c>
      <c r="C374">
        <v>535.5</v>
      </c>
      <c r="D374">
        <v>0.373</v>
      </c>
      <c r="E374">
        <v>535.5</v>
      </c>
      <c r="F374">
        <v>0.33800000000000002</v>
      </c>
      <c r="G374">
        <v>535.5</v>
      </c>
      <c r="H374">
        <v>0.36799999999999999</v>
      </c>
      <c r="I374">
        <v>535.5</v>
      </c>
      <c r="J374">
        <v>0.31</v>
      </c>
      <c r="K374">
        <v>535.5</v>
      </c>
      <c r="L374">
        <v>0.40600000000000003</v>
      </c>
      <c r="M374">
        <v>535.5</v>
      </c>
      <c r="N374">
        <v>0.70299999999999996</v>
      </c>
      <c r="O374">
        <v>535.5</v>
      </c>
      <c r="P374">
        <v>1.2949999999999999</v>
      </c>
    </row>
    <row r="375" spans="1:16" x14ac:dyDescent="0.2">
      <c r="A375">
        <v>536</v>
      </c>
      <c r="B375">
        <v>0.49299999999999999</v>
      </c>
      <c r="C375">
        <v>536</v>
      </c>
      <c r="D375">
        <v>0.36299999999999999</v>
      </c>
      <c r="E375">
        <v>536</v>
      </c>
      <c r="F375">
        <v>0.33800000000000002</v>
      </c>
      <c r="G375">
        <v>536</v>
      </c>
      <c r="H375">
        <v>0.318</v>
      </c>
      <c r="I375">
        <v>536</v>
      </c>
      <c r="J375">
        <v>0.30099999999999999</v>
      </c>
      <c r="K375">
        <v>536</v>
      </c>
      <c r="L375">
        <v>0.47899999999999998</v>
      </c>
      <c r="M375">
        <v>536</v>
      </c>
      <c r="N375">
        <v>0.71599999999999997</v>
      </c>
      <c r="O375">
        <v>536</v>
      </c>
      <c r="P375">
        <v>1.2250000000000001</v>
      </c>
    </row>
    <row r="376" spans="1:16" x14ac:dyDescent="0.2">
      <c r="A376">
        <v>536.5</v>
      </c>
      <c r="B376">
        <v>0.436</v>
      </c>
      <c r="C376">
        <v>536.5</v>
      </c>
      <c r="D376">
        <v>0.40500000000000003</v>
      </c>
      <c r="E376">
        <v>536.5</v>
      </c>
      <c r="F376">
        <v>0.47899999999999998</v>
      </c>
      <c r="G376">
        <v>536.5</v>
      </c>
      <c r="H376">
        <v>0.51800000000000002</v>
      </c>
      <c r="I376">
        <v>536.5</v>
      </c>
      <c r="J376">
        <v>0.38700000000000001</v>
      </c>
      <c r="K376">
        <v>536.5</v>
      </c>
      <c r="L376">
        <v>0.40899999999999997</v>
      </c>
      <c r="M376">
        <v>536.5</v>
      </c>
      <c r="N376">
        <v>0.56499999999999995</v>
      </c>
      <c r="O376">
        <v>536.5</v>
      </c>
      <c r="P376">
        <v>1.1910000000000001</v>
      </c>
    </row>
    <row r="377" spans="1:16" x14ac:dyDescent="0.2">
      <c r="A377">
        <v>537</v>
      </c>
      <c r="B377">
        <v>0.38100000000000001</v>
      </c>
      <c r="C377">
        <v>537</v>
      </c>
      <c r="D377">
        <v>0.502</v>
      </c>
      <c r="E377">
        <v>537</v>
      </c>
      <c r="F377">
        <v>0.40600000000000003</v>
      </c>
      <c r="G377">
        <v>537</v>
      </c>
      <c r="H377">
        <v>0.23400000000000001</v>
      </c>
      <c r="I377">
        <v>537</v>
      </c>
      <c r="J377">
        <v>0.34300000000000003</v>
      </c>
      <c r="K377">
        <v>537</v>
      </c>
      <c r="L377">
        <v>0.45800000000000002</v>
      </c>
      <c r="M377">
        <v>537</v>
      </c>
      <c r="N377">
        <v>0.71299999999999997</v>
      </c>
      <c r="O377">
        <v>537</v>
      </c>
      <c r="P377">
        <v>1.3049999999999999</v>
      </c>
    </row>
    <row r="378" spans="1:16" x14ac:dyDescent="0.2">
      <c r="A378">
        <v>537.5</v>
      </c>
      <c r="B378">
        <v>0.54</v>
      </c>
      <c r="C378">
        <v>537.5</v>
      </c>
      <c r="D378">
        <v>0.39100000000000001</v>
      </c>
      <c r="E378">
        <v>537.5</v>
      </c>
      <c r="F378">
        <v>0.43099999999999999</v>
      </c>
      <c r="G378">
        <v>537.5</v>
      </c>
      <c r="H378">
        <v>0.42499999999999999</v>
      </c>
      <c r="I378">
        <v>537.5</v>
      </c>
      <c r="J378">
        <v>0.47599999999999998</v>
      </c>
      <c r="K378">
        <v>537.5</v>
      </c>
      <c r="L378">
        <v>0.34699999999999998</v>
      </c>
      <c r="M378">
        <v>537.5</v>
      </c>
      <c r="N378">
        <v>0.66100000000000003</v>
      </c>
      <c r="O378">
        <v>537.5</v>
      </c>
      <c r="P378">
        <v>1.1970000000000001</v>
      </c>
    </row>
    <row r="379" spans="1:16" x14ac:dyDescent="0.2">
      <c r="A379">
        <v>538</v>
      </c>
      <c r="B379">
        <v>0.41799999999999998</v>
      </c>
      <c r="C379">
        <v>538</v>
      </c>
      <c r="D379">
        <v>0.34300000000000003</v>
      </c>
      <c r="E379">
        <v>538</v>
      </c>
      <c r="F379">
        <v>0.53900000000000003</v>
      </c>
      <c r="G379">
        <v>538</v>
      </c>
      <c r="H379">
        <v>0.50600000000000001</v>
      </c>
      <c r="I379">
        <v>538</v>
      </c>
      <c r="J379">
        <v>0.48299999999999998</v>
      </c>
      <c r="K379">
        <v>538</v>
      </c>
      <c r="L379">
        <v>0.41399999999999998</v>
      </c>
      <c r="M379">
        <v>538</v>
      </c>
      <c r="N379">
        <v>0.80800000000000005</v>
      </c>
      <c r="O379">
        <v>538</v>
      </c>
      <c r="P379">
        <v>1.282</v>
      </c>
    </row>
    <row r="380" spans="1:16" x14ac:dyDescent="0.2">
      <c r="A380">
        <v>538.5</v>
      </c>
      <c r="B380">
        <v>0.23400000000000001</v>
      </c>
      <c r="C380">
        <v>538.5</v>
      </c>
      <c r="D380">
        <v>0.36799999999999999</v>
      </c>
      <c r="E380">
        <v>538.5</v>
      </c>
      <c r="F380">
        <v>0.30399999999999999</v>
      </c>
      <c r="G380">
        <v>538.5</v>
      </c>
      <c r="H380">
        <v>0.36199999999999999</v>
      </c>
      <c r="I380">
        <v>538.5</v>
      </c>
      <c r="J380">
        <v>0.41</v>
      </c>
      <c r="K380">
        <v>538.5</v>
      </c>
      <c r="L380">
        <v>0.36299999999999999</v>
      </c>
      <c r="M380">
        <v>538.5</v>
      </c>
      <c r="N380">
        <v>0.79400000000000004</v>
      </c>
      <c r="O380">
        <v>538.5</v>
      </c>
      <c r="P380">
        <v>1.2230000000000001</v>
      </c>
    </row>
    <row r="381" spans="1:16" x14ac:dyDescent="0.2">
      <c r="A381">
        <v>539</v>
      </c>
      <c r="B381">
        <v>0.38300000000000001</v>
      </c>
      <c r="C381">
        <v>539</v>
      </c>
      <c r="D381">
        <v>0.42299999999999999</v>
      </c>
      <c r="E381">
        <v>539</v>
      </c>
      <c r="F381">
        <v>0.39300000000000002</v>
      </c>
      <c r="G381">
        <v>539</v>
      </c>
      <c r="H381">
        <v>0.41299999999999998</v>
      </c>
      <c r="I381">
        <v>539</v>
      </c>
      <c r="J381">
        <v>0.434</v>
      </c>
      <c r="K381">
        <v>539</v>
      </c>
      <c r="L381">
        <v>0.42699999999999999</v>
      </c>
      <c r="M381">
        <v>539</v>
      </c>
      <c r="N381">
        <v>0.72</v>
      </c>
      <c r="O381">
        <v>539</v>
      </c>
      <c r="P381">
        <v>0.96</v>
      </c>
    </row>
    <row r="382" spans="1:16" x14ac:dyDescent="0.2">
      <c r="A382">
        <v>539.5</v>
      </c>
      <c r="B382">
        <v>0.20899999999999999</v>
      </c>
      <c r="C382">
        <v>539.5</v>
      </c>
      <c r="D382">
        <v>0.39200000000000002</v>
      </c>
      <c r="E382">
        <v>539.5</v>
      </c>
      <c r="F382">
        <v>0.249</v>
      </c>
      <c r="G382">
        <v>539.5</v>
      </c>
      <c r="H382">
        <v>0.13900000000000001</v>
      </c>
      <c r="I382">
        <v>539.5</v>
      </c>
      <c r="J382">
        <v>0.25900000000000001</v>
      </c>
      <c r="K382">
        <v>539.5</v>
      </c>
      <c r="L382">
        <v>0.44</v>
      </c>
      <c r="M382">
        <v>539.5</v>
      </c>
      <c r="N382">
        <v>0.60599999999999998</v>
      </c>
      <c r="O382">
        <v>539.5</v>
      </c>
      <c r="P382">
        <v>1.171</v>
      </c>
    </row>
    <row r="383" spans="1:16" x14ac:dyDescent="0.2">
      <c r="A383">
        <v>540</v>
      </c>
      <c r="B383">
        <v>0.22800000000000001</v>
      </c>
      <c r="C383">
        <v>540</v>
      </c>
      <c r="D383">
        <v>0.34799999999999998</v>
      </c>
      <c r="E383">
        <v>540</v>
      </c>
      <c r="F383">
        <v>0.49199999999999999</v>
      </c>
      <c r="G383">
        <v>540</v>
      </c>
      <c r="H383">
        <v>0.27400000000000002</v>
      </c>
      <c r="I383">
        <v>540</v>
      </c>
      <c r="J383">
        <v>0.33700000000000002</v>
      </c>
      <c r="K383">
        <v>540</v>
      </c>
      <c r="L383">
        <v>0.54600000000000004</v>
      </c>
      <c r="M383">
        <v>540</v>
      </c>
      <c r="N383">
        <v>0.749</v>
      </c>
      <c r="O383">
        <v>540</v>
      </c>
      <c r="P383">
        <v>1.0509999999999999</v>
      </c>
    </row>
    <row r="384" spans="1:16" x14ac:dyDescent="0.2">
      <c r="A384">
        <v>540.5</v>
      </c>
      <c r="B384">
        <v>0.28100000000000003</v>
      </c>
      <c r="C384">
        <v>540.5</v>
      </c>
      <c r="D384">
        <v>0.373</v>
      </c>
      <c r="E384">
        <v>540.5</v>
      </c>
      <c r="F384">
        <v>0.51</v>
      </c>
      <c r="G384">
        <v>540.5</v>
      </c>
      <c r="H384">
        <v>0.21</v>
      </c>
      <c r="I384">
        <v>540.5</v>
      </c>
      <c r="J384">
        <v>0.51300000000000001</v>
      </c>
      <c r="K384">
        <v>540.5</v>
      </c>
      <c r="L384">
        <v>0.63</v>
      </c>
      <c r="M384">
        <v>540.5</v>
      </c>
      <c r="N384">
        <v>0.71499999999999997</v>
      </c>
      <c r="O384">
        <v>540.5</v>
      </c>
      <c r="P384">
        <v>1.115</v>
      </c>
    </row>
    <row r="385" spans="1:16" x14ac:dyDescent="0.2">
      <c r="A385">
        <v>541</v>
      </c>
      <c r="B385">
        <v>0.376</v>
      </c>
      <c r="C385">
        <v>541</v>
      </c>
      <c r="D385">
        <v>0.29399999999999998</v>
      </c>
      <c r="E385">
        <v>541</v>
      </c>
      <c r="F385">
        <v>0.55500000000000005</v>
      </c>
      <c r="G385">
        <v>541</v>
      </c>
      <c r="H385">
        <v>0.25900000000000001</v>
      </c>
      <c r="I385">
        <v>541</v>
      </c>
      <c r="J385">
        <v>0.27400000000000002</v>
      </c>
      <c r="K385">
        <v>541</v>
      </c>
      <c r="L385">
        <v>0.39200000000000002</v>
      </c>
      <c r="M385">
        <v>541</v>
      </c>
      <c r="N385">
        <v>0.85699999999999998</v>
      </c>
      <c r="O385">
        <v>541</v>
      </c>
      <c r="P385">
        <v>1.157</v>
      </c>
    </row>
    <row r="386" spans="1:16" x14ac:dyDescent="0.2">
      <c r="A386">
        <v>541.5</v>
      </c>
      <c r="B386">
        <v>0.40899999999999997</v>
      </c>
      <c r="C386">
        <v>541.5</v>
      </c>
      <c r="D386">
        <v>0.39</v>
      </c>
      <c r="E386">
        <v>541.5</v>
      </c>
      <c r="F386">
        <v>0.52900000000000003</v>
      </c>
      <c r="G386">
        <v>541.5</v>
      </c>
      <c r="H386">
        <v>0.38800000000000001</v>
      </c>
      <c r="I386">
        <v>541.5</v>
      </c>
      <c r="J386">
        <v>0.38500000000000001</v>
      </c>
      <c r="K386">
        <v>541.5</v>
      </c>
      <c r="L386">
        <v>0.39700000000000002</v>
      </c>
      <c r="M386">
        <v>541.5</v>
      </c>
      <c r="N386">
        <v>0.73499999999999999</v>
      </c>
      <c r="O386">
        <v>541.5</v>
      </c>
      <c r="P386">
        <v>1.228</v>
      </c>
    </row>
    <row r="387" spans="1:16" x14ac:dyDescent="0.2">
      <c r="A387">
        <v>542</v>
      </c>
      <c r="B387">
        <v>0.27700000000000002</v>
      </c>
      <c r="C387">
        <v>542</v>
      </c>
      <c r="D387">
        <v>0.34799999999999998</v>
      </c>
      <c r="E387">
        <v>542</v>
      </c>
      <c r="F387">
        <v>0.58899999999999997</v>
      </c>
      <c r="G387">
        <v>542</v>
      </c>
      <c r="H387">
        <v>0.34</v>
      </c>
      <c r="I387">
        <v>542</v>
      </c>
      <c r="J387">
        <v>0.34200000000000003</v>
      </c>
      <c r="K387">
        <v>542</v>
      </c>
      <c r="L387">
        <v>0.32600000000000001</v>
      </c>
      <c r="M387">
        <v>542</v>
      </c>
      <c r="N387">
        <v>0.68400000000000005</v>
      </c>
      <c r="O387">
        <v>542</v>
      </c>
      <c r="P387">
        <v>1.218</v>
      </c>
    </row>
    <row r="388" spans="1:16" x14ac:dyDescent="0.2">
      <c r="A388">
        <v>542.5</v>
      </c>
      <c r="B388">
        <v>0.314</v>
      </c>
      <c r="C388">
        <v>542.5</v>
      </c>
      <c r="D388">
        <v>0.23300000000000001</v>
      </c>
      <c r="E388">
        <v>542.5</v>
      </c>
      <c r="F388">
        <v>0.41099999999999998</v>
      </c>
      <c r="G388">
        <v>542.5</v>
      </c>
      <c r="H388">
        <v>0.40200000000000002</v>
      </c>
      <c r="I388">
        <v>542.5</v>
      </c>
      <c r="J388">
        <v>0.379</v>
      </c>
      <c r="K388">
        <v>542.5</v>
      </c>
      <c r="L388">
        <v>0.30599999999999999</v>
      </c>
      <c r="M388">
        <v>542.5</v>
      </c>
      <c r="N388">
        <v>0.60399999999999998</v>
      </c>
      <c r="O388">
        <v>542.5</v>
      </c>
      <c r="P388">
        <v>1.2110000000000001</v>
      </c>
    </row>
    <row r="389" spans="1:16" x14ac:dyDescent="0.2">
      <c r="A389">
        <v>543</v>
      </c>
      <c r="B389">
        <v>0.246</v>
      </c>
      <c r="C389">
        <v>543</v>
      </c>
      <c r="D389">
        <v>0.27600000000000002</v>
      </c>
      <c r="E389">
        <v>543</v>
      </c>
      <c r="F389">
        <v>0.32500000000000001</v>
      </c>
      <c r="G389">
        <v>543</v>
      </c>
      <c r="H389">
        <v>0.19500000000000001</v>
      </c>
      <c r="I389">
        <v>543</v>
      </c>
      <c r="J389">
        <v>0.36199999999999999</v>
      </c>
      <c r="K389">
        <v>543</v>
      </c>
      <c r="L389">
        <v>0.23100000000000001</v>
      </c>
      <c r="M389">
        <v>543</v>
      </c>
      <c r="N389">
        <v>0.69699999999999995</v>
      </c>
      <c r="O389">
        <v>543</v>
      </c>
      <c r="P389">
        <v>1.1950000000000001</v>
      </c>
    </row>
    <row r="390" spans="1:16" x14ac:dyDescent="0.2">
      <c r="A390">
        <v>543.5</v>
      </c>
      <c r="B390">
        <v>0.16</v>
      </c>
      <c r="C390">
        <v>543.5</v>
      </c>
      <c r="D390">
        <v>0.34799999999999998</v>
      </c>
      <c r="E390">
        <v>543.5</v>
      </c>
      <c r="F390">
        <v>0.38300000000000001</v>
      </c>
      <c r="G390">
        <v>543.5</v>
      </c>
      <c r="H390">
        <v>0.44700000000000001</v>
      </c>
      <c r="I390">
        <v>543.5</v>
      </c>
      <c r="J390">
        <v>0.26300000000000001</v>
      </c>
      <c r="K390">
        <v>543.5</v>
      </c>
      <c r="L390">
        <v>0.30499999999999999</v>
      </c>
      <c r="M390">
        <v>543.5</v>
      </c>
      <c r="N390">
        <v>0.73499999999999999</v>
      </c>
      <c r="O390">
        <v>543.5</v>
      </c>
      <c r="P390">
        <v>1.121</v>
      </c>
    </row>
    <row r="391" spans="1:16" x14ac:dyDescent="0.2">
      <c r="A391">
        <v>544</v>
      </c>
      <c r="B391">
        <v>0.19</v>
      </c>
      <c r="C391">
        <v>544</v>
      </c>
      <c r="D391">
        <v>0.44</v>
      </c>
      <c r="E391">
        <v>544</v>
      </c>
      <c r="F391">
        <v>0.35699999999999998</v>
      </c>
      <c r="G391">
        <v>544</v>
      </c>
      <c r="H391">
        <v>0.22900000000000001</v>
      </c>
      <c r="I391">
        <v>544</v>
      </c>
      <c r="J391">
        <v>0.34899999999999998</v>
      </c>
      <c r="K391">
        <v>544</v>
      </c>
      <c r="L391">
        <v>0.36899999999999999</v>
      </c>
      <c r="M391">
        <v>544</v>
      </c>
      <c r="N391">
        <v>0.63800000000000001</v>
      </c>
      <c r="O391">
        <v>544</v>
      </c>
      <c r="P391">
        <v>1.1319999999999999</v>
      </c>
    </row>
    <row r="392" spans="1:16" x14ac:dyDescent="0.2">
      <c r="A392">
        <v>544.5</v>
      </c>
      <c r="B392">
        <v>0.40600000000000003</v>
      </c>
      <c r="C392">
        <v>544.5</v>
      </c>
      <c r="D392">
        <v>0.436</v>
      </c>
      <c r="E392">
        <v>544.5</v>
      </c>
      <c r="F392">
        <v>0.48199999999999998</v>
      </c>
      <c r="G392">
        <v>544.5</v>
      </c>
      <c r="H392">
        <v>0.249</v>
      </c>
      <c r="I392">
        <v>544.5</v>
      </c>
      <c r="J392">
        <v>0.32900000000000001</v>
      </c>
      <c r="K392">
        <v>544.5</v>
      </c>
      <c r="L392">
        <v>0.42599999999999999</v>
      </c>
      <c r="M392">
        <v>544.5</v>
      </c>
      <c r="N392">
        <v>0.64400000000000002</v>
      </c>
      <c r="O392">
        <v>544.5</v>
      </c>
      <c r="P392">
        <v>1.202</v>
      </c>
    </row>
    <row r="393" spans="1:16" x14ac:dyDescent="0.2">
      <c r="A393">
        <v>545</v>
      </c>
      <c r="B393">
        <v>0.38800000000000001</v>
      </c>
      <c r="C393">
        <v>545</v>
      </c>
      <c r="D393">
        <v>0.20499999999999999</v>
      </c>
      <c r="E393">
        <v>545</v>
      </c>
      <c r="F393">
        <v>0.38700000000000001</v>
      </c>
      <c r="G393">
        <v>545</v>
      </c>
      <c r="H393">
        <v>0.252</v>
      </c>
      <c r="I393">
        <v>545</v>
      </c>
      <c r="J393">
        <v>0.36799999999999999</v>
      </c>
      <c r="K393">
        <v>545</v>
      </c>
      <c r="L393">
        <v>0.35599999999999998</v>
      </c>
      <c r="M393">
        <v>545</v>
      </c>
      <c r="N393">
        <v>0.71299999999999997</v>
      </c>
      <c r="O393">
        <v>545</v>
      </c>
      <c r="P393">
        <v>1.012</v>
      </c>
    </row>
    <row r="394" spans="1:16" x14ac:dyDescent="0.2">
      <c r="A394">
        <v>545.5</v>
      </c>
      <c r="B394">
        <v>0.39200000000000002</v>
      </c>
      <c r="C394">
        <v>545.5</v>
      </c>
      <c r="D394">
        <v>0.437</v>
      </c>
      <c r="E394">
        <v>545.5</v>
      </c>
      <c r="F394">
        <v>0.308</v>
      </c>
      <c r="G394">
        <v>545.5</v>
      </c>
      <c r="H394">
        <v>0.41699999999999998</v>
      </c>
      <c r="I394">
        <v>545.5</v>
      </c>
      <c r="J394">
        <v>0.255</v>
      </c>
      <c r="K394">
        <v>545.5</v>
      </c>
      <c r="L394">
        <v>0.56299999999999994</v>
      </c>
      <c r="M394">
        <v>545.5</v>
      </c>
      <c r="N394">
        <v>0.71</v>
      </c>
      <c r="O394">
        <v>545.5</v>
      </c>
      <c r="P394">
        <v>1.036</v>
      </c>
    </row>
    <row r="395" spans="1:16" x14ac:dyDescent="0.2">
      <c r="A395">
        <v>546</v>
      </c>
      <c r="B395">
        <v>0.36499999999999999</v>
      </c>
      <c r="C395">
        <v>546</v>
      </c>
      <c r="D395">
        <v>0.45500000000000002</v>
      </c>
      <c r="E395">
        <v>546</v>
      </c>
      <c r="F395">
        <v>0.41099999999999998</v>
      </c>
      <c r="G395">
        <v>546</v>
      </c>
      <c r="H395">
        <v>0.45200000000000001</v>
      </c>
      <c r="I395">
        <v>546</v>
      </c>
      <c r="J395">
        <v>0.34399999999999997</v>
      </c>
      <c r="K395">
        <v>546</v>
      </c>
      <c r="L395">
        <v>0.41799999999999998</v>
      </c>
      <c r="M395">
        <v>546</v>
      </c>
      <c r="N395">
        <v>0.70899999999999996</v>
      </c>
      <c r="O395">
        <v>546</v>
      </c>
      <c r="P395">
        <v>1.1120000000000001</v>
      </c>
    </row>
    <row r="396" spans="1:16" x14ac:dyDescent="0.2">
      <c r="A396">
        <v>546.5</v>
      </c>
      <c r="B396">
        <v>0.22800000000000001</v>
      </c>
      <c r="C396">
        <v>546.5</v>
      </c>
      <c r="D396">
        <v>0.21199999999999999</v>
      </c>
      <c r="E396">
        <v>546.5</v>
      </c>
      <c r="F396">
        <v>0.46800000000000003</v>
      </c>
      <c r="G396">
        <v>546.5</v>
      </c>
      <c r="H396">
        <v>0.35299999999999998</v>
      </c>
      <c r="I396">
        <v>546.5</v>
      </c>
      <c r="J396">
        <v>0.34399999999999997</v>
      </c>
      <c r="K396">
        <v>546.5</v>
      </c>
      <c r="L396">
        <v>0.41399999999999998</v>
      </c>
      <c r="M396">
        <v>546.5</v>
      </c>
      <c r="N396">
        <v>0.72799999999999998</v>
      </c>
      <c r="O396">
        <v>546.5</v>
      </c>
      <c r="P396">
        <v>0.90800000000000003</v>
      </c>
    </row>
    <row r="397" spans="1:16" x14ac:dyDescent="0.2">
      <c r="A397">
        <v>547</v>
      </c>
      <c r="B397">
        <v>0.16900000000000001</v>
      </c>
      <c r="C397">
        <v>547</v>
      </c>
      <c r="D397">
        <v>0.27</v>
      </c>
      <c r="E397">
        <v>547</v>
      </c>
      <c r="F397">
        <v>0.41199999999999998</v>
      </c>
      <c r="G397">
        <v>547</v>
      </c>
      <c r="H397">
        <v>0.44500000000000001</v>
      </c>
      <c r="I397">
        <v>547</v>
      </c>
      <c r="J397">
        <v>0.443</v>
      </c>
      <c r="K397">
        <v>547</v>
      </c>
      <c r="L397">
        <v>0.54300000000000004</v>
      </c>
      <c r="M397">
        <v>547</v>
      </c>
      <c r="N397">
        <v>0.60799999999999998</v>
      </c>
      <c r="O397">
        <v>547</v>
      </c>
      <c r="P397">
        <v>1.119</v>
      </c>
    </row>
    <row r="398" spans="1:16" x14ac:dyDescent="0.2">
      <c r="A398">
        <v>547.5</v>
      </c>
      <c r="B398">
        <v>0.30199999999999999</v>
      </c>
      <c r="C398">
        <v>547.5</v>
      </c>
      <c r="D398">
        <v>0.46800000000000003</v>
      </c>
      <c r="E398">
        <v>547.5</v>
      </c>
      <c r="F398">
        <v>0.34799999999999998</v>
      </c>
      <c r="G398">
        <v>547.5</v>
      </c>
      <c r="H398">
        <v>0.32800000000000001</v>
      </c>
      <c r="I398">
        <v>547.5</v>
      </c>
      <c r="J398">
        <v>0.36599999999999999</v>
      </c>
      <c r="K398">
        <v>547.5</v>
      </c>
      <c r="L398">
        <v>0.33100000000000002</v>
      </c>
      <c r="M398">
        <v>547.5</v>
      </c>
      <c r="N398">
        <v>0.72499999999999998</v>
      </c>
      <c r="O398">
        <v>547.5</v>
      </c>
      <c r="P398">
        <v>1.0289999999999999</v>
      </c>
    </row>
    <row r="399" spans="1:16" x14ac:dyDescent="0.2">
      <c r="A399">
        <v>548</v>
      </c>
      <c r="B399">
        <v>0.32400000000000001</v>
      </c>
      <c r="C399">
        <v>548</v>
      </c>
      <c r="D399">
        <v>0.53500000000000003</v>
      </c>
      <c r="E399">
        <v>548</v>
      </c>
      <c r="F399">
        <v>0.33200000000000002</v>
      </c>
      <c r="G399">
        <v>548</v>
      </c>
      <c r="H399">
        <v>0.32400000000000001</v>
      </c>
      <c r="I399">
        <v>548</v>
      </c>
      <c r="J399">
        <v>0.32100000000000001</v>
      </c>
      <c r="K399">
        <v>548</v>
      </c>
      <c r="L399">
        <v>0.307</v>
      </c>
      <c r="M399">
        <v>548</v>
      </c>
      <c r="N399">
        <v>0.60299999999999998</v>
      </c>
      <c r="O399">
        <v>548</v>
      </c>
      <c r="P399">
        <v>1.22</v>
      </c>
    </row>
    <row r="400" spans="1:16" x14ac:dyDescent="0.2">
      <c r="A400">
        <v>548.5</v>
      </c>
      <c r="B400">
        <v>0.52200000000000002</v>
      </c>
      <c r="C400">
        <v>548.5</v>
      </c>
      <c r="D400">
        <v>0.31</v>
      </c>
      <c r="E400">
        <v>548.5</v>
      </c>
      <c r="F400">
        <v>0.41</v>
      </c>
      <c r="G400">
        <v>548.5</v>
      </c>
      <c r="H400">
        <v>0.17100000000000001</v>
      </c>
      <c r="I400">
        <v>548.5</v>
      </c>
      <c r="J400">
        <v>0.3</v>
      </c>
      <c r="K400">
        <v>548.5</v>
      </c>
      <c r="L400">
        <v>0.47599999999999998</v>
      </c>
      <c r="M400">
        <v>548.5</v>
      </c>
      <c r="N400">
        <v>0.52900000000000003</v>
      </c>
      <c r="O400">
        <v>548.5</v>
      </c>
      <c r="P400">
        <v>1.3140000000000001</v>
      </c>
    </row>
    <row r="401" spans="1:16" x14ac:dyDescent="0.2">
      <c r="A401">
        <v>549</v>
      </c>
      <c r="B401">
        <v>0.32800000000000001</v>
      </c>
      <c r="C401">
        <v>549</v>
      </c>
      <c r="D401">
        <v>0.34699999999999998</v>
      </c>
      <c r="E401">
        <v>549</v>
      </c>
      <c r="F401">
        <v>0.372</v>
      </c>
      <c r="G401">
        <v>549</v>
      </c>
      <c r="H401">
        <v>0.32700000000000001</v>
      </c>
      <c r="I401">
        <v>549</v>
      </c>
      <c r="J401">
        <v>0.26</v>
      </c>
      <c r="K401">
        <v>549</v>
      </c>
      <c r="L401">
        <v>0.42699999999999999</v>
      </c>
      <c r="M401">
        <v>549</v>
      </c>
      <c r="N401">
        <v>0.68100000000000005</v>
      </c>
      <c r="O401">
        <v>549</v>
      </c>
      <c r="P401">
        <v>1.2330000000000001</v>
      </c>
    </row>
    <row r="402" spans="1:16" x14ac:dyDescent="0.2">
      <c r="A402">
        <v>549.5</v>
      </c>
      <c r="B402">
        <v>0.308</v>
      </c>
      <c r="C402">
        <v>549.5</v>
      </c>
      <c r="D402">
        <v>0.56399999999999995</v>
      </c>
      <c r="E402">
        <v>549.5</v>
      </c>
      <c r="F402">
        <v>0.495</v>
      </c>
      <c r="G402">
        <v>549.5</v>
      </c>
      <c r="H402">
        <v>0.39800000000000002</v>
      </c>
      <c r="I402">
        <v>549.5</v>
      </c>
      <c r="J402">
        <v>0.29099999999999998</v>
      </c>
      <c r="K402">
        <v>549.5</v>
      </c>
      <c r="L402">
        <v>0.50600000000000001</v>
      </c>
      <c r="M402">
        <v>549.5</v>
      </c>
      <c r="N402">
        <v>0.748</v>
      </c>
      <c r="O402">
        <v>549.5</v>
      </c>
      <c r="P402">
        <v>1.173</v>
      </c>
    </row>
    <row r="403" spans="1:16" x14ac:dyDescent="0.2">
      <c r="A403">
        <v>550</v>
      </c>
      <c r="B403">
        <v>0.35399999999999998</v>
      </c>
      <c r="C403">
        <v>550</v>
      </c>
      <c r="D403">
        <v>0.65200000000000002</v>
      </c>
      <c r="E403">
        <v>550</v>
      </c>
      <c r="F403">
        <v>0.443</v>
      </c>
      <c r="G403">
        <v>550</v>
      </c>
      <c r="H403">
        <v>0.29099999999999998</v>
      </c>
      <c r="I403">
        <v>550</v>
      </c>
      <c r="J403">
        <v>0.19</v>
      </c>
      <c r="K403">
        <v>550</v>
      </c>
      <c r="L403">
        <v>0.51200000000000001</v>
      </c>
      <c r="M403">
        <v>550</v>
      </c>
      <c r="N403">
        <v>0.77100000000000002</v>
      </c>
      <c r="O403">
        <v>550</v>
      </c>
      <c r="P403">
        <v>1.218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mh_spectra</vt:lpstr>
      <vt:lpstr>mh_spectra!_0_10_FDS</vt:lpstr>
      <vt:lpstr>mh_spectra!_10_0_FDS</vt:lpstr>
      <vt:lpstr>mh_spectra!_3_7_FDS</vt:lpstr>
      <vt:lpstr>mh_spectra!_4_6_FDS</vt:lpstr>
      <vt:lpstr>mh_spectra!_5_5_FDS</vt:lpstr>
      <vt:lpstr>mh_spectra!_6_4_FDS</vt:lpstr>
      <vt:lpstr>mh_spectra!_7_3_FDS</vt:lpstr>
      <vt:lpstr>mh_spectra!_8_2_FDS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Wheeler</dc:creator>
  <cp:lastModifiedBy>Dustin Wheeler</cp:lastModifiedBy>
  <dcterms:created xsi:type="dcterms:W3CDTF">2019-02-14T21:54:23Z</dcterms:created>
  <dcterms:modified xsi:type="dcterms:W3CDTF">2019-02-21T20:45:42Z</dcterms:modified>
</cp:coreProperties>
</file>