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46190" yWindow="-110" windowWidth="46300" windowHeight="21820"/>
  </bookViews>
  <sheets>
    <sheet name="BLP" sheetId="1" r:id="rId1"/>
    <sheet name="ISINs" sheetId="3" r:id="rId2"/>
    <sheet name="ANALYTICGROUPS" sheetId="2" r:id="rId3"/>
  </sheets>
  <definedNames>
    <definedName name="_xlnm._FilterDatabase" localSheetId="0" hidden="1">BLP!$A$3:$BE$778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2" i="3"/>
  <c r="BE900" i="1"/>
  <c r="BD900" i="1"/>
  <c r="BC900" i="1"/>
  <c r="BB900" i="1"/>
  <c r="AW900" i="1"/>
  <c r="BE899" i="1"/>
  <c r="BD899" i="1"/>
  <c r="BC899" i="1"/>
  <c r="BB899" i="1"/>
  <c r="AW899" i="1"/>
  <c r="BE898" i="1"/>
  <c r="BD898" i="1"/>
  <c r="BC898" i="1"/>
  <c r="BB898" i="1"/>
  <c r="AW898" i="1"/>
  <c r="BE897" i="1"/>
  <c r="BD897" i="1"/>
  <c r="BC897" i="1"/>
  <c r="BB897" i="1"/>
  <c r="AW897" i="1"/>
  <c r="BE896" i="1"/>
  <c r="BD896" i="1"/>
  <c r="BC896" i="1"/>
  <c r="BB896" i="1"/>
  <c r="AW896" i="1"/>
  <c r="BE509" i="1"/>
  <c r="BD509" i="1"/>
  <c r="BC509" i="1"/>
  <c r="BB509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BB776" i="1" l="1"/>
  <c r="BC776" i="1"/>
  <c r="BD776" i="1"/>
  <c r="BE776" i="1"/>
  <c r="BB777" i="1"/>
  <c r="BC777" i="1"/>
  <c r="BD777" i="1"/>
  <c r="BE777" i="1"/>
  <c r="BB778" i="1"/>
  <c r="BC778" i="1"/>
  <c r="BD778" i="1"/>
  <c r="BE778" i="1"/>
  <c r="BE884" i="1" l="1"/>
  <c r="BD884" i="1"/>
  <c r="BC884" i="1"/>
  <c r="BB884" i="1"/>
  <c r="BB868" i="1" l="1"/>
  <c r="BC868" i="1"/>
  <c r="BD868" i="1"/>
  <c r="BE868" i="1"/>
  <c r="BB869" i="1"/>
  <c r="BC869" i="1"/>
  <c r="BD869" i="1"/>
  <c r="BE869" i="1"/>
  <c r="BB870" i="1"/>
  <c r="BC870" i="1"/>
  <c r="BD870" i="1"/>
  <c r="BE870" i="1"/>
  <c r="BB871" i="1"/>
  <c r="BC871" i="1"/>
  <c r="BD871" i="1"/>
  <c r="BE871" i="1"/>
  <c r="BB872" i="1"/>
  <c r="BC872" i="1"/>
  <c r="BD872" i="1"/>
  <c r="BE872" i="1"/>
  <c r="BB873" i="1"/>
  <c r="BC873" i="1"/>
  <c r="BD873" i="1"/>
  <c r="BE873" i="1"/>
  <c r="BB874" i="1"/>
  <c r="BC874" i="1"/>
  <c r="BD874" i="1"/>
  <c r="BE874" i="1"/>
  <c r="BB875" i="1"/>
  <c r="BC875" i="1"/>
  <c r="BD875" i="1"/>
  <c r="BE875" i="1"/>
  <c r="BB876" i="1"/>
  <c r="BC876" i="1"/>
  <c r="BD876" i="1"/>
  <c r="BE876" i="1"/>
  <c r="BB877" i="1"/>
  <c r="BC877" i="1"/>
  <c r="BD877" i="1"/>
  <c r="BE877" i="1"/>
  <c r="BB878" i="1"/>
  <c r="BC878" i="1"/>
  <c r="BD878" i="1"/>
  <c r="BE878" i="1"/>
  <c r="BB879" i="1"/>
  <c r="BC879" i="1"/>
  <c r="BD879" i="1"/>
  <c r="BE879" i="1"/>
  <c r="BB880" i="1"/>
  <c r="BC880" i="1"/>
  <c r="BD880" i="1"/>
  <c r="BE880" i="1"/>
  <c r="BB881" i="1"/>
  <c r="BC881" i="1"/>
  <c r="BD881" i="1"/>
  <c r="BE881" i="1"/>
  <c r="BB882" i="1"/>
  <c r="BC882" i="1"/>
  <c r="BD882" i="1"/>
  <c r="BE882" i="1"/>
  <c r="BB883" i="1"/>
  <c r="BC883" i="1"/>
  <c r="BD883" i="1"/>
  <c r="BE883" i="1"/>
  <c r="BB885" i="1"/>
  <c r="BC885" i="1"/>
  <c r="BD885" i="1"/>
  <c r="BE885" i="1"/>
  <c r="BB886" i="1"/>
  <c r="BC886" i="1"/>
  <c r="BD886" i="1"/>
  <c r="BE886" i="1"/>
  <c r="BB887" i="1"/>
  <c r="BC887" i="1"/>
  <c r="BD887" i="1"/>
  <c r="BE887" i="1"/>
  <c r="BB888" i="1"/>
  <c r="BC888" i="1"/>
  <c r="BD888" i="1"/>
  <c r="BE888" i="1"/>
  <c r="BB889" i="1"/>
  <c r="BC889" i="1"/>
  <c r="BD889" i="1"/>
  <c r="BE889" i="1"/>
  <c r="BB955" i="1"/>
  <c r="BC955" i="1"/>
  <c r="BD955" i="1"/>
  <c r="BE955" i="1"/>
  <c r="BB956" i="1"/>
  <c r="BC956" i="1"/>
  <c r="BD956" i="1"/>
  <c r="BE956" i="1"/>
  <c r="BB957" i="1"/>
  <c r="BC957" i="1"/>
  <c r="BD957" i="1"/>
  <c r="BE957" i="1"/>
  <c r="BB958" i="1"/>
  <c r="BC958" i="1"/>
  <c r="BD958" i="1"/>
  <c r="BE958" i="1"/>
  <c r="BB959" i="1"/>
  <c r="BC959" i="1"/>
  <c r="BD959" i="1"/>
  <c r="BE959" i="1"/>
  <c r="BB960" i="1"/>
  <c r="BC960" i="1"/>
  <c r="BD960" i="1"/>
  <c r="BE960" i="1"/>
  <c r="BB961" i="1"/>
  <c r="BC961" i="1"/>
  <c r="BD961" i="1"/>
  <c r="BE961" i="1"/>
  <c r="BB962" i="1"/>
  <c r="BC962" i="1"/>
  <c r="BD962" i="1"/>
  <c r="BE962" i="1"/>
  <c r="BB963" i="1"/>
  <c r="BC963" i="1"/>
  <c r="BD963" i="1"/>
  <c r="BE963" i="1"/>
  <c r="BB964" i="1"/>
  <c r="BC964" i="1"/>
  <c r="BD964" i="1"/>
  <c r="BE964" i="1"/>
  <c r="BB965" i="1"/>
  <c r="BC965" i="1"/>
  <c r="BD965" i="1"/>
  <c r="BE965" i="1"/>
  <c r="BB966" i="1"/>
  <c r="BC966" i="1"/>
  <c r="BD966" i="1"/>
  <c r="BE966" i="1"/>
  <c r="BB967" i="1"/>
  <c r="BC967" i="1"/>
  <c r="BD967" i="1"/>
  <c r="BE967" i="1"/>
  <c r="BB968" i="1"/>
  <c r="BC968" i="1"/>
  <c r="BD968" i="1"/>
  <c r="BE968" i="1"/>
  <c r="BB969" i="1"/>
  <c r="BC969" i="1"/>
  <c r="BD969" i="1"/>
  <c r="BE969" i="1"/>
  <c r="BB970" i="1"/>
  <c r="BC970" i="1"/>
  <c r="BD970" i="1"/>
  <c r="BE970" i="1"/>
  <c r="BB971" i="1"/>
  <c r="BC971" i="1"/>
  <c r="BD971" i="1"/>
  <c r="BE971" i="1"/>
  <c r="BB972" i="1"/>
  <c r="BC972" i="1"/>
  <c r="BD972" i="1"/>
  <c r="BE972" i="1"/>
  <c r="BB973" i="1"/>
  <c r="BC973" i="1"/>
  <c r="BD973" i="1"/>
  <c r="BE973" i="1"/>
  <c r="BB974" i="1"/>
  <c r="BC974" i="1"/>
  <c r="BD974" i="1"/>
  <c r="BE974" i="1"/>
  <c r="BB975" i="1"/>
  <c r="BC975" i="1"/>
  <c r="BD975" i="1"/>
  <c r="BE975" i="1"/>
  <c r="BB976" i="1"/>
  <c r="BC976" i="1"/>
  <c r="BD976" i="1"/>
  <c r="BE976" i="1"/>
  <c r="BB977" i="1"/>
  <c r="BC977" i="1"/>
  <c r="BD977" i="1"/>
  <c r="BE977" i="1"/>
  <c r="BB978" i="1"/>
  <c r="BC978" i="1"/>
  <c r="BD978" i="1"/>
  <c r="BE978" i="1"/>
  <c r="BB979" i="1"/>
  <c r="BC979" i="1"/>
  <c r="BD979" i="1"/>
  <c r="BE979" i="1"/>
  <c r="BB980" i="1"/>
  <c r="BC980" i="1"/>
  <c r="BD980" i="1"/>
  <c r="BE980" i="1"/>
  <c r="BB981" i="1"/>
  <c r="BC981" i="1"/>
  <c r="BD981" i="1"/>
  <c r="BE981" i="1"/>
  <c r="BB982" i="1"/>
  <c r="BC982" i="1"/>
  <c r="BD982" i="1"/>
  <c r="BE982" i="1"/>
  <c r="BB983" i="1"/>
  <c r="BC983" i="1"/>
  <c r="BD983" i="1"/>
  <c r="BE983" i="1"/>
  <c r="BB984" i="1"/>
  <c r="BC984" i="1"/>
  <c r="BD984" i="1"/>
  <c r="BE984" i="1"/>
  <c r="BB985" i="1"/>
  <c r="BC985" i="1"/>
  <c r="BD985" i="1"/>
  <c r="BE985" i="1"/>
  <c r="BB986" i="1"/>
  <c r="BC986" i="1"/>
  <c r="BD986" i="1"/>
  <c r="BE986" i="1"/>
  <c r="BB987" i="1"/>
  <c r="BC987" i="1"/>
  <c r="BD987" i="1"/>
  <c r="BE987" i="1"/>
  <c r="BB988" i="1"/>
  <c r="BC988" i="1"/>
  <c r="BD988" i="1"/>
  <c r="BE988" i="1"/>
  <c r="BB989" i="1"/>
  <c r="BC989" i="1"/>
  <c r="BD989" i="1"/>
  <c r="BE989" i="1"/>
  <c r="BB990" i="1"/>
  <c r="BC990" i="1"/>
  <c r="BD990" i="1"/>
  <c r="BE990" i="1"/>
  <c r="BB991" i="1"/>
  <c r="BC991" i="1"/>
  <c r="BD991" i="1"/>
  <c r="BE991" i="1"/>
  <c r="BB992" i="1"/>
  <c r="BC992" i="1"/>
  <c r="BD992" i="1"/>
  <c r="BE992" i="1"/>
  <c r="BB993" i="1"/>
  <c r="BC993" i="1"/>
  <c r="BD993" i="1"/>
  <c r="BE993" i="1"/>
  <c r="BB994" i="1"/>
  <c r="BC994" i="1"/>
  <c r="BD994" i="1"/>
  <c r="BE994" i="1"/>
  <c r="BB995" i="1"/>
  <c r="BC995" i="1"/>
  <c r="BD995" i="1"/>
  <c r="BE995" i="1"/>
  <c r="BB996" i="1"/>
  <c r="BC996" i="1"/>
  <c r="BD996" i="1"/>
  <c r="BE996" i="1"/>
  <c r="BB997" i="1"/>
  <c r="BC997" i="1"/>
  <c r="BD997" i="1"/>
  <c r="BE997" i="1"/>
  <c r="BB998" i="1"/>
  <c r="BC998" i="1"/>
  <c r="BD998" i="1"/>
  <c r="BE998" i="1"/>
  <c r="BB999" i="1"/>
  <c r="BC999" i="1"/>
  <c r="BD999" i="1"/>
  <c r="BE999" i="1"/>
  <c r="BB1000" i="1"/>
  <c r="BC1000" i="1"/>
  <c r="BD1000" i="1"/>
  <c r="BE1000" i="1"/>
  <c r="BB1001" i="1"/>
  <c r="BC1001" i="1"/>
  <c r="BD1001" i="1"/>
  <c r="BE1001" i="1"/>
  <c r="BB1002" i="1"/>
  <c r="BC1002" i="1"/>
  <c r="BD1002" i="1"/>
  <c r="BE1002" i="1"/>
  <c r="BB1003" i="1"/>
  <c r="BC1003" i="1"/>
  <c r="BD1003" i="1"/>
  <c r="BE1003" i="1"/>
  <c r="BB1004" i="1"/>
  <c r="BC1004" i="1"/>
  <c r="BD1004" i="1"/>
  <c r="BE1004" i="1"/>
  <c r="BB1005" i="1"/>
  <c r="BC1005" i="1"/>
  <c r="BD1005" i="1"/>
  <c r="BE1005" i="1"/>
  <c r="BB1006" i="1"/>
  <c r="BC1006" i="1"/>
  <c r="BD1006" i="1"/>
  <c r="BE1006" i="1"/>
  <c r="BB1007" i="1"/>
  <c r="BC1007" i="1"/>
  <c r="BD1007" i="1"/>
  <c r="BE1007" i="1"/>
  <c r="BB1008" i="1"/>
  <c r="BC1008" i="1"/>
  <c r="BD1008" i="1"/>
  <c r="BE1008" i="1"/>
  <c r="BB1009" i="1"/>
  <c r="BC1009" i="1"/>
  <c r="BD1009" i="1"/>
  <c r="BE1009" i="1"/>
  <c r="BB1010" i="1"/>
  <c r="BC1010" i="1"/>
  <c r="BD1010" i="1"/>
  <c r="BE1010" i="1"/>
  <c r="BB1011" i="1"/>
  <c r="BC1011" i="1"/>
  <c r="BD1011" i="1"/>
  <c r="BE1011" i="1"/>
  <c r="BB1012" i="1"/>
  <c r="BC1012" i="1"/>
  <c r="BD1012" i="1"/>
  <c r="BE1012" i="1"/>
  <c r="BB1013" i="1"/>
  <c r="BC1013" i="1"/>
  <c r="BD1013" i="1"/>
  <c r="BE1013" i="1"/>
  <c r="BB1014" i="1"/>
  <c r="BC1014" i="1"/>
  <c r="BD1014" i="1"/>
  <c r="BE1014" i="1"/>
  <c r="BB1015" i="1"/>
  <c r="BC1015" i="1"/>
  <c r="BD1015" i="1"/>
  <c r="BE1015" i="1"/>
  <c r="BB1016" i="1"/>
  <c r="BC1016" i="1"/>
  <c r="BD1016" i="1"/>
  <c r="BE1016" i="1"/>
  <c r="BB1017" i="1"/>
  <c r="BC1017" i="1"/>
  <c r="BD1017" i="1"/>
  <c r="BE1017" i="1"/>
  <c r="BB1018" i="1"/>
  <c r="BC1018" i="1"/>
  <c r="BD1018" i="1"/>
  <c r="BE1018" i="1"/>
  <c r="BB1019" i="1"/>
  <c r="BC1019" i="1"/>
  <c r="BD1019" i="1"/>
  <c r="BE1019" i="1"/>
  <c r="BB1020" i="1"/>
  <c r="BC1020" i="1"/>
  <c r="BD1020" i="1"/>
  <c r="BE1020" i="1"/>
  <c r="BB1021" i="1"/>
  <c r="BC1021" i="1"/>
  <c r="BD1021" i="1"/>
  <c r="BE1021" i="1"/>
  <c r="BB1022" i="1"/>
  <c r="BC1022" i="1"/>
  <c r="BD1022" i="1"/>
  <c r="BE1022" i="1"/>
  <c r="BB1023" i="1"/>
  <c r="BC1023" i="1"/>
  <c r="BD1023" i="1"/>
  <c r="BE1023" i="1"/>
  <c r="BB1024" i="1"/>
  <c r="BC1024" i="1"/>
  <c r="BD1024" i="1"/>
  <c r="BE1024" i="1"/>
  <c r="BB1025" i="1"/>
  <c r="BC1025" i="1"/>
  <c r="BD1025" i="1"/>
  <c r="BE1025" i="1"/>
  <c r="BB1026" i="1"/>
  <c r="BC1026" i="1"/>
  <c r="BD1026" i="1"/>
  <c r="BE1026" i="1"/>
  <c r="BB1027" i="1"/>
  <c r="BC1027" i="1"/>
  <c r="BD1027" i="1"/>
  <c r="BE1027" i="1"/>
  <c r="BB1028" i="1"/>
  <c r="BC1028" i="1"/>
  <c r="BD1028" i="1"/>
  <c r="BE1028" i="1"/>
  <c r="BB1029" i="1"/>
  <c r="BC1029" i="1"/>
  <c r="BD1029" i="1"/>
  <c r="BE1029" i="1"/>
  <c r="BB1030" i="1"/>
  <c r="BC1030" i="1"/>
  <c r="BD1030" i="1"/>
  <c r="BE1030" i="1"/>
  <c r="BB1031" i="1"/>
  <c r="BC1031" i="1"/>
  <c r="BD1031" i="1"/>
  <c r="BE1031" i="1"/>
  <c r="BB1032" i="1"/>
  <c r="BC1032" i="1"/>
  <c r="BD1032" i="1"/>
  <c r="BE1032" i="1"/>
  <c r="BB1033" i="1"/>
  <c r="BC1033" i="1"/>
  <c r="BD1033" i="1"/>
  <c r="BE1033" i="1"/>
  <c r="BB1034" i="1"/>
  <c r="BC1034" i="1"/>
  <c r="BD1034" i="1"/>
  <c r="BE1034" i="1"/>
  <c r="BB1035" i="1"/>
  <c r="BC1035" i="1"/>
  <c r="BD1035" i="1"/>
  <c r="BE1035" i="1"/>
  <c r="BB1036" i="1"/>
  <c r="BC1036" i="1"/>
  <c r="BD1036" i="1"/>
  <c r="BE1036" i="1"/>
  <c r="BB1037" i="1"/>
  <c r="BC1037" i="1"/>
  <c r="BD1037" i="1"/>
  <c r="BE1037" i="1"/>
  <c r="BB1038" i="1"/>
  <c r="BC1038" i="1"/>
  <c r="BD1038" i="1"/>
  <c r="BE1038" i="1"/>
  <c r="BB1039" i="1"/>
  <c r="BC1039" i="1"/>
  <c r="BD1039" i="1"/>
  <c r="BE1039" i="1"/>
  <c r="BB1040" i="1"/>
  <c r="BC1040" i="1"/>
  <c r="BD1040" i="1"/>
  <c r="BE1040" i="1"/>
  <c r="BB1041" i="1"/>
  <c r="BC1041" i="1"/>
  <c r="BD1041" i="1"/>
  <c r="BE1041" i="1"/>
  <c r="BB1042" i="1"/>
  <c r="BC1042" i="1"/>
  <c r="BD1042" i="1"/>
  <c r="BE1042" i="1"/>
  <c r="BB1043" i="1"/>
  <c r="BC1043" i="1"/>
  <c r="BD1043" i="1"/>
  <c r="BE1043" i="1"/>
  <c r="BB1044" i="1"/>
  <c r="BC1044" i="1"/>
  <c r="BD1044" i="1"/>
  <c r="BE1044" i="1"/>
  <c r="BB1045" i="1"/>
  <c r="BC1045" i="1"/>
  <c r="BD1045" i="1"/>
  <c r="BE1045" i="1"/>
  <c r="BB1046" i="1"/>
  <c r="BC1046" i="1"/>
  <c r="BD1046" i="1"/>
  <c r="BE1046" i="1"/>
  <c r="BB1047" i="1"/>
  <c r="BC1047" i="1"/>
  <c r="BD1047" i="1"/>
  <c r="BE1047" i="1"/>
  <c r="BB1048" i="1"/>
  <c r="BC1048" i="1"/>
  <c r="BD1048" i="1"/>
  <c r="BE1048" i="1"/>
  <c r="BB1049" i="1"/>
  <c r="BC1049" i="1"/>
  <c r="BD1049" i="1"/>
  <c r="BE1049" i="1"/>
  <c r="BB1050" i="1"/>
  <c r="BC1050" i="1"/>
  <c r="BD1050" i="1"/>
  <c r="BE1050" i="1"/>
  <c r="BB1051" i="1"/>
  <c r="BC1051" i="1"/>
  <c r="BD1051" i="1"/>
  <c r="BE1051" i="1"/>
  <c r="BB1052" i="1"/>
  <c r="BC1052" i="1"/>
  <c r="BD1052" i="1"/>
  <c r="BE1052" i="1"/>
  <c r="BB1053" i="1"/>
  <c r="BC1053" i="1"/>
  <c r="BD1053" i="1"/>
  <c r="BE1053" i="1"/>
  <c r="BB1054" i="1"/>
  <c r="BC1054" i="1"/>
  <c r="BD1054" i="1"/>
  <c r="BE1054" i="1"/>
  <c r="BB1055" i="1"/>
  <c r="BC1055" i="1"/>
  <c r="BD1055" i="1"/>
  <c r="BE1055" i="1"/>
  <c r="BB1056" i="1"/>
  <c r="BC1056" i="1"/>
  <c r="BD1056" i="1"/>
  <c r="BE1056" i="1"/>
  <c r="BB1057" i="1"/>
  <c r="BC1057" i="1"/>
  <c r="BD1057" i="1"/>
  <c r="BE1057" i="1"/>
  <c r="BB1058" i="1"/>
  <c r="BC1058" i="1"/>
  <c r="BD1058" i="1"/>
  <c r="BE1058" i="1"/>
  <c r="BB1059" i="1"/>
  <c r="BC1059" i="1"/>
  <c r="BD1059" i="1"/>
  <c r="BE1059" i="1"/>
  <c r="BB1060" i="1"/>
  <c r="BC1060" i="1"/>
  <c r="BD1060" i="1"/>
  <c r="BE1060" i="1"/>
  <c r="BB1061" i="1"/>
  <c r="BC1061" i="1"/>
  <c r="BD1061" i="1"/>
  <c r="BE1061" i="1"/>
  <c r="BB1062" i="1"/>
  <c r="BC1062" i="1"/>
  <c r="BD1062" i="1"/>
  <c r="BE1062" i="1"/>
  <c r="BB1063" i="1"/>
  <c r="BC1063" i="1"/>
  <c r="BD1063" i="1"/>
  <c r="BE1063" i="1"/>
  <c r="BB1064" i="1"/>
  <c r="BC1064" i="1"/>
  <c r="BD1064" i="1"/>
  <c r="BE1064" i="1"/>
  <c r="BB1065" i="1"/>
  <c r="BC1065" i="1"/>
  <c r="BD1065" i="1"/>
  <c r="BE1065" i="1"/>
  <c r="BB1066" i="1"/>
  <c r="BC1066" i="1"/>
  <c r="BD1066" i="1"/>
  <c r="BE1066" i="1"/>
  <c r="BB1067" i="1"/>
  <c r="BC1067" i="1"/>
  <c r="BD1067" i="1"/>
  <c r="BE1067" i="1"/>
  <c r="BB1068" i="1"/>
  <c r="BC1068" i="1"/>
  <c r="BD1068" i="1"/>
  <c r="BE1068" i="1"/>
  <c r="BB1069" i="1"/>
  <c r="BC1069" i="1"/>
  <c r="BD1069" i="1"/>
  <c r="BE1069" i="1"/>
  <c r="BB1070" i="1"/>
  <c r="BC1070" i="1"/>
  <c r="BD1070" i="1"/>
  <c r="BE1070" i="1"/>
  <c r="BB1071" i="1"/>
  <c r="BC1071" i="1"/>
  <c r="BD1071" i="1"/>
  <c r="BE1071" i="1"/>
  <c r="BB1072" i="1"/>
  <c r="BC1072" i="1"/>
  <c r="BD1072" i="1"/>
  <c r="BE1072" i="1"/>
  <c r="BB1073" i="1"/>
  <c r="BC1073" i="1"/>
  <c r="BD1073" i="1"/>
  <c r="BE1073" i="1"/>
  <c r="BB1074" i="1"/>
  <c r="BC1074" i="1"/>
  <c r="BD1074" i="1"/>
  <c r="BE1074" i="1"/>
  <c r="BB1075" i="1"/>
  <c r="BC1075" i="1"/>
  <c r="BD1075" i="1"/>
  <c r="BE1075" i="1"/>
  <c r="BB1076" i="1"/>
  <c r="BC1076" i="1"/>
  <c r="BD1076" i="1"/>
  <c r="BE1076" i="1"/>
  <c r="BB1077" i="1"/>
  <c r="BC1077" i="1"/>
  <c r="BD1077" i="1"/>
  <c r="BE1077" i="1"/>
  <c r="BB1078" i="1"/>
  <c r="BC1078" i="1"/>
  <c r="BD1078" i="1"/>
  <c r="BE1078" i="1"/>
  <c r="BB1079" i="1"/>
  <c r="BC1079" i="1"/>
  <c r="BD1079" i="1"/>
  <c r="BE1079" i="1"/>
  <c r="BB1080" i="1"/>
  <c r="BC1080" i="1"/>
  <c r="BD1080" i="1"/>
  <c r="BE1080" i="1"/>
  <c r="BB1081" i="1"/>
  <c r="BC1081" i="1"/>
  <c r="BD1081" i="1"/>
  <c r="BE1081" i="1"/>
  <c r="BB1082" i="1"/>
  <c r="BC1082" i="1"/>
  <c r="BD1082" i="1"/>
  <c r="BE1082" i="1"/>
  <c r="BB1083" i="1"/>
  <c r="BC1083" i="1"/>
  <c r="BD1083" i="1"/>
  <c r="BE1083" i="1"/>
  <c r="BB1084" i="1"/>
  <c r="BC1084" i="1"/>
  <c r="BD1084" i="1"/>
  <c r="BE1084" i="1"/>
  <c r="BB1085" i="1"/>
  <c r="BC1085" i="1"/>
  <c r="BD1085" i="1"/>
  <c r="BE1085" i="1"/>
  <c r="BB1086" i="1"/>
  <c r="BC1086" i="1"/>
  <c r="BD1086" i="1"/>
  <c r="BE1086" i="1"/>
  <c r="BB1087" i="1"/>
  <c r="BC1087" i="1"/>
  <c r="BD1087" i="1"/>
  <c r="BE1087" i="1"/>
  <c r="BB1088" i="1"/>
  <c r="BC1088" i="1"/>
  <c r="BD1088" i="1"/>
  <c r="BE1088" i="1"/>
  <c r="BB1089" i="1"/>
  <c r="BC1089" i="1"/>
  <c r="BD1089" i="1"/>
  <c r="BE1089" i="1"/>
  <c r="BB1090" i="1"/>
  <c r="BC1090" i="1"/>
  <c r="BD1090" i="1"/>
  <c r="BE1090" i="1"/>
  <c r="BB1091" i="1"/>
  <c r="BC1091" i="1"/>
  <c r="BD1091" i="1"/>
  <c r="BE1091" i="1"/>
  <c r="BB1092" i="1"/>
  <c r="BC1092" i="1"/>
  <c r="BD1092" i="1"/>
  <c r="BE1092" i="1"/>
  <c r="BB1093" i="1"/>
  <c r="BC1093" i="1"/>
  <c r="BD1093" i="1"/>
  <c r="BE1093" i="1"/>
  <c r="BB1094" i="1"/>
  <c r="BC1094" i="1"/>
  <c r="BD1094" i="1"/>
  <c r="BE1094" i="1"/>
  <c r="BB1095" i="1"/>
  <c r="BC1095" i="1"/>
  <c r="BD1095" i="1"/>
  <c r="BE1095" i="1"/>
  <c r="BB1096" i="1"/>
  <c r="BC1096" i="1"/>
  <c r="BD1096" i="1"/>
  <c r="BE1096" i="1"/>
  <c r="BB1097" i="1"/>
  <c r="BC1097" i="1"/>
  <c r="BD1097" i="1"/>
  <c r="BE1097" i="1"/>
  <c r="BB1098" i="1"/>
  <c r="BC1098" i="1"/>
  <c r="BD1098" i="1"/>
  <c r="BE1098" i="1"/>
  <c r="BB1099" i="1"/>
  <c r="BC1099" i="1"/>
  <c r="BD1099" i="1"/>
  <c r="BE1099" i="1"/>
  <c r="BB1100" i="1"/>
  <c r="BC1100" i="1"/>
  <c r="BD1100" i="1"/>
  <c r="BE1100" i="1"/>
  <c r="BB1101" i="1"/>
  <c r="BC1101" i="1"/>
  <c r="BD1101" i="1"/>
  <c r="BE1101" i="1"/>
  <c r="BB1102" i="1"/>
  <c r="BC1102" i="1"/>
  <c r="BD1102" i="1"/>
  <c r="BE1102" i="1"/>
  <c r="BB1103" i="1"/>
  <c r="BC1103" i="1"/>
  <c r="BD1103" i="1"/>
  <c r="BE1103" i="1"/>
  <c r="BB1104" i="1"/>
  <c r="BC1104" i="1"/>
  <c r="BD1104" i="1"/>
  <c r="BE1104" i="1"/>
  <c r="BB1105" i="1"/>
  <c r="BC1105" i="1"/>
  <c r="BD1105" i="1"/>
  <c r="BE1105" i="1"/>
  <c r="BB1106" i="1"/>
  <c r="BC1106" i="1"/>
  <c r="BD1106" i="1"/>
  <c r="BE1106" i="1"/>
  <c r="BB1107" i="1"/>
  <c r="BC1107" i="1"/>
  <c r="BD1107" i="1"/>
  <c r="BE1107" i="1"/>
  <c r="BB1108" i="1"/>
  <c r="BC1108" i="1"/>
  <c r="BD1108" i="1"/>
  <c r="BE1108" i="1"/>
  <c r="BB1109" i="1"/>
  <c r="BC1109" i="1"/>
  <c r="BD1109" i="1"/>
  <c r="BE1109" i="1"/>
  <c r="BB1110" i="1"/>
  <c r="BC1110" i="1"/>
  <c r="BD1110" i="1"/>
  <c r="BE1110" i="1"/>
  <c r="BB1111" i="1"/>
  <c r="BC1111" i="1"/>
  <c r="BD1111" i="1"/>
  <c r="BE1111" i="1"/>
  <c r="BB1112" i="1"/>
  <c r="BC1112" i="1"/>
  <c r="BD1112" i="1"/>
  <c r="BE1112" i="1"/>
  <c r="BB1113" i="1"/>
  <c r="BC1113" i="1"/>
  <c r="BD1113" i="1"/>
  <c r="BE1113" i="1"/>
  <c r="BB1114" i="1"/>
  <c r="BC1114" i="1"/>
  <c r="BD1114" i="1"/>
  <c r="BE1114" i="1"/>
  <c r="BB1115" i="1"/>
  <c r="BC1115" i="1"/>
  <c r="BD1115" i="1"/>
  <c r="BE1115" i="1"/>
  <c r="BB1116" i="1"/>
  <c r="BC1116" i="1"/>
  <c r="BD1116" i="1"/>
  <c r="BE1116" i="1"/>
  <c r="BB1117" i="1"/>
  <c r="BC1117" i="1"/>
  <c r="BD1117" i="1"/>
  <c r="BE1117" i="1"/>
  <c r="BB1118" i="1"/>
  <c r="BC1118" i="1"/>
  <c r="BD1118" i="1"/>
  <c r="BE1118" i="1"/>
  <c r="BB1119" i="1"/>
  <c r="BC1119" i="1"/>
  <c r="BD1119" i="1"/>
  <c r="BE1119" i="1"/>
  <c r="BB1120" i="1"/>
  <c r="BC1120" i="1"/>
  <c r="BD1120" i="1"/>
  <c r="BE1120" i="1"/>
  <c r="BB1121" i="1"/>
  <c r="BC1121" i="1"/>
  <c r="BD1121" i="1"/>
  <c r="BE1121" i="1"/>
  <c r="BB1122" i="1"/>
  <c r="BC1122" i="1"/>
  <c r="BD1122" i="1"/>
  <c r="BE1122" i="1"/>
  <c r="BB1123" i="1"/>
  <c r="BC1123" i="1"/>
  <c r="BD1123" i="1"/>
  <c r="BE1123" i="1"/>
  <c r="BB1124" i="1"/>
  <c r="BC1124" i="1"/>
  <c r="BD1124" i="1"/>
  <c r="BE1124" i="1"/>
  <c r="BB1125" i="1"/>
  <c r="BC1125" i="1"/>
  <c r="BD1125" i="1"/>
  <c r="BE1125" i="1"/>
  <c r="BB1126" i="1"/>
  <c r="BC1126" i="1"/>
  <c r="BD1126" i="1"/>
  <c r="BE1126" i="1"/>
  <c r="BB1127" i="1"/>
  <c r="BC1127" i="1"/>
  <c r="BD1127" i="1"/>
  <c r="BE1127" i="1"/>
  <c r="BB1128" i="1"/>
  <c r="BC1128" i="1"/>
  <c r="BD1128" i="1"/>
  <c r="BE1128" i="1"/>
  <c r="BB1129" i="1"/>
  <c r="BC1129" i="1"/>
  <c r="BD1129" i="1"/>
  <c r="BE1129" i="1"/>
  <c r="BB1130" i="1"/>
  <c r="BC1130" i="1"/>
  <c r="BD1130" i="1"/>
  <c r="BE1130" i="1"/>
  <c r="BB1131" i="1"/>
  <c r="BC1131" i="1"/>
  <c r="BD1131" i="1"/>
  <c r="BE1131" i="1"/>
  <c r="BB1132" i="1"/>
  <c r="BC1132" i="1"/>
  <c r="BD1132" i="1"/>
  <c r="BE1132" i="1"/>
  <c r="BB1133" i="1"/>
  <c r="BC1133" i="1"/>
  <c r="BD1133" i="1"/>
  <c r="BE1133" i="1"/>
  <c r="BB1134" i="1"/>
  <c r="BC1134" i="1"/>
  <c r="BD1134" i="1"/>
  <c r="BE1134" i="1"/>
  <c r="BB1135" i="1"/>
  <c r="BC1135" i="1"/>
  <c r="BD1135" i="1"/>
  <c r="BE1135" i="1"/>
  <c r="BB1136" i="1"/>
  <c r="BC1136" i="1"/>
  <c r="BD1136" i="1"/>
  <c r="BE1136" i="1"/>
  <c r="BB1137" i="1"/>
  <c r="BC1137" i="1"/>
  <c r="BD1137" i="1"/>
  <c r="BE1137" i="1"/>
  <c r="BB1138" i="1"/>
  <c r="BC1138" i="1"/>
  <c r="BD1138" i="1"/>
  <c r="BE1138" i="1"/>
  <c r="BB1139" i="1"/>
  <c r="BC1139" i="1"/>
  <c r="BD1139" i="1"/>
  <c r="BE1139" i="1"/>
  <c r="BB1140" i="1"/>
  <c r="BC1140" i="1"/>
  <c r="BD1140" i="1"/>
  <c r="BE1140" i="1"/>
  <c r="BB1141" i="1"/>
  <c r="BC1141" i="1"/>
  <c r="BD1141" i="1"/>
  <c r="BE1141" i="1"/>
  <c r="BB1142" i="1"/>
  <c r="BC1142" i="1"/>
  <c r="BD1142" i="1"/>
  <c r="BE1142" i="1"/>
  <c r="BB1143" i="1"/>
  <c r="BC1143" i="1"/>
  <c r="BD1143" i="1"/>
  <c r="BE1143" i="1"/>
  <c r="BB1144" i="1"/>
  <c r="BC1144" i="1"/>
  <c r="BD1144" i="1"/>
  <c r="BE1144" i="1"/>
  <c r="BB1145" i="1"/>
  <c r="BC1145" i="1"/>
  <c r="BD1145" i="1"/>
  <c r="BE1145" i="1"/>
  <c r="BB1146" i="1"/>
  <c r="BC1146" i="1"/>
  <c r="BD1146" i="1"/>
  <c r="BE1146" i="1"/>
  <c r="BB1147" i="1"/>
  <c r="BC1147" i="1"/>
  <c r="BD1147" i="1"/>
  <c r="BE1147" i="1"/>
  <c r="BB1148" i="1"/>
  <c r="BC1148" i="1"/>
  <c r="BD1148" i="1"/>
  <c r="BE1148" i="1"/>
  <c r="BB1149" i="1"/>
  <c r="BC1149" i="1"/>
  <c r="BD1149" i="1"/>
  <c r="BE1149" i="1"/>
  <c r="BB1150" i="1"/>
  <c r="BC1150" i="1"/>
  <c r="BD1150" i="1"/>
  <c r="BE1150" i="1"/>
  <c r="BB1151" i="1"/>
  <c r="BC1151" i="1"/>
  <c r="BD1151" i="1"/>
  <c r="BE1151" i="1"/>
  <c r="BB1152" i="1"/>
  <c r="BC1152" i="1"/>
  <c r="BD1152" i="1"/>
  <c r="BE1152" i="1"/>
  <c r="BB1153" i="1"/>
  <c r="BC1153" i="1"/>
  <c r="BD1153" i="1"/>
  <c r="BE1153" i="1"/>
  <c r="BB1154" i="1"/>
  <c r="BC1154" i="1"/>
  <c r="BD1154" i="1"/>
  <c r="BE1154" i="1"/>
  <c r="BB1155" i="1"/>
  <c r="BC1155" i="1"/>
  <c r="BD1155" i="1"/>
  <c r="BE1155" i="1"/>
  <c r="BB1156" i="1"/>
  <c r="BC1156" i="1"/>
  <c r="BD1156" i="1"/>
  <c r="BE1156" i="1"/>
  <c r="BB1157" i="1"/>
  <c r="BC1157" i="1"/>
  <c r="BD1157" i="1"/>
  <c r="BE1157" i="1"/>
  <c r="BB1158" i="1"/>
  <c r="BC1158" i="1"/>
  <c r="BD1158" i="1"/>
  <c r="BE1158" i="1"/>
  <c r="BB1159" i="1"/>
  <c r="BC1159" i="1"/>
  <c r="BD1159" i="1"/>
  <c r="BE1159" i="1"/>
  <c r="BB1160" i="1"/>
  <c r="BC1160" i="1"/>
  <c r="BD1160" i="1"/>
  <c r="BE1160" i="1"/>
  <c r="BB1161" i="1"/>
  <c r="BC1161" i="1"/>
  <c r="BD1161" i="1"/>
  <c r="BE1161" i="1"/>
  <c r="BB1162" i="1"/>
  <c r="BC1162" i="1"/>
  <c r="BD1162" i="1"/>
  <c r="BE1162" i="1"/>
  <c r="BB1163" i="1"/>
  <c r="BC1163" i="1"/>
  <c r="BD1163" i="1"/>
  <c r="BE1163" i="1"/>
  <c r="BB1164" i="1"/>
  <c r="BC1164" i="1"/>
  <c r="BD1164" i="1"/>
  <c r="BE1164" i="1"/>
  <c r="BB1165" i="1"/>
  <c r="BC1165" i="1"/>
  <c r="BD1165" i="1"/>
  <c r="BE1165" i="1"/>
  <c r="BB1166" i="1"/>
  <c r="BC1166" i="1"/>
  <c r="BD1166" i="1"/>
  <c r="BE1166" i="1"/>
  <c r="BB1167" i="1"/>
  <c r="BC1167" i="1"/>
  <c r="BD1167" i="1"/>
  <c r="BE1167" i="1"/>
  <c r="BB1168" i="1"/>
  <c r="BC1168" i="1"/>
  <c r="BD1168" i="1"/>
  <c r="BE1168" i="1"/>
  <c r="BB1169" i="1"/>
  <c r="BC1169" i="1"/>
  <c r="BD1169" i="1"/>
  <c r="BE1169" i="1"/>
  <c r="BB1170" i="1"/>
  <c r="BC1170" i="1"/>
  <c r="BD1170" i="1"/>
  <c r="BE1170" i="1"/>
  <c r="BB1171" i="1"/>
  <c r="BC1171" i="1"/>
  <c r="BD1171" i="1"/>
  <c r="BE1171" i="1"/>
  <c r="BB1172" i="1"/>
  <c r="BC1172" i="1"/>
  <c r="BD1172" i="1"/>
  <c r="BE1172" i="1"/>
  <c r="BB1173" i="1"/>
  <c r="BC1173" i="1"/>
  <c r="BD1173" i="1"/>
  <c r="BE1173" i="1"/>
  <c r="BB1174" i="1"/>
  <c r="BC1174" i="1"/>
  <c r="BD1174" i="1"/>
  <c r="BE1174" i="1"/>
  <c r="BB1175" i="1"/>
  <c r="BC1175" i="1"/>
  <c r="BD1175" i="1"/>
  <c r="BE1175" i="1"/>
  <c r="BB1176" i="1"/>
  <c r="BC1176" i="1"/>
  <c r="BD1176" i="1"/>
  <c r="BE1176" i="1"/>
  <c r="BB1177" i="1"/>
  <c r="BC1177" i="1"/>
  <c r="BD1177" i="1"/>
  <c r="BE1177" i="1"/>
  <c r="BB1178" i="1"/>
  <c r="BC1178" i="1"/>
  <c r="BD1178" i="1"/>
  <c r="BE1178" i="1"/>
  <c r="BB1179" i="1"/>
  <c r="BC1179" i="1"/>
  <c r="BD1179" i="1"/>
  <c r="BE1179" i="1"/>
  <c r="BB1180" i="1"/>
  <c r="BC1180" i="1"/>
  <c r="BD1180" i="1"/>
  <c r="BE1180" i="1"/>
  <c r="BB1181" i="1"/>
  <c r="BC1181" i="1"/>
  <c r="BD1181" i="1"/>
  <c r="BE1181" i="1"/>
  <c r="BB1182" i="1"/>
  <c r="BC1182" i="1"/>
  <c r="BD1182" i="1"/>
  <c r="BE1182" i="1"/>
  <c r="BB1183" i="1"/>
  <c r="BC1183" i="1"/>
  <c r="BD1183" i="1"/>
  <c r="BE1183" i="1"/>
  <c r="BB1184" i="1"/>
  <c r="BC1184" i="1"/>
  <c r="BD1184" i="1"/>
  <c r="BE1184" i="1"/>
  <c r="BB1185" i="1"/>
  <c r="BC1185" i="1"/>
  <c r="BD1185" i="1"/>
  <c r="BE1185" i="1"/>
  <c r="BB1186" i="1"/>
  <c r="BC1186" i="1"/>
  <c r="BD1186" i="1"/>
  <c r="BE1186" i="1"/>
  <c r="BB1187" i="1"/>
  <c r="BC1187" i="1"/>
  <c r="BD1187" i="1"/>
  <c r="BE1187" i="1"/>
  <c r="BB1188" i="1"/>
  <c r="BC1188" i="1"/>
  <c r="BD1188" i="1"/>
  <c r="BE1188" i="1"/>
  <c r="BB1189" i="1"/>
  <c r="BC1189" i="1"/>
  <c r="BD1189" i="1"/>
  <c r="BE1189" i="1"/>
  <c r="BB1190" i="1"/>
  <c r="BC1190" i="1"/>
  <c r="BD1190" i="1"/>
  <c r="BE1190" i="1"/>
  <c r="BB1191" i="1"/>
  <c r="BC1191" i="1"/>
  <c r="BD1191" i="1"/>
  <c r="BE1191" i="1"/>
  <c r="BB1192" i="1"/>
  <c r="BC1192" i="1"/>
  <c r="BD1192" i="1"/>
  <c r="BE1192" i="1"/>
  <c r="BB1193" i="1"/>
  <c r="BC1193" i="1"/>
  <c r="BD1193" i="1"/>
  <c r="BE1193" i="1"/>
  <c r="BB1194" i="1"/>
  <c r="BC1194" i="1"/>
  <c r="BD1194" i="1"/>
  <c r="BE1194" i="1"/>
  <c r="BB1195" i="1"/>
  <c r="BC1195" i="1"/>
  <c r="BD1195" i="1"/>
  <c r="BE1195" i="1"/>
  <c r="BB1196" i="1"/>
  <c r="BC1196" i="1"/>
  <c r="BD1196" i="1"/>
  <c r="BE1196" i="1"/>
  <c r="BB1197" i="1"/>
  <c r="BC1197" i="1"/>
  <c r="BD1197" i="1"/>
  <c r="BE1197" i="1"/>
  <c r="BB1198" i="1"/>
  <c r="BC1198" i="1"/>
  <c r="BD1198" i="1"/>
  <c r="BE1198" i="1"/>
  <c r="BB1199" i="1"/>
  <c r="BC1199" i="1"/>
  <c r="BD1199" i="1"/>
  <c r="BE1199" i="1"/>
  <c r="BB1200" i="1"/>
  <c r="BC1200" i="1"/>
  <c r="BD1200" i="1"/>
  <c r="BE1200" i="1"/>
  <c r="BB1201" i="1"/>
  <c r="BC1201" i="1"/>
  <c r="BD1201" i="1"/>
  <c r="BE1201" i="1"/>
  <c r="BB1202" i="1"/>
  <c r="BC1202" i="1"/>
  <c r="BD1202" i="1"/>
  <c r="BE1202" i="1"/>
  <c r="BB1203" i="1"/>
  <c r="BC1203" i="1"/>
  <c r="BD1203" i="1"/>
  <c r="BE1203" i="1"/>
  <c r="BB1204" i="1"/>
  <c r="BC1204" i="1"/>
  <c r="BD1204" i="1"/>
  <c r="BE1204" i="1"/>
  <c r="BB1205" i="1"/>
  <c r="BC1205" i="1"/>
  <c r="BD1205" i="1"/>
  <c r="BE1205" i="1"/>
  <c r="BB1206" i="1"/>
  <c r="BC1206" i="1"/>
  <c r="BD1206" i="1"/>
  <c r="BE1206" i="1"/>
  <c r="BB1207" i="1"/>
  <c r="BC1207" i="1"/>
  <c r="BD1207" i="1"/>
  <c r="BE1207" i="1"/>
  <c r="BB1208" i="1"/>
  <c r="BC1208" i="1"/>
  <c r="BD1208" i="1"/>
  <c r="BE1208" i="1"/>
  <c r="BB1209" i="1"/>
  <c r="BC1209" i="1"/>
  <c r="BD1209" i="1"/>
  <c r="BE1209" i="1"/>
  <c r="BB1210" i="1"/>
  <c r="BC1210" i="1"/>
  <c r="BD1210" i="1"/>
  <c r="BE1210" i="1"/>
  <c r="BB1211" i="1"/>
  <c r="BC1211" i="1"/>
  <c r="BD1211" i="1"/>
  <c r="BE1211" i="1"/>
  <c r="BB1212" i="1"/>
  <c r="BC1212" i="1"/>
  <c r="BD1212" i="1"/>
  <c r="BE1212" i="1"/>
  <c r="BB1213" i="1"/>
  <c r="BC1213" i="1"/>
  <c r="BD1213" i="1"/>
  <c r="BE1213" i="1"/>
  <c r="BB1214" i="1"/>
  <c r="BC1214" i="1"/>
  <c r="BD1214" i="1"/>
  <c r="BE1214" i="1"/>
  <c r="BB1215" i="1"/>
  <c r="BC1215" i="1"/>
  <c r="BD1215" i="1"/>
  <c r="BE1215" i="1"/>
  <c r="BB1216" i="1"/>
  <c r="BC1216" i="1"/>
  <c r="BD1216" i="1"/>
  <c r="BE1216" i="1"/>
  <c r="BB1217" i="1"/>
  <c r="BC1217" i="1"/>
  <c r="BD1217" i="1"/>
  <c r="BE1217" i="1"/>
  <c r="BB1218" i="1"/>
  <c r="BC1218" i="1"/>
  <c r="BD1218" i="1"/>
  <c r="BE1218" i="1"/>
  <c r="BB1219" i="1"/>
  <c r="BC1219" i="1"/>
  <c r="BD1219" i="1"/>
  <c r="BE1219" i="1"/>
  <c r="BB1220" i="1"/>
  <c r="BC1220" i="1"/>
  <c r="BD1220" i="1"/>
  <c r="BE1220" i="1"/>
  <c r="BB1221" i="1"/>
  <c r="BC1221" i="1"/>
  <c r="BD1221" i="1"/>
  <c r="BE1221" i="1"/>
  <c r="BB1222" i="1"/>
  <c r="BC1222" i="1"/>
  <c r="BD1222" i="1"/>
  <c r="BE1222" i="1"/>
  <c r="BB1223" i="1"/>
  <c r="BC1223" i="1"/>
  <c r="BD1223" i="1"/>
  <c r="BE1223" i="1"/>
  <c r="BB1224" i="1"/>
  <c r="BC1224" i="1"/>
  <c r="BD1224" i="1"/>
  <c r="BE1224" i="1"/>
  <c r="BB1225" i="1"/>
  <c r="BC1225" i="1"/>
  <c r="BD1225" i="1"/>
  <c r="BE1225" i="1"/>
  <c r="BB1226" i="1"/>
  <c r="BC1226" i="1"/>
  <c r="BD1226" i="1"/>
  <c r="BE1226" i="1"/>
  <c r="BB1227" i="1"/>
  <c r="BC1227" i="1"/>
  <c r="BD1227" i="1"/>
  <c r="BE1227" i="1"/>
  <c r="BB1228" i="1"/>
  <c r="BC1228" i="1"/>
  <c r="BD1228" i="1"/>
  <c r="BE1228" i="1"/>
  <c r="BB1229" i="1"/>
  <c r="BC1229" i="1"/>
  <c r="BD1229" i="1"/>
  <c r="BE1229" i="1"/>
  <c r="BB1230" i="1"/>
  <c r="BC1230" i="1"/>
  <c r="BD1230" i="1"/>
  <c r="BE1230" i="1"/>
  <c r="BB1231" i="1"/>
  <c r="BC1231" i="1"/>
  <c r="BD1231" i="1"/>
  <c r="BE1231" i="1"/>
  <c r="BB1232" i="1"/>
  <c r="BC1232" i="1"/>
  <c r="BD1232" i="1"/>
  <c r="BE1232" i="1"/>
  <c r="BB1233" i="1"/>
  <c r="BC1233" i="1"/>
  <c r="BD1233" i="1"/>
  <c r="BE1233" i="1"/>
  <c r="BB1234" i="1"/>
  <c r="BC1234" i="1"/>
  <c r="BD1234" i="1"/>
  <c r="BE1234" i="1"/>
  <c r="BB1235" i="1"/>
  <c r="BC1235" i="1"/>
  <c r="BD1235" i="1"/>
  <c r="BE1235" i="1"/>
  <c r="BB1236" i="1"/>
  <c r="BC1236" i="1"/>
  <c r="BD1236" i="1"/>
  <c r="BE1236" i="1"/>
  <c r="BB1237" i="1"/>
  <c r="BC1237" i="1"/>
  <c r="BD1237" i="1"/>
  <c r="BE1237" i="1"/>
  <c r="BB1238" i="1"/>
  <c r="BC1238" i="1"/>
  <c r="BD1238" i="1"/>
  <c r="BE1238" i="1"/>
  <c r="BB1239" i="1"/>
  <c r="BC1239" i="1"/>
  <c r="BD1239" i="1"/>
  <c r="BE1239" i="1"/>
  <c r="BB1240" i="1"/>
  <c r="BC1240" i="1"/>
  <c r="BD1240" i="1"/>
  <c r="BE1240" i="1"/>
  <c r="BB1241" i="1"/>
  <c r="BC1241" i="1"/>
  <c r="BD1241" i="1"/>
  <c r="BE1241" i="1"/>
  <c r="BB1242" i="1"/>
  <c r="BC1242" i="1"/>
  <c r="BD1242" i="1"/>
  <c r="BE1242" i="1"/>
  <c r="BB1243" i="1"/>
  <c r="BC1243" i="1"/>
  <c r="BD1243" i="1"/>
  <c r="BE1243" i="1"/>
  <c r="BB1244" i="1"/>
  <c r="BC1244" i="1"/>
  <c r="BD1244" i="1"/>
  <c r="BE1244" i="1"/>
  <c r="BB1245" i="1"/>
  <c r="BC1245" i="1"/>
  <c r="BD1245" i="1"/>
  <c r="BE1245" i="1"/>
  <c r="BB1246" i="1"/>
  <c r="BC1246" i="1"/>
  <c r="BD1246" i="1"/>
  <c r="BE1246" i="1"/>
  <c r="BB1247" i="1"/>
  <c r="BC1247" i="1"/>
  <c r="BD1247" i="1"/>
  <c r="BE1247" i="1"/>
  <c r="BB1248" i="1"/>
  <c r="BC1248" i="1"/>
  <c r="BD1248" i="1"/>
  <c r="BE1248" i="1"/>
  <c r="BB1249" i="1"/>
  <c r="BC1249" i="1"/>
  <c r="BD1249" i="1"/>
  <c r="BE1249" i="1"/>
  <c r="BB1250" i="1"/>
  <c r="BC1250" i="1"/>
  <c r="BD1250" i="1"/>
  <c r="BE1250" i="1"/>
  <c r="BB1251" i="1"/>
  <c r="BC1251" i="1"/>
  <c r="BD1251" i="1"/>
  <c r="BE1251" i="1"/>
  <c r="BB1252" i="1"/>
  <c r="BC1252" i="1"/>
  <c r="BD1252" i="1"/>
  <c r="BE1252" i="1"/>
  <c r="BB1253" i="1"/>
  <c r="BC1253" i="1"/>
  <c r="BD1253" i="1"/>
  <c r="BE1253" i="1"/>
  <c r="BB1254" i="1"/>
  <c r="BC1254" i="1"/>
  <c r="BD1254" i="1"/>
  <c r="BE1254" i="1"/>
  <c r="BB1255" i="1"/>
  <c r="BC1255" i="1"/>
  <c r="BD1255" i="1"/>
  <c r="BE1255" i="1"/>
  <c r="BB1256" i="1"/>
  <c r="BC1256" i="1"/>
  <c r="BD1256" i="1"/>
  <c r="BE1256" i="1"/>
  <c r="BB1257" i="1"/>
  <c r="BC1257" i="1"/>
  <c r="BD1257" i="1"/>
  <c r="BE1257" i="1"/>
  <c r="BB1258" i="1"/>
  <c r="BC1258" i="1"/>
  <c r="BD1258" i="1"/>
  <c r="BE1258" i="1"/>
  <c r="BB1259" i="1"/>
  <c r="BC1259" i="1"/>
  <c r="BD1259" i="1"/>
  <c r="BE1259" i="1"/>
  <c r="BB1260" i="1"/>
  <c r="BC1260" i="1"/>
  <c r="BD1260" i="1"/>
  <c r="BE1260" i="1"/>
  <c r="BB1261" i="1"/>
  <c r="BC1261" i="1"/>
  <c r="BD1261" i="1"/>
  <c r="BE1261" i="1"/>
  <c r="BB1262" i="1"/>
  <c r="BC1262" i="1"/>
  <c r="BD1262" i="1"/>
  <c r="BE1262" i="1"/>
  <c r="BB1263" i="1"/>
  <c r="BC1263" i="1"/>
  <c r="BD1263" i="1"/>
  <c r="BE1263" i="1"/>
  <c r="BB1264" i="1"/>
  <c r="BC1264" i="1"/>
  <c r="BD1264" i="1"/>
  <c r="BE1264" i="1"/>
  <c r="BB1265" i="1"/>
  <c r="BC1265" i="1"/>
  <c r="BD1265" i="1"/>
  <c r="BE1265" i="1"/>
  <c r="BB1266" i="1"/>
  <c r="BC1266" i="1"/>
  <c r="BD1266" i="1"/>
  <c r="BE1266" i="1"/>
  <c r="BB1267" i="1"/>
  <c r="BC1267" i="1"/>
  <c r="BD1267" i="1"/>
  <c r="BE1267" i="1"/>
  <c r="BB1268" i="1"/>
  <c r="BC1268" i="1"/>
  <c r="BD1268" i="1"/>
  <c r="BE1268" i="1"/>
  <c r="BB1269" i="1"/>
  <c r="BC1269" i="1"/>
  <c r="BD1269" i="1"/>
  <c r="BE1269" i="1"/>
  <c r="BB1270" i="1"/>
  <c r="BC1270" i="1"/>
  <c r="BD1270" i="1"/>
  <c r="BE1270" i="1"/>
  <c r="BB1271" i="1"/>
  <c r="BC1271" i="1"/>
  <c r="BD1271" i="1"/>
  <c r="BE1271" i="1"/>
  <c r="BB1272" i="1"/>
  <c r="BC1272" i="1"/>
  <c r="BD1272" i="1"/>
  <c r="BE1272" i="1"/>
  <c r="BB1273" i="1"/>
  <c r="BC1273" i="1"/>
  <c r="BD1273" i="1"/>
  <c r="BE1273" i="1"/>
  <c r="BB1274" i="1"/>
  <c r="BC1274" i="1"/>
  <c r="BD1274" i="1"/>
  <c r="BE1274" i="1"/>
  <c r="BB1275" i="1"/>
  <c r="BC1275" i="1"/>
  <c r="BD1275" i="1"/>
  <c r="BE1275" i="1"/>
  <c r="BB1276" i="1"/>
  <c r="BC1276" i="1"/>
  <c r="BD1276" i="1"/>
  <c r="BE1276" i="1"/>
  <c r="BB1277" i="1"/>
  <c r="BC1277" i="1"/>
  <c r="BD1277" i="1"/>
  <c r="BE1277" i="1"/>
  <c r="BB1278" i="1"/>
  <c r="BC1278" i="1"/>
  <c r="BD1278" i="1"/>
  <c r="BE1278" i="1"/>
  <c r="BB1279" i="1"/>
  <c r="BC1279" i="1"/>
  <c r="BD1279" i="1"/>
  <c r="BE1279" i="1"/>
  <c r="BB1280" i="1"/>
  <c r="BC1280" i="1"/>
  <c r="BD1280" i="1"/>
  <c r="BE1280" i="1"/>
  <c r="BB1281" i="1"/>
  <c r="BC1281" i="1"/>
  <c r="BD1281" i="1"/>
  <c r="BE1281" i="1"/>
  <c r="BB1282" i="1"/>
  <c r="BC1282" i="1"/>
  <c r="BD1282" i="1"/>
  <c r="BE1282" i="1"/>
  <c r="BB1283" i="1"/>
  <c r="BC1283" i="1"/>
  <c r="BD1283" i="1"/>
  <c r="BE1283" i="1"/>
  <c r="BB1284" i="1"/>
  <c r="BC1284" i="1"/>
  <c r="BD1284" i="1"/>
  <c r="BE1284" i="1"/>
  <c r="BB1285" i="1"/>
  <c r="BC1285" i="1"/>
  <c r="BD1285" i="1"/>
  <c r="BE1285" i="1"/>
  <c r="BB1286" i="1"/>
  <c r="BC1286" i="1"/>
  <c r="BD1286" i="1"/>
  <c r="BE1286" i="1"/>
  <c r="BB1287" i="1"/>
  <c r="BC1287" i="1"/>
  <c r="BD1287" i="1"/>
  <c r="BE1287" i="1"/>
  <c r="BB1288" i="1"/>
  <c r="BC1288" i="1"/>
  <c r="BD1288" i="1"/>
  <c r="BE1288" i="1"/>
  <c r="BB1289" i="1"/>
  <c r="BC1289" i="1"/>
  <c r="BD1289" i="1"/>
  <c r="BE1289" i="1"/>
  <c r="BB1290" i="1"/>
  <c r="BC1290" i="1"/>
  <c r="BD1290" i="1"/>
  <c r="BE1290" i="1"/>
  <c r="BB1291" i="1"/>
  <c r="BC1291" i="1"/>
  <c r="BD1291" i="1"/>
  <c r="BE1291" i="1"/>
  <c r="BB1292" i="1"/>
  <c r="BC1292" i="1"/>
  <c r="BD1292" i="1"/>
  <c r="BE1292" i="1"/>
  <c r="BB1293" i="1"/>
  <c r="BC1293" i="1"/>
  <c r="BD1293" i="1"/>
  <c r="BE1293" i="1"/>
  <c r="BB1294" i="1"/>
  <c r="BC1294" i="1"/>
  <c r="BD1294" i="1"/>
  <c r="BE1294" i="1"/>
  <c r="BB1295" i="1"/>
  <c r="BC1295" i="1"/>
  <c r="BD1295" i="1"/>
  <c r="BE1295" i="1"/>
  <c r="BB1296" i="1"/>
  <c r="BC1296" i="1"/>
  <c r="BD1296" i="1"/>
  <c r="BE1296" i="1"/>
  <c r="BB1297" i="1"/>
  <c r="BC1297" i="1"/>
  <c r="BD1297" i="1"/>
  <c r="BE1297" i="1"/>
  <c r="BB1298" i="1"/>
  <c r="BC1298" i="1"/>
  <c r="BD1298" i="1"/>
  <c r="BE1298" i="1"/>
  <c r="BB1299" i="1"/>
  <c r="BC1299" i="1"/>
  <c r="BD1299" i="1"/>
  <c r="BE1299" i="1"/>
  <c r="BB1300" i="1"/>
  <c r="BC1300" i="1"/>
  <c r="BD1300" i="1"/>
  <c r="BE1300" i="1"/>
  <c r="BB1301" i="1"/>
  <c r="BC1301" i="1"/>
  <c r="BD1301" i="1"/>
  <c r="BE1301" i="1"/>
  <c r="BB1302" i="1"/>
  <c r="BC1302" i="1"/>
  <c r="BD1302" i="1"/>
  <c r="BE1302" i="1"/>
  <c r="BB1303" i="1"/>
  <c r="BC1303" i="1"/>
  <c r="BD1303" i="1"/>
  <c r="BE1303" i="1"/>
  <c r="BB1304" i="1"/>
  <c r="BC1304" i="1"/>
  <c r="BD1304" i="1"/>
  <c r="BE1304" i="1"/>
  <c r="BB1305" i="1"/>
  <c r="BC1305" i="1"/>
  <c r="BD1305" i="1"/>
  <c r="BE1305" i="1"/>
  <c r="BB1306" i="1"/>
  <c r="BC1306" i="1"/>
  <c r="BD1306" i="1"/>
  <c r="BE1306" i="1"/>
  <c r="BB1307" i="1"/>
  <c r="BC1307" i="1"/>
  <c r="BD1307" i="1"/>
  <c r="BE1307" i="1"/>
  <c r="BB1308" i="1"/>
  <c r="BC1308" i="1"/>
  <c r="BD1308" i="1"/>
  <c r="BE1308" i="1"/>
  <c r="BB1309" i="1"/>
  <c r="BC1309" i="1"/>
  <c r="BD1309" i="1"/>
  <c r="BE1309" i="1"/>
  <c r="BB1310" i="1"/>
  <c r="BC1310" i="1"/>
  <c r="BD1310" i="1"/>
  <c r="BE1310" i="1"/>
  <c r="BB1311" i="1"/>
  <c r="BC1311" i="1"/>
  <c r="BD1311" i="1"/>
  <c r="BE1311" i="1"/>
  <c r="BB1312" i="1"/>
  <c r="BC1312" i="1"/>
  <c r="BD1312" i="1"/>
  <c r="BE1312" i="1"/>
  <c r="BB1313" i="1"/>
  <c r="BC1313" i="1"/>
  <c r="BD1313" i="1"/>
  <c r="BE1313" i="1"/>
  <c r="BB1314" i="1"/>
  <c r="BC1314" i="1"/>
  <c r="BD1314" i="1"/>
  <c r="BE1314" i="1"/>
  <c r="BB1315" i="1"/>
  <c r="BC1315" i="1"/>
  <c r="BD1315" i="1"/>
  <c r="BE1315" i="1"/>
  <c r="BB1316" i="1"/>
  <c r="BC1316" i="1"/>
  <c r="BD1316" i="1"/>
  <c r="BE1316" i="1"/>
  <c r="BB1317" i="1"/>
  <c r="BC1317" i="1"/>
  <c r="BD1317" i="1"/>
  <c r="BE1317" i="1"/>
  <c r="BB1318" i="1"/>
  <c r="BC1318" i="1"/>
  <c r="BD1318" i="1"/>
  <c r="BE1318" i="1"/>
  <c r="BB1319" i="1"/>
  <c r="BC1319" i="1"/>
  <c r="BD1319" i="1"/>
  <c r="BE1319" i="1"/>
  <c r="BB1320" i="1"/>
  <c r="BC1320" i="1"/>
  <c r="BD1320" i="1"/>
  <c r="BE1320" i="1"/>
  <c r="BB1321" i="1"/>
  <c r="BC1321" i="1"/>
  <c r="BD1321" i="1"/>
  <c r="BE1321" i="1"/>
  <c r="BB1322" i="1"/>
  <c r="BC1322" i="1"/>
  <c r="BD1322" i="1"/>
  <c r="BE1322" i="1"/>
  <c r="BB1323" i="1"/>
  <c r="BC1323" i="1"/>
  <c r="BD1323" i="1"/>
  <c r="BE1323" i="1"/>
  <c r="BB1324" i="1"/>
  <c r="BC1324" i="1"/>
  <c r="BD1324" i="1"/>
  <c r="BE1324" i="1"/>
  <c r="BB1325" i="1"/>
  <c r="BC1325" i="1"/>
  <c r="BD1325" i="1"/>
  <c r="BE1325" i="1"/>
  <c r="BB1326" i="1"/>
  <c r="BC1326" i="1"/>
  <c r="BD1326" i="1"/>
  <c r="BE1326" i="1"/>
  <c r="BB1327" i="1"/>
  <c r="BC1327" i="1"/>
  <c r="BD1327" i="1"/>
  <c r="BE1327" i="1"/>
  <c r="BB1328" i="1"/>
  <c r="BC1328" i="1"/>
  <c r="BD1328" i="1"/>
  <c r="BE1328" i="1"/>
  <c r="BB1329" i="1"/>
  <c r="BC1329" i="1"/>
  <c r="BD1329" i="1"/>
  <c r="BE1329" i="1"/>
  <c r="BB1330" i="1"/>
  <c r="BC1330" i="1"/>
  <c r="BD1330" i="1"/>
  <c r="BE1330" i="1"/>
  <c r="BB1331" i="1"/>
  <c r="BC1331" i="1"/>
  <c r="BD1331" i="1"/>
  <c r="BE1331" i="1"/>
  <c r="BB1332" i="1"/>
  <c r="BC1332" i="1"/>
  <c r="BD1332" i="1"/>
  <c r="BE1332" i="1"/>
  <c r="BB1333" i="1"/>
  <c r="BC1333" i="1"/>
  <c r="BD1333" i="1"/>
  <c r="BE1333" i="1"/>
  <c r="BB1334" i="1"/>
  <c r="BC1334" i="1"/>
  <c r="BD1334" i="1"/>
  <c r="BE1334" i="1"/>
  <c r="BB1335" i="1"/>
  <c r="BC1335" i="1"/>
  <c r="BD1335" i="1"/>
  <c r="BE1335" i="1"/>
  <c r="BB1336" i="1"/>
  <c r="BC1336" i="1"/>
  <c r="BD1336" i="1"/>
  <c r="BE1336" i="1"/>
  <c r="BB1337" i="1"/>
  <c r="BC1337" i="1"/>
  <c r="BD1337" i="1"/>
  <c r="BE1337" i="1"/>
  <c r="BB1338" i="1"/>
  <c r="BC1338" i="1"/>
  <c r="BD1338" i="1"/>
  <c r="BE1338" i="1"/>
  <c r="BB1339" i="1"/>
  <c r="BC1339" i="1"/>
  <c r="BD1339" i="1"/>
  <c r="BE1339" i="1"/>
  <c r="BB1340" i="1"/>
  <c r="BC1340" i="1"/>
  <c r="BD1340" i="1"/>
  <c r="BE1340" i="1"/>
  <c r="BB1341" i="1"/>
  <c r="BC1341" i="1"/>
  <c r="BD1341" i="1"/>
  <c r="BE1341" i="1"/>
  <c r="BB1342" i="1"/>
  <c r="BC1342" i="1"/>
  <c r="BD1342" i="1"/>
  <c r="BE1342" i="1"/>
  <c r="BB1343" i="1"/>
  <c r="BC1343" i="1"/>
  <c r="BD1343" i="1"/>
  <c r="BE1343" i="1"/>
  <c r="BB1344" i="1"/>
  <c r="BC1344" i="1"/>
  <c r="BD1344" i="1"/>
  <c r="BE1344" i="1"/>
  <c r="BB1345" i="1"/>
  <c r="BC1345" i="1"/>
  <c r="BD1345" i="1"/>
  <c r="BE1345" i="1"/>
  <c r="BB1346" i="1"/>
  <c r="BC1346" i="1"/>
  <c r="BD1346" i="1"/>
  <c r="BE1346" i="1"/>
  <c r="BB1347" i="1"/>
  <c r="BC1347" i="1"/>
  <c r="BD1347" i="1"/>
  <c r="BE1347" i="1"/>
  <c r="BB1348" i="1"/>
  <c r="BC1348" i="1"/>
  <c r="BD1348" i="1"/>
  <c r="BE1348" i="1"/>
  <c r="BB1349" i="1"/>
  <c r="BC1349" i="1"/>
  <c r="BD1349" i="1"/>
  <c r="BE1349" i="1"/>
  <c r="BB1350" i="1"/>
  <c r="BC1350" i="1"/>
  <c r="BD1350" i="1"/>
  <c r="BE1350" i="1"/>
  <c r="BB1351" i="1"/>
  <c r="BC1351" i="1"/>
  <c r="BD1351" i="1"/>
  <c r="BE1351" i="1"/>
  <c r="BB1352" i="1"/>
  <c r="BC1352" i="1"/>
  <c r="BD1352" i="1"/>
  <c r="BE1352" i="1"/>
  <c r="BB1353" i="1"/>
  <c r="BC1353" i="1"/>
  <c r="BD1353" i="1"/>
  <c r="BE1353" i="1"/>
  <c r="BB1354" i="1"/>
  <c r="BC1354" i="1"/>
  <c r="BD1354" i="1"/>
  <c r="BE1354" i="1"/>
  <c r="BB1355" i="1"/>
  <c r="BC1355" i="1"/>
  <c r="BD1355" i="1"/>
  <c r="BE1355" i="1"/>
  <c r="BB1356" i="1"/>
  <c r="BC1356" i="1"/>
  <c r="BD1356" i="1"/>
  <c r="BE1356" i="1"/>
  <c r="BB1357" i="1"/>
  <c r="BC1357" i="1"/>
  <c r="BD1357" i="1"/>
  <c r="BE1357" i="1"/>
  <c r="BB1358" i="1"/>
  <c r="BC1358" i="1"/>
  <c r="BD1358" i="1"/>
  <c r="BE1358" i="1"/>
  <c r="BB1359" i="1"/>
  <c r="BC1359" i="1"/>
  <c r="BD1359" i="1"/>
  <c r="BE1359" i="1"/>
  <c r="BB1360" i="1"/>
  <c r="BC1360" i="1"/>
  <c r="BD1360" i="1"/>
  <c r="BE1360" i="1"/>
  <c r="BB1361" i="1"/>
  <c r="BC1361" i="1"/>
  <c r="BD1361" i="1"/>
  <c r="BE1361" i="1"/>
  <c r="BB1362" i="1"/>
  <c r="BC1362" i="1"/>
  <c r="BD1362" i="1"/>
  <c r="BE1362" i="1"/>
  <c r="BB1363" i="1"/>
  <c r="BC1363" i="1"/>
  <c r="BD1363" i="1"/>
  <c r="BE1363" i="1"/>
  <c r="BB1364" i="1"/>
  <c r="BC1364" i="1"/>
  <c r="BD1364" i="1"/>
  <c r="BE1364" i="1"/>
  <c r="BB1365" i="1"/>
  <c r="BC1365" i="1"/>
  <c r="BD1365" i="1"/>
  <c r="BE1365" i="1"/>
  <c r="BB1366" i="1"/>
  <c r="BC1366" i="1"/>
  <c r="BD1366" i="1"/>
  <c r="BE1366" i="1"/>
  <c r="BB1367" i="1"/>
  <c r="BC1367" i="1"/>
  <c r="BD1367" i="1"/>
  <c r="BE1367" i="1"/>
  <c r="BB1368" i="1"/>
  <c r="BC1368" i="1"/>
  <c r="BD1368" i="1"/>
  <c r="BE1368" i="1"/>
  <c r="BB1369" i="1"/>
  <c r="BC1369" i="1"/>
  <c r="BD1369" i="1"/>
  <c r="BE1369" i="1"/>
  <c r="BB1370" i="1"/>
  <c r="BC1370" i="1"/>
  <c r="BD1370" i="1"/>
  <c r="BE1370" i="1"/>
  <c r="BB1371" i="1"/>
  <c r="BC1371" i="1"/>
  <c r="BD1371" i="1"/>
  <c r="BE1371" i="1"/>
  <c r="BB1372" i="1"/>
  <c r="BC1372" i="1"/>
  <c r="BD1372" i="1"/>
  <c r="BE1372" i="1"/>
  <c r="BB1373" i="1"/>
  <c r="BC1373" i="1"/>
  <c r="BD1373" i="1"/>
  <c r="BE1373" i="1"/>
  <c r="BB1374" i="1"/>
  <c r="BC1374" i="1"/>
  <c r="BD1374" i="1"/>
  <c r="BE1374" i="1"/>
  <c r="BB1375" i="1"/>
  <c r="BC1375" i="1"/>
  <c r="BD1375" i="1"/>
  <c r="BE1375" i="1"/>
  <c r="BB1376" i="1"/>
  <c r="BC1376" i="1"/>
  <c r="BD1376" i="1"/>
  <c r="BE1376" i="1"/>
  <c r="BB1377" i="1"/>
  <c r="BC1377" i="1"/>
  <c r="BD1377" i="1"/>
  <c r="BE1377" i="1"/>
  <c r="BB1378" i="1"/>
  <c r="BC1378" i="1"/>
  <c r="BD1378" i="1"/>
  <c r="BE1378" i="1"/>
  <c r="BB1379" i="1"/>
  <c r="BC1379" i="1"/>
  <c r="BD1379" i="1"/>
  <c r="BE1379" i="1"/>
  <c r="BB1380" i="1"/>
  <c r="BC1380" i="1"/>
  <c r="BD1380" i="1"/>
  <c r="BE1380" i="1"/>
  <c r="BB1381" i="1"/>
  <c r="BC1381" i="1"/>
  <c r="BD1381" i="1"/>
  <c r="BE1381" i="1"/>
  <c r="BB1382" i="1"/>
  <c r="BC1382" i="1"/>
  <c r="BD1382" i="1"/>
  <c r="BE1382" i="1"/>
  <c r="BB1383" i="1"/>
  <c r="BC1383" i="1"/>
  <c r="BD1383" i="1"/>
  <c r="BE1383" i="1"/>
  <c r="BB1384" i="1"/>
  <c r="BC1384" i="1"/>
  <c r="BD1384" i="1"/>
  <c r="BE1384" i="1"/>
  <c r="BB1385" i="1"/>
  <c r="BC1385" i="1"/>
  <c r="BD1385" i="1"/>
  <c r="BE1385" i="1"/>
  <c r="BB1386" i="1"/>
  <c r="BC1386" i="1"/>
  <c r="BD1386" i="1"/>
  <c r="BE1386" i="1"/>
  <c r="BB1387" i="1"/>
  <c r="BC1387" i="1"/>
  <c r="BD1387" i="1"/>
  <c r="BE1387" i="1"/>
  <c r="BB1388" i="1"/>
  <c r="BC1388" i="1"/>
  <c r="BD1388" i="1"/>
  <c r="BE1388" i="1"/>
  <c r="BB1389" i="1"/>
  <c r="BC1389" i="1"/>
  <c r="BD1389" i="1"/>
  <c r="BE1389" i="1"/>
  <c r="BB1390" i="1"/>
  <c r="BC1390" i="1"/>
  <c r="BD1390" i="1"/>
  <c r="BE1390" i="1"/>
  <c r="BB1391" i="1"/>
  <c r="BC1391" i="1"/>
  <c r="BD1391" i="1"/>
  <c r="BE1391" i="1"/>
  <c r="BB1392" i="1"/>
  <c r="BC1392" i="1"/>
  <c r="BD1392" i="1"/>
  <c r="BE1392" i="1"/>
  <c r="BB1393" i="1"/>
  <c r="BC1393" i="1"/>
  <c r="BD1393" i="1"/>
  <c r="BE1393" i="1"/>
  <c r="BB1394" i="1"/>
  <c r="BC1394" i="1"/>
  <c r="BD1394" i="1"/>
  <c r="BE1394" i="1"/>
  <c r="BB1395" i="1"/>
  <c r="BC1395" i="1"/>
  <c r="BD1395" i="1"/>
  <c r="BE1395" i="1"/>
  <c r="BB1396" i="1"/>
  <c r="BC1396" i="1"/>
  <c r="BD1396" i="1"/>
  <c r="BE1396" i="1"/>
  <c r="BB1397" i="1"/>
  <c r="BC1397" i="1"/>
  <c r="BD1397" i="1"/>
  <c r="BE1397" i="1"/>
  <c r="BB1398" i="1"/>
  <c r="BC1398" i="1"/>
  <c r="BD1398" i="1"/>
  <c r="BE1398" i="1"/>
  <c r="BB1399" i="1"/>
  <c r="BC1399" i="1"/>
  <c r="BD1399" i="1"/>
  <c r="BE1399" i="1"/>
  <c r="BB1400" i="1"/>
  <c r="BC1400" i="1"/>
  <c r="BD1400" i="1"/>
  <c r="BE1400" i="1"/>
  <c r="BB1401" i="1"/>
  <c r="BC1401" i="1"/>
  <c r="BD1401" i="1"/>
  <c r="BE1401" i="1"/>
  <c r="BB1402" i="1"/>
  <c r="BC1402" i="1"/>
  <c r="BD1402" i="1"/>
  <c r="BE1402" i="1"/>
  <c r="BB1403" i="1"/>
  <c r="BC1403" i="1"/>
  <c r="BD1403" i="1"/>
  <c r="BE1403" i="1"/>
  <c r="BB1404" i="1"/>
  <c r="BC1404" i="1"/>
  <c r="BD1404" i="1"/>
  <c r="BE1404" i="1"/>
  <c r="BB1405" i="1"/>
  <c r="BC1405" i="1"/>
  <c r="BD1405" i="1"/>
  <c r="BE1405" i="1"/>
  <c r="BB1406" i="1"/>
  <c r="BC1406" i="1"/>
  <c r="BD1406" i="1"/>
  <c r="BE1406" i="1"/>
  <c r="BB1407" i="1"/>
  <c r="BC1407" i="1"/>
  <c r="BD1407" i="1"/>
  <c r="BE1407" i="1"/>
  <c r="BB1408" i="1"/>
  <c r="BC1408" i="1"/>
  <c r="BD1408" i="1"/>
  <c r="BE1408" i="1"/>
  <c r="BB1409" i="1"/>
  <c r="BC1409" i="1"/>
  <c r="BD1409" i="1"/>
  <c r="BE1409" i="1"/>
  <c r="BB1410" i="1"/>
  <c r="BC1410" i="1"/>
  <c r="BD1410" i="1"/>
  <c r="BE1410" i="1"/>
  <c r="BB1411" i="1"/>
  <c r="BC1411" i="1"/>
  <c r="BD1411" i="1"/>
  <c r="BE1411" i="1"/>
  <c r="BB1412" i="1"/>
  <c r="BC1412" i="1"/>
  <c r="BD1412" i="1"/>
  <c r="BE1412" i="1"/>
  <c r="BB1413" i="1"/>
  <c r="BC1413" i="1"/>
  <c r="BD1413" i="1"/>
  <c r="BE1413" i="1"/>
  <c r="BB1414" i="1"/>
  <c r="BC1414" i="1"/>
  <c r="BD1414" i="1"/>
  <c r="BE1414" i="1"/>
  <c r="BB1415" i="1"/>
  <c r="BC1415" i="1"/>
  <c r="BD1415" i="1"/>
  <c r="BE1415" i="1"/>
  <c r="BB1416" i="1"/>
  <c r="BC1416" i="1"/>
  <c r="BD1416" i="1"/>
  <c r="BE1416" i="1"/>
  <c r="BB1417" i="1"/>
  <c r="BC1417" i="1"/>
  <c r="BD1417" i="1"/>
  <c r="BE1417" i="1"/>
  <c r="BB1418" i="1"/>
  <c r="BC1418" i="1"/>
  <c r="BD1418" i="1"/>
  <c r="BE1418" i="1"/>
  <c r="BB1419" i="1"/>
  <c r="BC1419" i="1"/>
  <c r="BD1419" i="1"/>
  <c r="BE1419" i="1"/>
  <c r="BB1420" i="1"/>
  <c r="BC1420" i="1"/>
  <c r="BD1420" i="1"/>
  <c r="BE1420" i="1"/>
  <c r="BB1421" i="1"/>
  <c r="BC1421" i="1"/>
  <c r="BD1421" i="1"/>
  <c r="BE1421" i="1"/>
  <c r="BB1422" i="1"/>
  <c r="BC1422" i="1"/>
  <c r="BD1422" i="1"/>
  <c r="BE1422" i="1"/>
  <c r="BB1423" i="1"/>
  <c r="BC1423" i="1"/>
  <c r="BD1423" i="1"/>
  <c r="BE1423" i="1"/>
  <c r="BB1424" i="1"/>
  <c r="BC1424" i="1"/>
  <c r="BD1424" i="1"/>
  <c r="BE1424" i="1"/>
  <c r="BB1425" i="1"/>
  <c r="BC1425" i="1"/>
  <c r="BD1425" i="1"/>
  <c r="BE1425" i="1"/>
  <c r="BB1426" i="1"/>
  <c r="BC1426" i="1"/>
  <c r="BD1426" i="1"/>
  <c r="BE1426" i="1"/>
  <c r="BB1427" i="1"/>
  <c r="BC1427" i="1"/>
  <c r="BD1427" i="1"/>
  <c r="BE1427" i="1"/>
  <c r="BB1428" i="1"/>
  <c r="BC1428" i="1"/>
  <c r="BD1428" i="1"/>
  <c r="BE1428" i="1"/>
  <c r="BB1429" i="1"/>
  <c r="BC1429" i="1"/>
  <c r="BD1429" i="1"/>
  <c r="BE1429" i="1"/>
  <c r="BB1430" i="1"/>
  <c r="BC1430" i="1"/>
  <c r="BD1430" i="1"/>
  <c r="BE1430" i="1"/>
  <c r="BB1431" i="1"/>
  <c r="BC1431" i="1"/>
  <c r="BD1431" i="1"/>
  <c r="BE1431" i="1"/>
  <c r="BB1432" i="1"/>
  <c r="BC1432" i="1"/>
  <c r="BD1432" i="1"/>
  <c r="BE1432" i="1"/>
  <c r="BB1433" i="1"/>
  <c r="BC1433" i="1"/>
  <c r="BD1433" i="1"/>
  <c r="BE1433" i="1"/>
  <c r="BB1434" i="1"/>
  <c r="BC1434" i="1"/>
  <c r="BD1434" i="1"/>
  <c r="BE1434" i="1"/>
  <c r="BB1435" i="1"/>
  <c r="BC1435" i="1"/>
  <c r="BD1435" i="1"/>
  <c r="BE1435" i="1"/>
  <c r="BB1436" i="1"/>
  <c r="BC1436" i="1"/>
  <c r="BD1436" i="1"/>
  <c r="BE1436" i="1"/>
  <c r="BB1437" i="1"/>
  <c r="BC1437" i="1"/>
  <c r="BD1437" i="1"/>
  <c r="BE1437" i="1"/>
  <c r="BB1438" i="1"/>
  <c r="BC1438" i="1"/>
  <c r="BD1438" i="1"/>
  <c r="BE1438" i="1"/>
  <c r="BB1439" i="1"/>
  <c r="BC1439" i="1"/>
  <c r="BD1439" i="1"/>
  <c r="BE1439" i="1"/>
  <c r="BB1440" i="1"/>
  <c r="BC1440" i="1"/>
  <c r="BD1440" i="1"/>
  <c r="BE1440" i="1"/>
  <c r="BB1441" i="1"/>
  <c r="BC1441" i="1"/>
  <c r="BD1441" i="1"/>
  <c r="BE1441" i="1"/>
  <c r="BB1442" i="1"/>
  <c r="BC1442" i="1"/>
  <c r="BD1442" i="1"/>
  <c r="BE1442" i="1"/>
  <c r="BB1443" i="1"/>
  <c r="BC1443" i="1"/>
  <c r="BD1443" i="1"/>
  <c r="BE1443" i="1"/>
  <c r="BB1444" i="1"/>
  <c r="BC1444" i="1"/>
  <c r="BD1444" i="1"/>
  <c r="BE1444" i="1"/>
  <c r="BB1445" i="1"/>
  <c r="BC1445" i="1"/>
  <c r="BD1445" i="1"/>
  <c r="BE1445" i="1"/>
  <c r="BB1446" i="1"/>
  <c r="BC1446" i="1"/>
  <c r="BD1446" i="1"/>
  <c r="BE1446" i="1"/>
  <c r="BB1447" i="1"/>
  <c r="BC1447" i="1"/>
  <c r="BD1447" i="1"/>
  <c r="BE1447" i="1"/>
  <c r="BB1448" i="1"/>
  <c r="BC1448" i="1"/>
  <c r="BD1448" i="1"/>
  <c r="BE1448" i="1"/>
  <c r="BB1449" i="1"/>
  <c r="BC1449" i="1"/>
  <c r="BD1449" i="1"/>
  <c r="BE1449" i="1"/>
  <c r="BB1450" i="1"/>
  <c r="BC1450" i="1"/>
  <c r="BD1450" i="1"/>
  <c r="BE1450" i="1"/>
  <c r="BB1451" i="1"/>
  <c r="BC1451" i="1"/>
  <c r="BD1451" i="1"/>
  <c r="BE1451" i="1"/>
  <c r="BB1452" i="1"/>
  <c r="BC1452" i="1"/>
  <c r="BD1452" i="1"/>
  <c r="BE1452" i="1"/>
  <c r="BB1453" i="1"/>
  <c r="BC1453" i="1"/>
  <c r="BD1453" i="1"/>
  <c r="BE1453" i="1"/>
  <c r="BB1454" i="1"/>
  <c r="BC1454" i="1"/>
  <c r="BD1454" i="1"/>
  <c r="BE1454" i="1"/>
  <c r="BB1455" i="1"/>
  <c r="BC1455" i="1"/>
  <c r="BD1455" i="1"/>
  <c r="BE1455" i="1"/>
  <c r="BB1456" i="1"/>
  <c r="BC1456" i="1"/>
  <c r="BD1456" i="1"/>
  <c r="BE1456" i="1"/>
  <c r="BB1457" i="1"/>
  <c r="BC1457" i="1"/>
  <c r="BD1457" i="1"/>
  <c r="BE1457" i="1"/>
  <c r="BB1458" i="1"/>
  <c r="BC1458" i="1"/>
  <c r="BD1458" i="1"/>
  <c r="BE1458" i="1"/>
  <c r="BB1459" i="1"/>
  <c r="BC1459" i="1"/>
  <c r="BD1459" i="1"/>
  <c r="BE1459" i="1"/>
  <c r="BB1460" i="1"/>
  <c r="BC1460" i="1"/>
  <c r="BD1460" i="1"/>
  <c r="BE1460" i="1"/>
  <c r="BB1461" i="1"/>
  <c r="BC1461" i="1"/>
  <c r="BD1461" i="1"/>
  <c r="BE1461" i="1"/>
  <c r="BB1462" i="1"/>
  <c r="BC1462" i="1"/>
  <c r="BD1462" i="1"/>
  <c r="BE1462" i="1"/>
  <c r="BB1463" i="1"/>
  <c r="BC1463" i="1"/>
  <c r="BD1463" i="1"/>
  <c r="BE1463" i="1"/>
  <c r="BB1464" i="1"/>
  <c r="BC1464" i="1"/>
  <c r="BD1464" i="1"/>
  <c r="BE1464" i="1"/>
  <c r="BB1465" i="1"/>
  <c r="BC1465" i="1"/>
  <c r="BD1465" i="1"/>
  <c r="BE1465" i="1"/>
  <c r="BB1466" i="1"/>
  <c r="BC1466" i="1"/>
  <c r="BD1466" i="1"/>
  <c r="BE1466" i="1"/>
  <c r="BB1467" i="1"/>
  <c r="BC1467" i="1"/>
  <c r="BD1467" i="1"/>
  <c r="BE1467" i="1"/>
  <c r="BB1468" i="1"/>
  <c r="BC1468" i="1"/>
  <c r="BD1468" i="1"/>
  <c r="BE1468" i="1"/>
  <c r="BB1469" i="1"/>
  <c r="BC1469" i="1"/>
  <c r="BD1469" i="1"/>
  <c r="BE1469" i="1"/>
  <c r="BB1470" i="1"/>
  <c r="BC1470" i="1"/>
  <c r="BD1470" i="1"/>
  <c r="BE1470" i="1"/>
  <c r="BB1471" i="1"/>
  <c r="BC1471" i="1"/>
  <c r="BD1471" i="1"/>
  <c r="BE1471" i="1"/>
  <c r="BB1472" i="1"/>
  <c r="BC1472" i="1"/>
  <c r="BD1472" i="1"/>
  <c r="BE1472" i="1"/>
  <c r="BB1473" i="1"/>
  <c r="BC1473" i="1"/>
  <c r="BD1473" i="1"/>
  <c r="BE1473" i="1"/>
  <c r="BB1474" i="1"/>
  <c r="BC1474" i="1"/>
  <c r="BD1474" i="1"/>
  <c r="BE1474" i="1"/>
  <c r="BB1475" i="1"/>
  <c r="BC1475" i="1"/>
  <c r="BD1475" i="1"/>
  <c r="BE1475" i="1"/>
  <c r="BB1476" i="1"/>
  <c r="BC1476" i="1"/>
  <c r="BD1476" i="1"/>
  <c r="BE1476" i="1"/>
  <c r="BB1477" i="1"/>
  <c r="BC1477" i="1"/>
  <c r="BD1477" i="1"/>
  <c r="BE1477" i="1"/>
  <c r="BB1478" i="1"/>
  <c r="BC1478" i="1"/>
  <c r="BD1478" i="1"/>
  <c r="BE1478" i="1"/>
  <c r="BB1479" i="1"/>
  <c r="BC1479" i="1"/>
  <c r="BD1479" i="1"/>
  <c r="BE1479" i="1"/>
  <c r="BB1480" i="1"/>
  <c r="BC1480" i="1"/>
  <c r="BD1480" i="1"/>
  <c r="BE1480" i="1"/>
  <c r="BB1481" i="1"/>
  <c r="BC1481" i="1"/>
  <c r="BD1481" i="1"/>
  <c r="BE1481" i="1"/>
  <c r="BB1482" i="1"/>
  <c r="BC1482" i="1"/>
  <c r="BD1482" i="1"/>
  <c r="BE1482" i="1"/>
  <c r="BB1483" i="1"/>
  <c r="BC1483" i="1"/>
  <c r="BD1483" i="1"/>
  <c r="BE1483" i="1"/>
  <c r="BB1484" i="1"/>
  <c r="BC1484" i="1"/>
  <c r="BD1484" i="1"/>
  <c r="BE1484" i="1"/>
  <c r="BB1485" i="1"/>
  <c r="BC1485" i="1"/>
  <c r="BD1485" i="1"/>
  <c r="BE1485" i="1"/>
  <c r="BE5" i="1" l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4" i="1"/>
  <c r="BC792" i="1" l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84" i="1"/>
  <c r="BC785" i="1"/>
  <c r="BC786" i="1"/>
  <c r="BC787" i="1"/>
  <c r="BC788" i="1"/>
  <c r="BC789" i="1"/>
  <c r="BC790" i="1"/>
  <c r="BC791" i="1"/>
  <c r="BC4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Brad</author>
  </authors>
  <commentList>
    <comment ref="A291" authorId="0">
      <text>
        <r>
          <rPr>
            <b/>
            <sz val="9"/>
            <color indexed="81"/>
            <rFont val="Tahoma"/>
            <family val="2"/>
          </rPr>
          <t>Brad:</t>
        </r>
        <r>
          <rPr>
            <sz val="9"/>
            <color indexed="81"/>
            <rFont val="Tahoma"/>
            <family val="2"/>
          </rPr>
          <t xml:space="preserve">
shopping center and loan debt reit</t>
        </r>
      </text>
    </comment>
    <comment ref="A295" authorId="0">
      <text>
        <r>
          <rPr>
            <b/>
            <sz val="9"/>
            <color indexed="81"/>
            <rFont val="Tahoma"/>
            <family val="2"/>
          </rPr>
          <t>Brad:</t>
        </r>
        <r>
          <rPr>
            <sz val="9"/>
            <color indexed="81"/>
            <rFont val="Tahoma"/>
            <family val="2"/>
          </rPr>
          <t xml:space="preserve">
technology related - data centers reit</t>
        </r>
      </text>
    </comment>
  </commentList>
</comments>
</file>

<file path=xl/sharedStrings.xml><?xml version="1.0" encoding="utf-8"?>
<sst xmlns="http://schemas.openxmlformats.org/spreadsheetml/2006/main" count="23114" uniqueCount="5052">
  <si>
    <t>VOLUME_AVG_3M</t>
  </si>
  <si>
    <t>current_trr_1mo</t>
  </si>
  <si>
    <t>BB_COMPOSITE</t>
  </si>
  <si>
    <t>GAM B Pfd</t>
  </si>
  <si>
    <t>PX_Last</t>
  </si>
  <si>
    <t>chg_pct_1m</t>
  </si>
  <si>
    <t>Name</t>
  </si>
  <si>
    <t>ult_parent_ticker_exchange</t>
  </si>
  <si>
    <t>expected_report_dt</t>
  </si>
  <si>
    <t>flt_spread</t>
  </si>
  <si>
    <t>yld_pfd_str_ask</t>
  </si>
  <si>
    <t>yld_ytm_ask</t>
  </si>
  <si>
    <t>yld_ytc_ask</t>
  </si>
  <si>
    <t>yld_cnv_ask</t>
  </si>
  <si>
    <t>MTY_TYP</t>
  </si>
  <si>
    <t>CPN_TYP</t>
  </si>
  <si>
    <t>CPN</t>
  </si>
  <si>
    <t>PAR_AMT</t>
  </si>
  <si>
    <t>dvd_freq</t>
  </si>
  <si>
    <t>NextExDiv</t>
  </si>
  <si>
    <t>PreviousExdiv</t>
  </si>
  <si>
    <t>Dividend_Rights</t>
  </si>
  <si>
    <t>NXT_Call_DT</t>
  </si>
  <si>
    <t>CALL_DAYS_NOTICE</t>
  </si>
  <si>
    <t>CALL_FEATURE</t>
  </si>
  <si>
    <t>MATURITY</t>
  </si>
  <si>
    <t>TIER1_CAPITAL</t>
  </si>
  <si>
    <t>IS_QDI_ELIGIBLE</t>
  </si>
  <si>
    <t>HYBRID_CUMULATIVE_INDICATOR</t>
  </si>
  <si>
    <t>PAYMENT_RANK</t>
  </si>
  <si>
    <t>ID_CUSIP</t>
  </si>
  <si>
    <t>RTG_FITCH</t>
  </si>
  <si>
    <t>RTG_SP</t>
  </si>
  <si>
    <t>BB_1YR_Default_Prob</t>
  </si>
  <si>
    <t>BB_5Y_default_Prob</t>
  </si>
  <si>
    <t>exch_code</t>
  </si>
  <si>
    <t>DUR_ADJ_MID</t>
  </si>
  <si>
    <t>DUR_ADJ_MTY_MID</t>
  </si>
  <si>
    <t>AMT_OUTSTANDING</t>
  </si>
  <si>
    <t>GENERAL AMERICAN INVEST</t>
  </si>
  <si>
    <t>#N/A Field Not Applicable</t>
  </si>
  <si>
    <t>#N/A Invalid Security</t>
  </si>
  <si>
    <t>PERP/CALL</t>
  </si>
  <si>
    <t>FIXED</t>
  </si>
  <si>
    <t>Quarter</t>
  </si>
  <si>
    <t>CUMULATIVE</t>
  </si>
  <si>
    <t>Anytime</t>
  </si>
  <si>
    <t>N</t>
  </si>
  <si>
    <t>Yes</t>
  </si>
  <si>
    <t>Y</t>
  </si>
  <si>
    <t>Preferred</t>
  </si>
  <si>
    <t>#N/A N/A</t>
  </si>
  <si>
    <t>NEW YORK</t>
  </si>
  <si>
    <t>CALLABLE</t>
  </si>
  <si>
    <t>Monthly</t>
  </si>
  <si>
    <t>A</t>
  </si>
  <si>
    <t>IPB Pfd</t>
  </si>
  <si>
    <t>INDEXPLUS TRUST 2003-1</t>
  </si>
  <si>
    <t>0802900D US</t>
  </si>
  <si>
    <t>AT MATURITY</t>
  </si>
  <si>
    <t>Semi-Anl</t>
  </si>
  <si>
    <t>No</t>
  </si>
  <si>
    <t>45408V203</t>
  </si>
  <si>
    <t>BBB</t>
  </si>
  <si>
    <t>NYSE AMERICAN</t>
  </si>
  <si>
    <t>Not Confirmed</t>
  </si>
  <si>
    <t>OXLCO Pfd</t>
  </si>
  <si>
    <t>OXFORD LANE CAPITAL CORP</t>
  </si>
  <si>
    <t>1297715D US</t>
  </si>
  <si>
    <t>NASDAQ/NGS</t>
  </si>
  <si>
    <t>OXLCM Pfd</t>
  </si>
  <si>
    <t>ECCX Pfd</t>
  </si>
  <si>
    <t>EAGLE POINT CREDIT CO</t>
  </si>
  <si>
    <t>1299165D US</t>
  </si>
  <si>
    <t>Sr Unsecured</t>
  </si>
  <si>
    <t>ECCB Pfd</t>
  </si>
  <si>
    <t>HLM Pfd</t>
  </si>
  <si>
    <t>Jr Subordinated</t>
  </si>
  <si>
    <t>GDL C Pfd</t>
  </si>
  <si>
    <t>GDL FUND</t>
  </si>
  <si>
    <t>3075346Z US</t>
  </si>
  <si>
    <t>CALL/PUT</t>
  </si>
  <si>
    <t>VARIABLE</t>
  </si>
  <si>
    <t>GNT A Pfd</t>
  </si>
  <si>
    <t>GAMCO NATURAL RE GOLD</t>
  </si>
  <si>
    <t>GGT E Pfd</t>
  </si>
  <si>
    <t>GABELLI MULTIMEDIA TRUST</t>
  </si>
  <si>
    <t>36239Q505</t>
  </si>
  <si>
    <t>GAB H Pfd</t>
  </si>
  <si>
    <t>GABELLI EQUITY TRUST</t>
  </si>
  <si>
    <t>NR</t>
  </si>
  <si>
    <t>GGN B Pfd</t>
  </si>
  <si>
    <t>GAMCO GLOBAL GOLD NATURA</t>
  </si>
  <si>
    <t>36465A307</t>
  </si>
  <si>
    <t>GAB J Pfd</t>
  </si>
  <si>
    <t>GUT C Pfd</t>
  </si>
  <si>
    <t>GABELLI UTILITY TRUST</t>
  </si>
  <si>
    <t>36240A408</t>
  </si>
  <si>
    <t>GUT A Pfd</t>
  </si>
  <si>
    <t>GRX A Pfd</t>
  </si>
  <si>
    <t>GRX B Pfd</t>
  </si>
  <si>
    <t>GDV G Pfd</t>
  </si>
  <si>
    <t>GABELLI DVD &amp; INC TR</t>
  </si>
  <si>
    <t>GGZ A Pfd</t>
  </si>
  <si>
    <t>GAB G Pfd</t>
  </si>
  <si>
    <t>STEP CPN</t>
  </si>
  <si>
    <t>GLU A Pfd</t>
  </si>
  <si>
    <t>GABELLI GLOB UTL &amp; INC T</t>
  </si>
  <si>
    <t>PERP/CALL/PUT</t>
  </si>
  <si>
    <t>36242L204</t>
  </si>
  <si>
    <t>NCV A Pfd</t>
  </si>
  <si>
    <t>ALV GR</t>
  </si>
  <si>
    <t>AAA</t>
  </si>
  <si>
    <t>NCZ A Pfd</t>
  </si>
  <si>
    <t>TVE Pfd</t>
  </si>
  <si>
    <t>TENN VALLEY AUTHORITY</t>
  </si>
  <si>
    <t>3352Z US</t>
  </si>
  <si>
    <t>PUTABLE</t>
  </si>
  <si>
    <t>UNKNOWN</t>
  </si>
  <si>
    <t>AA+</t>
  </si>
  <si>
    <t>TVC Pfd</t>
  </si>
  <si>
    <t>NOT APPLICABLE</t>
  </si>
  <si>
    <t>STAG C Pfd</t>
  </si>
  <si>
    <t>BB+</t>
  </si>
  <si>
    <t>NON-CUMULATIVE</t>
  </si>
  <si>
    <t>BB-</t>
  </si>
  <si>
    <t>B+</t>
  </si>
  <si>
    <t>CHSCL Pfd</t>
  </si>
  <si>
    <t>CHS INC</t>
  </si>
  <si>
    <t>7165Z US</t>
  </si>
  <si>
    <t>12542R803</t>
  </si>
  <si>
    <t>CHSCO Pfd</t>
  </si>
  <si>
    <t>12542R308</t>
  </si>
  <si>
    <t>CHSCP Pfd</t>
  </si>
  <si>
    <t>12542R209</t>
  </si>
  <si>
    <t>CHSCM Pfd</t>
  </si>
  <si>
    <t>12542R704</t>
  </si>
  <si>
    <t>CHSCN Pfd</t>
  </si>
  <si>
    <t>12542R506</t>
  </si>
  <si>
    <t>BB</t>
  </si>
  <si>
    <t>ABR B Pfd</t>
  </si>
  <si>
    <t>ARBOR REALTY TRUST INC</t>
  </si>
  <si>
    <t>ABR US</t>
  </si>
  <si>
    <t>ABR A Pfd</t>
  </si>
  <si>
    <t>ABR C Pfd</t>
  </si>
  <si>
    <t>ACGLP Pfd</t>
  </si>
  <si>
    <t>ARCH CAPITAL GROUP LTD</t>
  </si>
  <si>
    <t>ACGL US</t>
  </si>
  <si>
    <t>ACGLO Pfd</t>
  </si>
  <si>
    <t>03939A107</t>
  </si>
  <si>
    <t>RHE Pfd</t>
  </si>
  <si>
    <t>REGIONAL HEALTH PROP INC</t>
  </si>
  <si>
    <t>RHE US</t>
  </si>
  <si>
    <t>75903M200</t>
  </si>
  <si>
    <t>AFGH Pfd</t>
  </si>
  <si>
    <t>AMERICAN FINANCIAL GROUP</t>
  </si>
  <si>
    <t>AFG US</t>
  </si>
  <si>
    <t>Subordinated</t>
  </si>
  <si>
    <t>BBB-</t>
  </si>
  <si>
    <t>Irreg</t>
  </si>
  <si>
    <t>AFHBL Pfd</t>
  </si>
  <si>
    <t>Quarterly</t>
  </si>
  <si>
    <t>NASDAQ/NGM</t>
  </si>
  <si>
    <t>ARGD Pfd</t>
  </si>
  <si>
    <t>ARGO GROUP US INC</t>
  </si>
  <si>
    <t>ARGO US</t>
  </si>
  <si>
    <t>FARMER MAC</t>
  </si>
  <si>
    <t>AGM US</t>
  </si>
  <si>
    <t>AGM C Pfd</t>
  </si>
  <si>
    <t>WD</t>
  </si>
  <si>
    <t>AEB Pfd</t>
  </si>
  <si>
    <t>FLOATING</t>
  </si>
  <si>
    <t>AGNC INVESTMENT CORP</t>
  </si>
  <si>
    <t>AGNC US</t>
  </si>
  <si>
    <t>AGNCN Pfd</t>
  </si>
  <si>
    <t>00123Q500</t>
  </si>
  <si>
    <t>AGO F Pfd</t>
  </si>
  <si>
    <t>AGO E Pfd</t>
  </si>
  <si>
    <t>AGO B Pfd</t>
  </si>
  <si>
    <t>AHL D Pfd</t>
  </si>
  <si>
    <t>ASPEN INSURANCE HLDG LTD</t>
  </si>
  <si>
    <t>EP0515015</t>
  </si>
  <si>
    <t>AHL C Pfd</t>
  </si>
  <si>
    <t>EP0442657</t>
  </si>
  <si>
    <t>BHR B Pfd</t>
  </si>
  <si>
    <t>BRAEMAR HOTELS &amp; RESORTS</t>
  </si>
  <si>
    <t>BHR US</t>
  </si>
  <si>
    <t>CONV/CALL/PERP</t>
  </si>
  <si>
    <t>10482B200</t>
  </si>
  <si>
    <t>AHT G Pfd</t>
  </si>
  <si>
    <t>ASHFORD HOSPITALITY TRUS</t>
  </si>
  <si>
    <t>AHT US</t>
  </si>
  <si>
    <t>AHT F Pfd</t>
  </si>
  <si>
    <t>AHT I Pfd</t>
  </si>
  <si>
    <t>AHT H Pfd</t>
  </si>
  <si>
    <t>AHT D Pfd</t>
  </si>
  <si>
    <t>AIW Pfd</t>
  </si>
  <si>
    <t>ARLINGTON ASSET INVEST</t>
  </si>
  <si>
    <t>AIC Pfd</t>
  </si>
  <si>
    <t>AIZP Pfd</t>
  </si>
  <si>
    <t>ASSURANT INC</t>
  </si>
  <si>
    <t>AIZ US</t>
  </si>
  <si>
    <t>CONVERTIBLE</t>
  </si>
  <si>
    <t>AJXA Pfd</t>
  </si>
  <si>
    <t>GREAT AJAX CORP</t>
  </si>
  <si>
    <t>AJX US</t>
  </si>
  <si>
    <t>38983D409</t>
  </si>
  <si>
    <t>ALL B Pfd</t>
  </si>
  <si>
    <t>ALLSTATE CORP</t>
  </si>
  <si>
    <t>ALL US</t>
  </si>
  <si>
    <t>BBB-u</t>
  </si>
  <si>
    <t>ALL G Pfd</t>
  </si>
  <si>
    <t>BB+u</t>
  </si>
  <si>
    <t>ALLY A Pfd</t>
  </si>
  <si>
    <t>B</t>
  </si>
  <si>
    <t>CONV/PERP</t>
  </si>
  <si>
    <t>NOT LISTED</t>
  </si>
  <si>
    <t>AMH G Pfd</t>
  </si>
  <si>
    <t>AMERICAN HOMES 4 RENT</t>
  </si>
  <si>
    <t>AMH US</t>
  </si>
  <si>
    <t>02665T876</t>
  </si>
  <si>
    <t>AMH F Pfd</t>
  </si>
  <si>
    <t>AMH H Pfd</t>
  </si>
  <si>
    <t>02665T868</t>
  </si>
  <si>
    <t>OTC US</t>
  </si>
  <si>
    <t>AMH E Pfd</t>
  </si>
  <si>
    <t>AMH D Pfd</t>
  </si>
  <si>
    <t>TY Pfd</t>
  </si>
  <si>
    <t>TRI-CONTINENTAL</t>
  </si>
  <si>
    <t>AMP US</t>
  </si>
  <si>
    <t>ANH B Pfd</t>
  </si>
  <si>
    <t>ANH C Pfd</t>
  </si>
  <si>
    <t>ANH A Pfd</t>
  </si>
  <si>
    <t>APO US</t>
  </si>
  <si>
    <t>BBB+</t>
  </si>
  <si>
    <t>AFC Pfd</t>
  </si>
  <si>
    <t>ARES A Pfd</t>
  </si>
  <si>
    <t>ARMOUR RESIDENTIAL REIT</t>
  </si>
  <si>
    <t>ARR US</t>
  </si>
  <si>
    <t>ASB D Pfd</t>
  </si>
  <si>
    <t>ASSOC BANC-CORP</t>
  </si>
  <si>
    <t>ASB US</t>
  </si>
  <si>
    <t>ASB E Pfd</t>
  </si>
  <si>
    <t>ASB C Pfd</t>
  </si>
  <si>
    <t>ASRVP Pfd</t>
  </si>
  <si>
    <t>AXS E Pfd</t>
  </si>
  <si>
    <t>AXIS CAPITAL HLDGS LTD</t>
  </si>
  <si>
    <t>AXS US</t>
  </si>
  <si>
    <t>05461T305</t>
  </si>
  <si>
    <t>MER K Pfd</t>
  </si>
  <si>
    <t>BAC US</t>
  </si>
  <si>
    <t>BAC L Pfd</t>
  </si>
  <si>
    <t>BANK OF AMERICA CORP</t>
  </si>
  <si>
    <t>BAC K Pfd</t>
  </si>
  <si>
    <t>BAC B Pfd</t>
  </si>
  <si>
    <t>BAC A Pfd</t>
  </si>
  <si>
    <t>BAC C Pfd</t>
  </si>
  <si>
    <t>BML H Pfd</t>
  </si>
  <si>
    <t>BML G Pfd</t>
  </si>
  <si>
    <t>BAC E Pfd</t>
  </si>
  <si>
    <t>BML J Pfd</t>
  </si>
  <si>
    <t>BML L Pfd</t>
  </si>
  <si>
    <t>BANC E Pfd</t>
  </si>
  <si>
    <t>BANC D Pfd</t>
  </si>
  <si>
    <t>BANFP Pfd</t>
  </si>
  <si>
    <t>BFC CAPITAL TRUST II</t>
  </si>
  <si>
    <t>BANF US</t>
  </si>
  <si>
    <t>05539S206</t>
  </si>
  <si>
    <t>BCV A Pfd</t>
  </si>
  <si>
    <t>BANCROFT FUND LTD</t>
  </si>
  <si>
    <t>BECTON DICKINSON AND CO</t>
  </si>
  <si>
    <t>BDX US</t>
  </si>
  <si>
    <t>BFS D Pfd</t>
  </si>
  <si>
    <t>SAUL CENTERS INC</t>
  </si>
  <si>
    <t>BFS US</t>
  </si>
  <si>
    <t>BHFAL Pfd</t>
  </si>
  <si>
    <t>BRIGHTHOUSE FINANCIAL IN</t>
  </si>
  <si>
    <t>BHF US</t>
  </si>
  <si>
    <t>10922N202</t>
  </si>
  <si>
    <t>BK C Pfd</t>
  </si>
  <si>
    <t>BANK OF NEW YORK MELLON</t>
  </si>
  <si>
    <t>BK US</t>
  </si>
  <si>
    <t>BKEPP Pfd</t>
  </si>
  <si>
    <t>BOKFL Pfd</t>
  </si>
  <si>
    <t>A-</t>
  </si>
  <si>
    <t>BPOPM Pfd</t>
  </si>
  <si>
    <t>POPULAR CAPITAL TRUST II</t>
  </si>
  <si>
    <t>BPOP US</t>
  </si>
  <si>
    <t>73317H206</t>
  </si>
  <si>
    <t>B-</t>
  </si>
  <si>
    <t>BPOPN Pfd</t>
  </si>
  <si>
    <t>BRG D Pfd</t>
  </si>
  <si>
    <t>BLUEROCK RSDTL GR REIT</t>
  </si>
  <si>
    <t>09627J656</t>
  </si>
  <si>
    <t>BRG C Pfd</t>
  </si>
  <si>
    <t>09627J748</t>
  </si>
  <si>
    <t>BRG A Pfd</t>
  </si>
  <si>
    <t>BXP B Pfd</t>
  </si>
  <si>
    <t>C N Pfd</t>
  </si>
  <si>
    <t>CITIGROUP CAPITAL XIII</t>
  </si>
  <si>
    <t>C US</t>
  </si>
  <si>
    <t>C S Pfd</t>
  </si>
  <si>
    <t>CITIGROUP INC</t>
  </si>
  <si>
    <t>C K Pfd</t>
  </si>
  <si>
    <t>C J Pfd</t>
  </si>
  <si>
    <t>CAI A Pfd</t>
  </si>
  <si>
    <t>CAI B Pfd</t>
  </si>
  <si>
    <t>CBB B Pfd</t>
  </si>
  <si>
    <t>CBL E Pfd</t>
  </si>
  <si>
    <t>CBL D Pfd</t>
  </si>
  <si>
    <t>CCI A Pfd</t>
  </si>
  <si>
    <t>CDR C Pfd</t>
  </si>
  <si>
    <t>CEDAR REALTY TRUST INC</t>
  </si>
  <si>
    <t>CDR B Pfd</t>
  </si>
  <si>
    <t>CHMI A Pfd</t>
  </si>
  <si>
    <t>CHERRY HILL MTG INV CORP</t>
  </si>
  <si>
    <t>CHMI US</t>
  </si>
  <si>
    <t>CIM C Pfd</t>
  </si>
  <si>
    <t>CHIMERA INVESTMENT CORP</t>
  </si>
  <si>
    <t>CIM US</t>
  </si>
  <si>
    <t>16934Q505</t>
  </si>
  <si>
    <t>CIM B Pfd</t>
  </si>
  <si>
    <t>16934Q406</t>
  </si>
  <si>
    <t>CIM A Pfd</t>
  </si>
  <si>
    <t>16934Q307</t>
  </si>
  <si>
    <t>CIO A Pfd</t>
  </si>
  <si>
    <t>CITY OFFICE REIT</t>
  </si>
  <si>
    <t>CIO US</t>
  </si>
  <si>
    <t>NASDAQ/NCM</t>
  </si>
  <si>
    <t>CLNY H Pfd</t>
  </si>
  <si>
    <t>CLNY G Pfd</t>
  </si>
  <si>
    <t>CMFNL Pfd</t>
  </si>
  <si>
    <t>CMO E Pfd</t>
  </si>
  <si>
    <t>CMRE B Pfd</t>
  </si>
  <si>
    <t>COSTAMARE INC</t>
  </si>
  <si>
    <t>CMRE US</t>
  </si>
  <si>
    <t>EP0447607</t>
  </si>
  <si>
    <t>CMRE C Pfd</t>
  </si>
  <si>
    <t>EP0454587</t>
  </si>
  <si>
    <t>CMRE D Pfd</t>
  </si>
  <si>
    <t>EP0486662</t>
  </si>
  <si>
    <t>CMRE E Pfd</t>
  </si>
  <si>
    <t>EP0547968</t>
  </si>
  <si>
    <t>CMS B Pfd</t>
  </si>
  <si>
    <t>CONSUMERS ENERGY CO</t>
  </si>
  <si>
    <t>CMS US</t>
  </si>
  <si>
    <t>CMSA Pfd</t>
  </si>
  <si>
    <t>CMS ENERGY CORP</t>
  </si>
  <si>
    <t>CODI A Pfd</t>
  </si>
  <si>
    <t>COMPASS DIVERSIF HOLDING</t>
  </si>
  <si>
    <t>CODI US</t>
  </si>
  <si>
    <t>20451Q203</t>
  </si>
  <si>
    <t>CODI B Pfd</t>
  </si>
  <si>
    <t>20451Q302</t>
  </si>
  <si>
    <t>COF G Pfd</t>
  </si>
  <si>
    <t>CAPITAL ONE FINANCIAL CO</t>
  </si>
  <si>
    <t>COF US</t>
  </si>
  <si>
    <t>COF H Pfd</t>
  </si>
  <si>
    <t>COF F Pfd</t>
  </si>
  <si>
    <t>CORR A Pfd</t>
  </si>
  <si>
    <t>CORENERGY INFRASTRUCTURE</t>
  </si>
  <si>
    <t>CORR US</t>
  </si>
  <si>
    <t>21870U304</t>
  </si>
  <si>
    <t>COWNL Pfd</t>
  </si>
  <si>
    <t>COWEN INC</t>
  </si>
  <si>
    <t>COWN US</t>
  </si>
  <si>
    <t>COWNZ Pfd</t>
  </si>
  <si>
    <t>CPTAG Pfd</t>
  </si>
  <si>
    <t>CPTAL Pfd</t>
  </si>
  <si>
    <t>CSWCL Pfd</t>
  </si>
  <si>
    <t>CTY Pfd</t>
  </si>
  <si>
    <t>QWEST CORP</t>
  </si>
  <si>
    <t>CTBB Pfd</t>
  </si>
  <si>
    <t>74913G881</t>
  </si>
  <si>
    <t>CTZ Pfd</t>
  </si>
  <si>
    <t>CTDD Pfd</t>
  </si>
  <si>
    <t>74913G873</t>
  </si>
  <si>
    <t>CTAA Pfd</t>
  </si>
  <si>
    <t>CUSTOMERS BANCORP INC</t>
  </si>
  <si>
    <t>CUBI US</t>
  </si>
  <si>
    <t>CUBI F Pfd</t>
  </si>
  <si>
    <t>23204G704</t>
  </si>
  <si>
    <t>CUBI E pfd</t>
  </si>
  <si>
    <t>23204G605</t>
  </si>
  <si>
    <t>CUBI D Pfd</t>
  </si>
  <si>
    <t>CUBI C Pfd</t>
  </si>
  <si>
    <t>CYCCP Pfd</t>
  </si>
  <si>
    <t>CYCLACEL PHARMACEUTICALS</t>
  </si>
  <si>
    <t>CYCC US</t>
  </si>
  <si>
    <t>23254L207</t>
  </si>
  <si>
    <t>TWO E Pfd</t>
  </si>
  <si>
    <t>TWO HARBORS INV CORP</t>
  </si>
  <si>
    <t>TWO US</t>
  </si>
  <si>
    <t>TWO D Pfd</t>
  </si>
  <si>
    <t>DRUA Pfd</t>
  </si>
  <si>
    <t>DCP B Pfd</t>
  </si>
  <si>
    <t>DCP MIDSTREAM LP</t>
  </si>
  <si>
    <t>23311P209</t>
  </si>
  <si>
    <t>EI DU PONT DE NEMOUR &amp; C</t>
  </si>
  <si>
    <t>DDT Pfd</t>
  </si>
  <si>
    <t>DILLARDS CAP TRUST I</t>
  </si>
  <si>
    <t>DDS US</t>
  </si>
  <si>
    <t>25406P200</t>
  </si>
  <si>
    <t>DLR C Pfd</t>
  </si>
  <si>
    <t>DIGITAL REALTY TRUST INC</t>
  </si>
  <si>
    <t>DLR US</t>
  </si>
  <si>
    <t>DLNG A Pfd</t>
  </si>
  <si>
    <t>DYNAGAS LNG PARTNERS LP</t>
  </si>
  <si>
    <t>DLNG US</t>
  </si>
  <si>
    <t>EP0490375</t>
  </si>
  <si>
    <t>DLR J Pfd</t>
  </si>
  <si>
    <t>DLR I Pfd</t>
  </si>
  <si>
    <t>DIANA SHIPPING INC</t>
  </si>
  <si>
    <t>DSX US</t>
  </si>
  <si>
    <t>DSX B Pfd</t>
  </si>
  <si>
    <t>EP0456137</t>
  </si>
  <si>
    <t>DTLA Pfd</t>
  </si>
  <si>
    <t>BROOKFIELD DTLA FUND OFF</t>
  </si>
  <si>
    <t>DTW Pfd</t>
  </si>
  <si>
    <t>DTE ENERGY CO</t>
  </si>
  <si>
    <t>DTE US</t>
  </si>
  <si>
    <t>DTQ Pfd</t>
  </si>
  <si>
    <t>DTJ Pfd</t>
  </si>
  <si>
    <t>DTY Pfd</t>
  </si>
  <si>
    <t>DUKH Pfd</t>
  </si>
  <si>
    <t>DUKE ENERGY CORP</t>
  </si>
  <si>
    <t>DUK US</t>
  </si>
  <si>
    <t>DUKB Pfd</t>
  </si>
  <si>
    <t>DX B Pfd</t>
  </si>
  <si>
    <t>DYNEX CAPITAL INC</t>
  </si>
  <si>
    <t>DX US</t>
  </si>
  <si>
    <t>ECCY Pfd</t>
  </si>
  <si>
    <t>ECF A Pfd</t>
  </si>
  <si>
    <t>ELLSWORTH GRWTH &amp; INC</t>
  </si>
  <si>
    <t>EIX US</t>
  </si>
  <si>
    <t>SCE L Pfd</t>
  </si>
  <si>
    <t>SCE TRUST VI</t>
  </si>
  <si>
    <t>78410V200</t>
  </si>
  <si>
    <t>SCE G Pfd</t>
  </si>
  <si>
    <t>SCE TRUST II</t>
  </si>
  <si>
    <t>78407R204</t>
  </si>
  <si>
    <t>SCE K Pfd</t>
  </si>
  <si>
    <t>SCE TRUST V</t>
  </si>
  <si>
    <t>78409W201</t>
  </si>
  <si>
    <t>SCE H Pfd</t>
  </si>
  <si>
    <t>SCE TRUST III</t>
  </si>
  <si>
    <t>78409B207</t>
  </si>
  <si>
    <t>SCE J Pfd</t>
  </si>
  <si>
    <t>SCE TRUST IV</t>
  </si>
  <si>
    <t>78409G206</t>
  </si>
  <si>
    <t>ENBA Pfd</t>
  </si>
  <si>
    <t>ENBRIDGE INC</t>
  </si>
  <si>
    <t>ENB CN</t>
  </si>
  <si>
    <t>29250N477</t>
  </si>
  <si>
    <t>EPR G Pfd</t>
  </si>
  <si>
    <t>EPR PROPERTIES</t>
  </si>
  <si>
    <t>EPR US</t>
  </si>
  <si>
    <t>26884U505</t>
  </si>
  <si>
    <t>EPR C Pfd</t>
  </si>
  <si>
    <t>26884U208</t>
  </si>
  <si>
    <t>EPR E Pfd</t>
  </si>
  <si>
    <t>26884U307</t>
  </si>
  <si>
    <t>EQC D Pfd</t>
  </si>
  <si>
    <t>EQUITY COMMONWEALTH</t>
  </si>
  <si>
    <t>EQC US</t>
  </si>
  <si>
    <t>ESGRP Pfd</t>
  </si>
  <si>
    <t>ENSTAR GROUP LTD</t>
  </si>
  <si>
    <t>ESGR US</t>
  </si>
  <si>
    <t>29359U109</t>
  </si>
  <si>
    <t>ELU Pfd</t>
  </si>
  <si>
    <t>ENTERGY LOUISIANA LLC</t>
  </si>
  <si>
    <t>ETR US</t>
  </si>
  <si>
    <t>Secured</t>
  </si>
  <si>
    <t>EAE Pfd</t>
  </si>
  <si>
    <t>EAI Pfd</t>
  </si>
  <si>
    <t>29364D100</t>
  </si>
  <si>
    <t>ELC Pfd</t>
  </si>
  <si>
    <t>29364W108</t>
  </si>
  <si>
    <t>EMP Pfd</t>
  </si>
  <si>
    <t>29364N108</t>
  </si>
  <si>
    <t>EAB Pfd</t>
  </si>
  <si>
    <t>ENJ Pfd</t>
  </si>
  <si>
    <t>ENTERGY NEW ORLEANS LLC</t>
  </si>
  <si>
    <t>29364P509</t>
  </si>
  <si>
    <t>ELJ Pfd</t>
  </si>
  <si>
    <t>ENO Pfd</t>
  </si>
  <si>
    <t>29364P103</t>
  </si>
  <si>
    <t>EZT Pfd</t>
  </si>
  <si>
    <t>ENTERGY TEXAS INC</t>
  </si>
  <si>
    <t>RLJ A Pfd</t>
  </si>
  <si>
    <t>RLJ LODGING TRUST</t>
  </si>
  <si>
    <t>RLJ US</t>
  </si>
  <si>
    <t>74965L200</t>
  </si>
  <si>
    <t>FBIOP Pfd</t>
  </si>
  <si>
    <t>FORTRESS BIOTECH INC</t>
  </si>
  <si>
    <t>FBIO US</t>
  </si>
  <si>
    <t>34960Q208</t>
  </si>
  <si>
    <t>FDUSL Pfd</t>
  </si>
  <si>
    <t>FHN A Pfd</t>
  </si>
  <si>
    <t>FHN US</t>
  </si>
  <si>
    <t>FITBI Pfd</t>
  </si>
  <si>
    <t>FIFTH THIRD BANCORP</t>
  </si>
  <si>
    <t>FITB US</t>
  </si>
  <si>
    <t>FNB E Pfd</t>
  </si>
  <si>
    <t>FNB CORP</t>
  </si>
  <si>
    <t>FNB US</t>
  </si>
  <si>
    <t>30255P103</t>
  </si>
  <si>
    <t>FPI B Pfd</t>
  </si>
  <si>
    <t>FRC H Pfd</t>
  </si>
  <si>
    <t>FIRST REPUBLIC BANK</t>
  </si>
  <si>
    <t>FRC US</t>
  </si>
  <si>
    <t>33616C811</t>
  </si>
  <si>
    <t>FRC I Pfd</t>
  </si>
  <si>
    <t>FRC G Pfd</t>
  </si>
  <si>
    <t>FRT C Pfd</t>
  </si>
  <si>
    <t>FRT US</t>
  </si>
  <si>
    <t>FTV A Pfd</t>
  </si>
  <si>
    <t>GECCL Pfd</t>
  </si>
  <si>
    <t>GREAT ELM CAPITAL CORP</t>
  </si>
  <si>
    <t>GECC US</t>
  </si>
  <si>
    <t>GECCM Pfd</t>
  </si>
  <si>
    <t>GAINM Pfd</t>
  </si>
  <si>
    <t>GLADSTONE INVESTMENT COR</t>
  </si>
  <si>
    <t>GAIN US</t>
  </si>
  <si>
    <t>GAINL Pfd</t>
  </si>
  <si>
    <t>GMTA Pfd</t>
  </si>
  <si>
    <t>GOODM Pfd</t>
  </si>
  <si>
    <t>GLADSTONE COMMERCIAL COR</t>
  </si>
  <si>
    <t>GOOD US</t>
  </si>
  <si>
    <t>GBLIL Pfd</t>
  </si>
  <si>
    <t>GFNSL Pfd</t>
  </si>
  <si>
    <t>GFNCP Pfd</t>
  </si>
  <si>
    <t>QRTEA US</t>
  </si>
  <si>
    <t>GLOG A Pfd</t>
  </si>
  <si>
    <t>GASLOG LTD</t>
  </si>
  <si>
    <t>GLOG US</t>
  </si>
  <si>
    <t>EP0484410</t>
  </si>
  <si>
    <t>GLOP B Pfd</t>
  </si>
  <si>
    <t>GASLOG PARTNERS LP</t>
  </si>
  <si>
    <t>GLOP US</t>
  </si>
  <si>
    <t>EP0546291</t>
  </si>
  <si>
    <t>GLOP A Pfd</t>
  </si>
  <si>
    <t>EP0528133</t>
  </si>
  <si>
    <t>GLP A Pfd</t>
  </si>
  <si>
    <t>GLOBAL PARTNERS LP</t>
  </si>
  <si>
    <t>GLP US</t>
  </si>
  <si>
    <t>37946R208</t>
  </si>
  <si>
    <t>GMLPP Pfd</t>
  </si>
  <si>
    <t>GMRE A Pfd</t>
  </si>
  <si>
    <t>GLOBAL MEDICAL REIT INC</t>
  </si>
  <si>
    <t>GMRE US</t>
  </si>
  <si>
    <t>37957W203</t>
  </si>
  <si>
    <t>GNE A Pfd</t>
  </si>
  <si>
    <t>GENIE ENERGY LTD</t>
  </si>
  <si>
    <t>GNE US</t>
  </si>
  <si>
    <t>GNL A Pfd</t>
  </si>
  <si>
    <t>GLOBAL NET LEASE INC</t>
  </si>
  <si>
    <t>GNL US</t>
  </si>
  <si>
    <t>GOLDMAN SACHS GROUP INC</t>
  </si>
  <si>
    <t>GS US</t>
  </si>
  <si>
    <t>GS N Pfd</t>
  </si>
  <si>
    <t>GS A Pfd</t>
  </si>
  <si>
    <t>38143Y665</t>
  </si>
  <si>
    <t>GS D Pfd</t>
  </si>
  <si>
    <t>38144G804</t>
  </si>
  <si>
    <t>GS C Pfd</t>
  </si>
  <si>
    <t>38144X609</t>
  </si>
  <si>
    <t>GS J Pfd</t>
  </si>
  <si>
    <t>38145G308</t>
  </si>
  <si>
    <t>GS K Pfd</t>
  </si>
  <si>
    <t>38148B108</t>
  </si>
  <si>
    <t>GSL B Pfd</t>
  </si>
  <si>
    <t>GLOBAL SHIP LEASE INC</t>
  </si>
  <si>
    <t>GSL US</t>
  </si>
  <si>
    <t>EP0469874</t>
  </si>
  <si>
    <t>HBANN Pfd</t>
  </si>
  <si>
    <t>HUNTINGTON BANCSHARES</t>
  </si>
  <si>
    <t>HBAN US</t>
  </si>
  <si>
    <t>HBANO Pfd</t>
  </si>
  <si>
    <t>HWCPL Pfd</t>
  </si>
  <si>
    <t>HANCOCK WHITNEY CORP</t>
  </si>
  <si>
    <t>HWC US</t>
  </si>
  <si>
    <t>HCXY Pfd</t>
  </si>
  <si>
    <t>HERCULES CAPITAL INC</t>
  </si>
  <si>
    <t>HTGC US</t>
  </si>
  <si>
    <t>TRACE</t>
  </si>
  <si>
    <t>HCXZ Pfd</t>
  </si>
  <si>
    <t>HCAPZ Pfd</t>
  </si>
  <si>
    <t>HGH Pfd</t>
  </si>
  <si>
    <t>HARTFORD FINL SVCS GRP</t>
  </si>
  <si>
    <t>HIG US</t>
  </si>
  <si>
    <t>HL B Pfd</t>
  </si>
  <si>
    <t>HECLA MINING CO</t>
  </si>
  <si>
    <t>HL US</t>
  </si>
  <si>
    <t>HMLP A Pfd</t>
  </si>
  <si>
    <t>HOEGH LNG PARTNERS LP</t>
  </si>
  <si>
    <t>HMLP US</t>
  </si>
  <si>
    <t>EP0536524</t>
  </si>
  <si>
    <t>HOVNP Pfd</t>
  </si>
  <si>
    <t>HOVNANIAN ENTERPRISES</t>
  </si>
  <si>
    <t>HOV US</t>
  </si>
  <si>
    <t>C</t>
  </si>
  <si>
    <t>HTFA Pfd</t>
  </si>
  <si>
    <t>HSBC A Pfd</t>
  </si>
  <si>
    <t>HT E Pfd</t>
  </si>
  <si>
    <t>HERSHA HOSPITALITY TRUST</t>
  </si>
  <si>
    <t>HT US</t>
  </si>
  <si>
    <t>HT D Pfd</t>
  </si>
  <si>
    <t>HT C Pfd</t>
  </si>
  <si>
    <t>IFFT Pfd</t>
  </si>
  <si>
    <t>INBKL Pfd</t>
  </si>
  <si>
    <t>FIRST INTERNET BANCORP</t>
  </si>
  <si>
    <t>INBK US</t>
  </si>
  <si>
    <t>IIPR A Pfd</t>
  </si>
  <si>
    <t>INNOVATIVE INDUSTRIAL</t>
  </si>
  <si>
    <t>IIPR US</t>
  </si>
  <si>
    <t>45781V200</t>
  </si>
  <si>
    <t>INN E Pfd</t>
  </si>
  <si>
    <t>SUMMIT HOTEL PROPERTIES</t>
  </si>
  <si>
    <t>INN US</t>
  </si>
  <si>
    <t>INN D Pfd</t>
  </si>
  <si>
    <t>INSW A Pfd</t>
  </si>
  <si>
    <t>IRET C Pfd</t>
  </si>
  <si>
    <t>IVR C Pfd</t>
  </si>
  <si>
    <t>INVESCO MORTGAGE CAPITAL</t>
  </si>
  <si>
    <t>IVR US</t>
  </si>
  <si>
    <t>46131B506</t>
  </si>
  <si>
    <t>IVR A Pfd</t>
  </si>
  <si>
    <t>IVR B Pfd</t>
  </si>
  <si>
    <t>46131B407</t>
  </si>
  <si>
    <t>JCAP B Pfd</t>
  </si>
  <si>
    <t>JPMORGAN CHASE &amp; CO</t>
  </si>
  <si>
    <t>JPM US</t>
  </si>
  <si>
    <t>JPM G Pfd</t>
  </si>
  <si>
    <t>JPM H Pfd</t>
  </si>
  <si>
    <t>KCAPL Pfd</t>
  </si>
  <si>
    <t>KEY I Pfd</t>
  </si>
  <si>
    <t>KEYCORP</t>
  </si>
  <si>
    <t>KEY US</t>
  </si>
  <si>
    <t>KEY J Pfd</t>
  </si>
  <si>
    <t>KIM M Pfd</t>
  </si>
  <si>
    <t>KIMCO REALTY CORP</t>
  </si>
  <si>
    <t>KIM US</t>
  </si>
  <si>
    <t>49446R711</t>
  </si>
  <si>
    <t>KIM L Pfd</t>
  </si>
  <si>
    <t>49446R737</t>
  </si>
  <si>
    <t>KKR B Pfd</t>
  </si>
  <si>
    <t>KKR &amp; CO INC</t>
  </si>
  <si>
    <t>KKR US</t>
  </si>
  <si>
    <t>KKR A Pfd</t>
  </si>
  <si>
    <t>EP C Pfd</t>
  </si>
  <si>
    <t>EL PASO ENERGY CAP TRST</t>
  </si>
  <si>
    <t>KMI US</t>
  </si>
  <si>
    <t>CONV/CALL</t>
  </si>
  <si>
    <t>KSU Pfd</t>
  </si>
  <si>
    <t>PERPETUAL</t>
  </si>
  <si>
    <t>LANDP Pfd</t>
  </si>
  <si>
    <t>GLADSTONE LAND CORP</t>
  </si>
  <si>
    <t>LAND US</t>
  </si>
  <si>
    <t>LMRKP Pfd</t>
  </si>
  <si>
    <t>LMRKO Pfd</t>
  </si>
  <si>
    <t>LMRKN Pfd</t>
  </si>
  <si>
    <t>PERP/CV/PUT/CALL</t>
  </si>
  <si>
    <t>LXP C Pfd</t>
  </si>
  <si>
    <t>LXP US</t>
  </si>
  <si>
    <t>MCV Pfd</t>
  </si>
  <si>
    <t>MCX Pfd</t>
  </si>
  <si>
    <t>MDLX Pfd</t>
  </si>
  <si>
    <t>MDLQ Pfd</t>
  </si>
  <si>
    <t>MET A Pfd</t>
  </si>
  <si>
    <t>METLIFE INC</t>
  </si>
  <si>
    <t>MET US</t>
  </si>
  <si>
    <t>59156R504</t>
  </si>
  <si>
    <t>MET E Pfd</t>
  </si>
  <si>
    <t>59156R876</t>
  </si>
  <si>
    <t>MFO Pfd</t>
  </si>
  <si>
    <t>MFA FINANCIAL INC</t>
  </si>
  <si>
    <t>MFA US</t>
  </si>
  <si>
    <t>MFA B Pfd</t>
  </si>
  <si>
    <t>55272X409</t>
  </si>
  <si>
    <t>MHNC Pfd</t>
  </si>
  <si>
    <t>MAIDEN HOLDINGS NA LTD</t>
  </si>
  <si>
    <t>MHLD US</t>
  </si>
  <si>
    <t>56029Q408</t>
  </si>
  <si>
    <t>MHLA Pfd</t>
  </si>
  <si>
    <t>MAIDEN HOLDING LTD</t>
  </si>
  <si>
    <t>MH D Pfd</t>
  </si>
  <si>
    <t>EP0530287</t>
  </si>
  <si>
    <t>MH A Pfd</t>
  </si>
  <si>
    <t>EP0426163</t>
  </si>
  <si>
    <t>MH C Pfd</t>
  </si>
  <si>
    <t>EP0496448</t>
  </si>
  <si>
    <t>MINDP Pfd</t>
  </si>
  <si>
    <t>MIND US</t>
  </si>
  <si>
    <t>MITT B Pfd</t>
  </si>
  <si>
    <t>AG MORTGAGE INVEST TR</t>
  </si>
  <si>
    <t>MITT US</t>
  </si>
  <si>
    <t>MITT A Pfd</t>
  </si>
  <si>
    <t>MNR C Pfd</t>
  </si>
  <si>
    <t>MRCCL Pfd</t>
  </si>
  <si>
    <t>MORGAN STANLEY</t>
  </si>
  <si>
    <t>MS US</t>
  </si>
  <si>
    <t>MS A Pfd</t>
  </si>
  <si>
    <t>61747S504</t>
  </si>
  <si>
    <t>MS K Pfd</t>
  </si>
  <si>
    <t>61762V606</t>
  </si>
  <si>
    <t>MS I Pfd</t>
  </si>
  <si>
    <t>61761J406</t>
  </si>
  <si>
    <t>MS F Pfd</t>
  </si>
  <si>
    <t>MS E Pfd</t>
  </si>
  <si>
    <t>61762V200</t>
  </si>
  <si>
    <t>M&amp;T BANK CORPORATION</t>
  </si>
  <si>
    <t>MTB US</t>
  </si>
  <si>
    <t>MTBCP Pfd</t>
  </si>
  <si>
    <t>MTBC US</t>
  </si>
  <si>
    <t>ANNALY CAPITAL MGMT</t>
  </si>
  <si>
    <t>NLY US</t>
  </si>
  <si>
    <t>JSM Pfd</t>
  </si>
  <si>
    <t>NAVIENT CORP</t>
  </si>
  <si>
    <t>NAVI US</t>
  </si>
  <si>
    <t>63938C405</t>
  </si>
  <si>
    <t>DS C Pfd</t>
  </si>
  <si>
    <t>DRIVE SHACK INC</t>
  </si>
  <si>
    <t>DS US</t>
  </si>
  <si>
    <t>DS D Pfd</t>
  </si>
  <si>
    <t>DS B Pfd</t>
  </si>
  <si>
    <t>NBR A Pfd</t>
  </si>
  <si>
    <t>NEE J Pfd</t>
  </si>
  <si>
    <t>NEXTERA ENERGY CAPITAL</t>
  </si>
  <si>
    <t>NEE US</t>
  </si>
  <si>
    <t>NEE I Pfd</t>
  </si>
  <si>
    <t>NEE K Pfd</t>
  </si>
  <si>
    <t>NEWTI Pfd</t>
  </si>
  <si>
    <t>NEWTEK BUSINESS SERVICES</t>
  </si>
  <si>
    <t>NEWT US</t>
  </si>
  <si>
    <t>NMK B Pfd</t>
  </si>
  <si>
    <t>NIAGARA MOHAWK POWER</t>
  </si>
  <si>
    <t>NG/ LN</t>
  </si>
  <si>
    <t>NMK C Pfd</t>
  </si>
  <si>
    <t>NGHCN Pfd</t>
  </si>
  <si>
    <t>NGHCO Pfd</t>
  </si>
  <si>
    <t>NGHCP Pfd</t>
  </si>
  <si>
    <t>NGHCZ Pfd</t>
  </si>
  <si>
    <t>NGL B Pfd</t>
  </si>
  <si>
    <t>NGL ENERGY PARTNERS LP</t>
  </si>
  <si>
    <t>NGL US</t>
  </si>
  <si>
    <t>62913M206</t>
  </si>
  <si>
    <t>NGLS A Pfd</t>
  </si>
  <si>
    <t>NLY G Pfd</t>
  </si>
  <si>
    <t>NLY F Pfd</t>
  </si>
  <si>
    <t>NLY D Pfd</t>
  </si>
  <si>
    <t>NM H Pfd</t>
  </si>
  <si>
    <t>NAVIOS MARITIME HOLDINGS</t>
  </si>
  <si>
    <t>NM US</t>
  </si>
  <si>
    <t>63938Y308</t>
  </si>
  <si>
    <t>NM G Pfd</t>
  </si>
  <si>
    <t>63938Y100</t>
  </si>
  <si>
    <t>NNN F Pfd</t>
  </si>
  <si>
    <t>CLNY I Pfd</t>
  </si>
  <si>
    <t>CLNY J Pfd</t>
  </si>
  <si>
    <t>NS B Pfd</t>
  </si>
  <si>
    <t>NUSTAR ENERGY LP</t>
  </si>
  <si>
    <t>NS US</t>
  </si>
  <si>
    <t>67058H300</t>
  </si>
  <si>
    <t>NSS Pfd</t>
  </si>
  <si>
    <t>NUSTAR LOGISTICS LP</t>
  </si>
  <si>
    <t>67059T204</t>
  </si>
  <si>
    <t>NS A Pfd</t>
  </si>
  <si>
    <t>67058H201</t>
  </si>
  <si>
    <t>NS C Pfd</t>
  </si>
  <si>
    <t>67058H409</t>
  </si>
  <si>
    <t>NSA A Pfd</t>
  </si>
  <si>
    <t>NATIONAL STORAGE AFFILIA</t>
  </si>
  <si>
    <t>NSA US</t>
  </si>
  <si>
    <t>NORTHERN TRUST CORP</t>
  </si>
  <si>
    <t>NTRS US</t>
  </si>
  <si>
    <t>NYCB A Pfd</t>
  </si>
  <si>
    <t>NY COMMUNITY BANCORP INC</t>
  </si>
  <si>
    <t>NYCB US</t>
  </si>
  <si>
    <t>NYCB U Pfd</t>
  </si>
  <si>
    <t>NY COMMUNITY CAP TRUST V</t>
  </si>
  <si>
    <t>64944P307</t>
  </si>
  <si>
    <t>NYMTP Pfd</t>
  </si>
  <si>
    <t>NEW YORK MORTGAGE TRUST</t>
  </si>
  <si>
    <t>NYMT US</t>
  </si>
  <si>
    <t>NYMTO Pfd</t>
  </si>
  <si>
    <t>NYMTN Pfd</t>
  </si>
  <si>
    <t>OAK A Pfd</t>
  </si>
  <si>
    <t>OAKTREE CAPITAL GRP LLC</t>
  </si>
  <si>
    <t>OAK B Pfd</t>
  </si>
  <si>
    <t>OFG B Pfd</t>
  </si>
  <si>
    <t>OFG A Pfd</t>
  </si>
  <si>
    <t>OFG D Pfd</t>
  </si>
  <si>
    <t>OFSSL Pfd</t>
  </si>
  <si>
    <t>OFS CAPITAL CORP</t>
  </si>
  <si>
    <t>OFS US</t>
  </si>
  <si>
    <t>BSA Pfd</t>
  </si>
  <si>
    <t>OXSQL Pfd</t>
  </si>
  <si>
    <t>OXFORD SQUARE CAPITAL CO</t>
  </si>
  <si>
    <t>OXSQ US</t>
  </si>
  <si>
    <t>Unsecured</t>
  </si>
  <si>
    <t>69181V206</t>
  </si>
  <si>
    <t>PBCTP Pfd</t>
  </si>
  <si>
    <t>PBI B Pfd</t>
  </si>
  <si>
    <t>PITNEY BOWES INC</t>
  </si>
  <si>
    <t>PBI US</t>
  </si>
  <si>
    <t>PCG I Pfd</t>
  </si>
  <si>
    <t>PACIFIC GAS&amp;ELEC</t>
  </si>
  <si>
    <t>PCG US</t>
  </si>
  <si>
    <t>PCG H Pfd</t>
  </si>
  <si>
    <t>PCG G Pfd</t>
  </si>
  <si>
    <t>PCG E Pfd</t>
  </si>
  <si>
    <t>PCG D Pfd</t>
  </si>
  <si>
    <t>PCG C Pfd</t>
  </si>
  <si>
    <t>PCG B Pfd</t>
  </si>
  <si>
    <t>PCG A Pfd</t>
  </si>
  <si>
    <t>PEB D Pfd</t>
  </si>
  <si>
    <t>PEBBLEBROOK HOTEL TRUST</t>
  </si>
  <si>
    <t>PEB US</t>
  </si>
  <si>
    <t>PEB C Pfd</t>
  </si>
  <si>
    <t>PEI D Pfd</t>
  </si>
  <si>
    <t>PENN REAL ESTATE INVEST</t>
  </si>
  <si>
    <t>PEI US</t>
  </si>
  <si>
    <t>PEI C Pfd</t>
  </si>
  <si>
    <t>PEI B Pfd</t>
  </si>
  <si>
    <t>PIHPP Pfd</t>
  </si>
  <si>
    <t>PLYM A Pfd</t>
  </si>
  <si>
    <t>PLYMOUTH INDUSTRIAL REIT</t>
  </si>
  <si>
    <t>PLYM US</t>
  </si>
  <si>
    <t>PMT B Pfd</t>
  </si>
  <si>
    <t>PENNYMAC MTGE INVESTMENT</t>
  </si>
  <si>
    <t>PMT US</t>
  </si>
  <si>
    <t>70931T400</t>
  </si>
  <si>
    <t>PMT A Pfd</t>
  </si>
  <si>
    <t>70931T301</t>
  </si>
  <si>
    <t>PNC FINANCIAL SERVICES</t>
  </si>
  <si>
    <t>PNC US</t>
  </si>
  <si>
    <t>PNC P Pfd</t>
  </si>
  <si>
    <t>CDMOP Pfd</t>
  </si>
  <si>
    <t>PPX Pfd</t>
  </si>
  <si>
    <t>MAA I Pfd</t>
  </si>
  <si>
    <t>MID-AMER APT COMMUNITIES</t>
  </si>
  <si>
    <t>MAA US</t>
  </si>
  <si>
    <t>59522J889</t>
  </si>
  <si>
    <t>PRIF A Pfd</t>
  </si>
  <si>
    <t>PRE F Pfd</t>
  </si>
  <si>
    <t>PARTNERRE LTD</t>
  </si>
  <si>
    <t>PRE I Pfd</t>
  </si>
  <si>
    <t>PRE G Pfd</t>
  </si>
  <si>
    <t>PRE H Pfd</t>
  </si>
  <si>
    <t>PUK A Pfd</t>
  </si>
  <si>
    <t>PUK Pfd</t>
  </si>
  <si>
    <t>PRS Pfd</t>
  </si>
  <si>
    <t>PRUDENTIAL FINANCIAL INC</t>
  </si>
  <si>
    <t>PRU US</t>
  </si>
  <si>
    <t>PSA E Pfd</t>
  </si>
  <si>
    <t>PUBLIC STORAGE</t>
  </si>
  <si>
    <t>PSA US</t>
  </si>
  <si>
    <t>PSA D Pfd</t>
  </si>
  <si>
    <t>PSA G Pfd</t>
  </si>
  <si>
    <t>74460W669</t>
  </si>
  <si>
    <t>PSA C Pfd</t>
  </si>
  <si>
    <t>PSA F Pfd</t>
  </si>
  <si>
    <t>74460W685</t>
  </si>
  <si>
    <t>PSA B Pfd</t>
  </si>
  <si>
    <t>PSB Y Pfd</t>
  </si>
  <si>
    <t>PS BUSINESS PARKS INC</t>
  </si>
  <si>
    <t>69360J578</t>
  </si>
  <si>
    <t>PSB W Pfd</t>
  </si>
  <si>
    <t>PSB X Pfd</t>
  </si>
  <si>
    <t>69360J594</t>
  </si>
  <si>
    <t>PBY Pfd</t>
  </si>
  <si>
    <t>PROSPECT CAPITAL CORP</t>
  </si>
  <si>
    <t>PSEC US</t>
  </si>
  <si>
    <t>PBB Pfd</t>
  </si>
  <si>
    <t>PW A Pfd</t>
  </si>
  <si>
    <t>POWER REIT</t>
  </si>
  <si>
    <t>PW US</t>
  </si>
  <si>
    <t>73933H200</t>
  </si>
  <si>
    <t>QVCD Pfd</t>
  </si>
  <si>
    <t>QVC INC</t>
  </si>
  <si>
    <t>1st lien</t>
  </si>
  <si>
    <t>QTS A Pfd</t>
  </si>
  <si>
    <t>QTS B Pfd</t>
  </si>
  <si>
    <t>REXR A Pfd</t>
  </si>
  <si>
    <t>REXFORD INDUSTRIAL REALT</t>
  </si>
  <si>
    <t>REXR US</t>
  </si>
  <si>
    <t>REXR B Pfd</t>
  </si>
  <si>
    <t>RF A Pfd</t>
  </si>
  <si>
    <t>REGIONS FINANCIAL CORP</t>
  </si>
  <si>
    <t>RF US</t>
  </si>
  <si>
    <t>RF B Pfd</t>
  </si>
  <si>
    <t>7591EP506</t>
  </si>
  <si>
    <t>RZB Pfd</t>
  </si>
  <si>
    <t>REINSURANCE GRP OF AMER</t>
  </si>
  <si>
    <t>RGA US</t>
  </si>
  <si>
    <t>RZA Pfd</t>
  </si>
  <si>
    <t>RILYG Pfd</t>
  </si>
  <si>
    <t>B RILEY FINANCIAL INC</t>
  </si>
  <si>
    <t>RILY US</t>
  </si>
  <si>
    <t>RILYI Pfd</t>
  </si>
  <si>
    <t>RILYH Pfd</t>
  </si>
  <si>
    <t>RILYZ Pfd</t>
  </si>
  <si>
    <t>RNR E Pfd</t>
  </si>
  <si>
    <t>RENAISSANCERE HOLDINGS L</t>
  </si>
  <si>
    <t>RNR US</t>
  </si>
  <si>
    <t>BBB+u</t>
  </si>
  <si>
    <t>RNR F Pfd</t>
  </si>
  <si>
    <t>75968N309</t>
  </si>
  <si>
    <t>RPT D Pfd</t>
  </si>
  <si>
    <t>RPT US</t>
  </si>
  <si>
    <t>RY T Pfd</t>
  </si>
  <si>
    <t>ROYAL BANK OF CANADA</t>
  </si>
  <si>
    <t>RY CN</t>
  </si>
  <si>
    <t>78013G501</t>
  </si>
  <si>
    <t>SAN B Pfd</t>
  </si>
  <si>
    <t>SAF Pfd</t>
  </si>
  <si>
    <t>SARATOGA INVESTMENT CORP</t>
  </si>
  <si>
    <t>SAR US</t>
  </si>
  <si>
    <t>SB D Pfd</t>
  </si>
  <si>
    <t>SAFE BULKERS INC</t>
  </si>
  <si>
    <t>SB US</t>
  </si>
  <si>
    <t>EP0465260</t>
  </si>
  <si>
    <t>SB C Pfd</t>
  </si>
  <si>
    <t>EP0459735</t>
  </si>
  <si>
    <t>SBLKZ Pfd</t>
  </si>
  <si>
    <t>SCHW C Pfd</t>
  </si>
  <si>
    <t>CHARLES SCHWAB CORP</t>
  </si>
  <si>
    <t>SCHW US</t>
  </si>
  <si>
    <t>SCHW D Pfd</t>
  </si>
  <si>
    <t>SCA Pfd</t>
  </si>
  <si>
    <t>SFB Pfd</t>
  </si>
  <si>
    <t>STIFEL FINANCIAL CORP</t>
  </si>
  <si>
    <t>SF US</t>
  </si>
  <si>
    <t>SF A Pfd</t>
  </si>
  <si>
    <t>SHO F Pfd</t>
  </si>
  <si>
    <t>SUNSTONE HOTEL INVESTORS</t>
  </si>
  <si>
    <t>SHO US</t>
  </si>
  <si>
    <t>SHO E Pfd</t>
  </si>
  <si>
    <t>SLG I Pfd</t>
  </si>
  <si>
    <t>SL GREEN REALTY CORP</t>
  </si>
  <si>
    <t>SLG US</t>
  </si>
  <si>
    <t>78440X507</t>
  </si>
  <si>
    <t>SPLP A Pfd</t>
  </si>
  <si>
    <t>STEEL PARTNERS HLDS LP</t>
  </si>
  <si>
    <t>SPLP US</t>
  </si>
  <si>
    <t>85814R206</t>
  </si>
  <si>
    <t>SLMBP Pfd</t>
  </si>
  <si>
    <t>SLM CORP</t>
  </si>
  <si>
    <t>SLM US</t>
  </si>
  <si>
    <t>78442P502</t>
  </si>
  <si>
    <t>SNV D Pfd</t>
  </si>
  <si>
    <t>SYNOVUS FINANCIAL CORP</t>
  </si>
  <si>
    <t>SNV US</t>
  </si>
  <si>
    <t>87161C600</t>
  </si>
  <si>
    <t>ALP Q Pfd</t>
  </si>
  <si>
    <t>ALABAMA POWER CO</t>
  </si>
  <si>
    <t>SO US</t>
  </si>
  <si>
    <t>GPJA Pfd</t>
  </si>
  <si>
    <t>GEORGIA POWER CO</t>
  </si>
  <si>
    <t>SOJC Pfd</t>
  </si>
  <si>
    <t>SOUTHERN CO</t>
  </si>
  <si>
    <t>SOJB Pfd</t>
  </si>
  <si>
    <t>SOJA Pfd</t>
  </si>
  <si>
    <t>SOHO US</t>
  </si>
  <si>
    <t>SOHOO Pfd</t>
  </si>
  <si>
    <t>SOTHERLY HOTELS INC</t>
  </si>
  <si>
    <t>83600C400</t>
  </si>
  <si>
    <t>SOHOB Pfd</t>
  </si>
  <si>
    <t>83600C301</t>
  </si>
  <si>
    <t>SPG J Pfd</t>
  </si>
  <si>
    <t>SIMON PROPERTY GROUP INC</t>
  </si>
  <si>
    <t>SPG US</t>
  </si>
  <si>
    <t>SPKEP Pfd</t>
  </si>
  <si>
    <t>SRC A Pfd</t>
  </si>
  <si>
    <t>SPIRIT REALTY CAPITAL IN</t>
  </si>
  <si>
    <t>SRC US</t>
  </si>
  <si>
    <t>84860W201</t>
  </si>
  <si>
    <t>SRE A Pfd</t>
  </si>
  <si>
    <t>SEMPRA ENERGY</t>
  </si>
  <si>
    <t>SRE US</t>
  </si>
  <si>
    <t>SRE B Pfd</t>
  </si>
  <si>
    <t>SRG A Pfd</t>
  </si>
  <si>
    <t>SERITAGE GROWTH PROPERT</t>
  </si>
  <si>
    <t>SRG US</t>
  </si>
  <si>
    <t>81752R308</t>
  </si>
  <si>
    <t>STAR I Pfd</t>
  </si>
  <si>
    <t>ISTAR INC</t>
  </si>
  <si>
    <t>STAR US</t>
  </si>
  <si>
    <t>45031U804</t>
  </si>
  <si>
    <t>STAR G Pfd</t>
  </si>
  <si>
    <t>45031U705</t>
  </si>
  <si>
    <t>STAR D Pfd</t>
  </si>
  <si>
    <t>45031U408</t>
  </si>
  <si>
    <t>STL A Pfd</t>
  </si>
  <si>
    <t>SCORPIO TANKERS INC</t>
  </si>
  <si>
    <t>STNG US</t>
  </si>
  <si>
    <t>STATE STREET CORP</t>
  </si>
  <si>
    <t>STT US</t>
  </si>
  <si>
    <t>STT G Pfd</t>
  </si>
  <si>
    <t>STT D Pfd</t>
  </si>
  <si>
    <t>SWJ Pfd</t>
  </si>
  <si>
    <t>STANLEY BLACK &amp; DECKER I</t>
  </si>
  <si>
    <t>SWK US</t>
  </si>
  <si>
    <t>TANNL Pfd</t>
  </si>
  <si>
    <t>TRAVELCENTERS OF AMERICA</t>
  </si>
  <si>
    <t>TA US</t>
  </si>
  <si>
    <t>TANNZ Pfd</t>
  </si>
  <si>
    <t>TANNI Pfd</t>
  </si>
  <si>
    <t>MFINL Pfd</t>
  </si>
  <si>
    <t>MFIN US</t>
  </si>
  <si>
    <t>TBB Pfd</t>
  </si>
  <si>
    <t>AT&amp;T INC</t>
  </si>
  <si>
    <t>T US</t>
  </si>
  <si>
    <t>00206R300</t>
  </si>
  <si>
    <t>TBC Pfd</t>
  </si>
  <si>
    <t>00206R409</t>
  </si>
  <si>
    <t>TCBIL Pfd</t>
  </si>
  <si>
    <t>TEXAS CAPITAL BANCSHARES</t>
  </si>
  <si>
    <t>TCBI US</t>
  </si>
  <si>
    <t>TCBIP Pfd</t>
  </si>
  <si>
    <t>TCO K Pfd</t>
  </si>
  <si>
    <t>TCO J Pfd</t>
  </si>
  <si>
    <t>TDA Pfd</t>
  </si>
  <si>
    <t>TDS US</t>
  </si>
  <si>
    <t>TDI Pfd</t>
  </si>
  <si>
    <t>TDE Pfd</t>
  </si>
  <si>
    <t>UZA Pfd</t>
  </si>
  <si>
    <t>US CELLULAR CORP</t>
  </si>
  <si>
    <t>TDJ Pfd</t>
  </si>
  <si>
    <t>UZB Pfd</t>
  </si>
  <si>
    <t>UZC Pfd</t>
  </si>
  <si>
    <t>TEU C Pfd</t>
  </si>
  <si>
    <t>TGP B Pfd</t>
  </si>
  <si>
    <t>EP0537951</t>
  </si>
  <si>
    <t>TGP A Pfd</t>
  </si>
  <si>
    <t>EP0515908</t>
  </si>
  <si>
    <t>TSAKOS ENERGY NAVIGATION</t>
  </si>
  <si>
    <t>TNP US</t>
  </si>
  <si>
    <t>TNP D Pfd</t>
  </si>
  <si>
    <t>EP0485342</t>
  </si>
  <si>
    <t>TNP E Pfd</t>
  </si>
  <si>
    <t>EP0526210</t>
  </si>
  <si>
    <t>TNP F Pfd</t>
  </si>
  <si>
    <t>EP0555672</t>
  </si>
  <si>
    <t>EP0547315</t>
  </si>
  <si>
    <t>EP0442319</t>
  </si>
  <si>
    <t>EP0485102</t>
  </si>
  <si>
    <t>TPVY Pfd</t>
  </si>
  <si>
    <t>TSCAP Pfd</t>
  </si>
  <si>
    <t>TWO C Pfd</t>
  </si>
  <si>
    <t>90187B507</t>
  </si>
  <si>
    <t>TWO B Pfd</t>
  </si>
  <si>
    <t>90187B309</t>
  </si>
  <si>
    <t>TWO A Pfd</t>
  </si>
  <si>
    <t>90187B200</t>
  </si>
  <si>
    <t>UBP H Pfd</t>
  </si>
  <si>
    <t>URSTADT BIDDLE PROPERTIE</t>
  </si>
  <si>
    <t>UBA US</t>
  </si>
  <si>
    <t>UMH C Pfd</t>
  </si>
  <si>
    <t>UMH PROPERTIES INC</t>
  </si>
  <si>
    <t>UMH US</t>
  </si>
  <si>
    <t>UMH D Pfd</t>
  </si>
  <si>
    <t>UNMA Pfd</t>
  </si>
  <si>
    <t>UNUM GROUP</t>
  </si>
  <si>
    <t>UNM US</t>
  </si>
  <si>
    <t>91529Y601</t>
  </si>
  <si>
    <t>USATP Pfd</t>
  </si>
  <si>
    <t>USB O Pfd</t>
  </si>
  <si>
    <t>US BANCORP</t>
  </si>
  <si>
    <t>USB US</t>
  </si>
  <si>
    <t>USB P Pfd</t>
  </si>
  <si>
    <t>USB A Pfd</t>
  </si>
  <si>
    <t>USB H Pfd</t>
  </si>
  <si>
    <t>USB M Pfd</t>
  </si>
  <si>
    <t>VER F Pfd</t>
  </si>
  <si>
    <t>VALLEY NATIONAL BANCORP</t>
  </si>
  <si>
    <t>VLY US</t>
  </si>
  <si>
    <t>VNO M Pfd</t>
  </si>
  <si>
    <t>VORNADO REALTY TRUST</t>
  </si>
  <si>
    <t>VNO US</t>
  </si>
  <si>
    <t>VNO L Pfd</t>
  </si>
  <si>
    <t>VNO K Pfd</t>
  </si>
  <si>
    <t>WBS F Pfd</t>
  </si>
  <si>
    <t>WEBSTER FINANCIAL CORP</t>
  </si>
  <si>
    <t>WBS US</t>
  </si>
  <si>
    <t>WFC X Pfd</t>
  </si>
  <si>
    <t>WELLS FARGO &amp; COMPANY</t>
  </si>
  <si>
    <t>WFC US</t>
  </si>
  <si>
    <t>WFC L Pfd</t>
  </si>
  <si>
    <t>WFC O Pfd</t>
  </si>
  <si>
    <t>WFC N Pfd</t>
  </si>
  <si>
    <t>WFC P Pfd</t>
  </si>
  <si>
    <t>WFC Y Pfd</t>
  </si>
  <si>
    <t>94988U656</t>
  </si>
  <si>
    <t>WFC W Pfd</t>
  </si>
  <si>
    <t>WFC T Pfd</t>
  </si>
  <si>
    <t>WFC Q Pfd</t>
  </si>
  <si>
    <t>WFC V Pfd</t>
  </si>
  <si>
    <t>WFC R Pfd</t>
  </si>
  <si>
    <t>WALA Pfd</t>
  </si>
  <si>
    <t>WESTERN ALLIANCE BANCORP</t>
  </si>
  <si>
    <t>WAL US</t>
  </si>
  <si>
    <t>WHLRD Pfd</t>
  </si>
  <si>
    <t>WHEELER REIT INC</t>
  </si>
  <si>
    <t>WHLR US</t>
  </si>
  <si>
    <t>WHLRP Pfd</t>
  </si>
  <si>
    <t>WPG I Pfd</t>
  </si>
  <si>
    <t>WPG H Pfd</t>
  </si>
  <si>
    <t>WRB B Pfd</t>
  </si>
  <si>
    <t>BERKLEY (WR) CORPORATION</t>
  </si>
  <si>
    <t>WRB US</t>
  </si>
  <si>
    <t>WRB D Pfd</t>
  </si>
  <si>
    <t>WRB C Pfd</t>
  </si>
  <si>
    <t>WRB E Pfd</t>
  </si>
  <si>
    <t>WTFCM Pfd</t>
  </si>
  <si>
    <t>WINTRUST FINANCIAL CORP</t>
  </si>
  <si>
    <t>WTFC US</t>
  </si>
  <si>
    <t>97650W405</t>
  </si>
  <si>
    <t>ZION US</t>
  </si>
  <si>
    <t>98973A104</t>
  </si>
  <si>
    <t>GJT Pfd</t>
  </si>
  <si>
    <t>STRATS-ALL-06-3</t>
  </si>
  <si>
    <t>86310N202</t>
  </si>
  <si>
    <t>KTN Pfd</t>
  </si>
  <si>
    <t>CORTS TRUST FOR AON CAP</t>
  </si>
  <si>
    <t>22532R101</t>
  </si>
  <si>
    <t>GJP Pfd</t>
  </si>
  <si>
    <t>STRATS</t>
  </si>
  <si>
    <t>78478P889</t>
  </si>
  <si>
    <t>KTH Pfd</t>
  </si>
  <si>
    <t>CORTS-PECO ENE CP TR III</t>
  </si>
  <si>
    <t>22080R206</t>
  </si>
  <si>
    <t>GJS Pfd</t>
  </si>
  <si>
    <t>STRATS-GS-2006-02</t>
  </si>
  <si>
    <t>86311R301</t>
  </si>
  <si>
    <t>GYB Pfd</t>
  </si>
  <si>
    <t>JBK Pfd</t>
  </si>
  <si>
    <t>CORP-BACKED TRUST CERTS</t>
  </si>
  <si>
    <t>LEHMQ US</t>
  </si>
  <si>
    <t>21988K859</t>
  </si>
  <si>
    <t>PFH Pfd</t>
  </si>
  <si>
    <t>GJR Pfd</t>
  </si>
  <si>
    <t>STRATS-PG 2006-1</t>
  </si>
  <si>
    <t>PYT Pfd</t>
  </si>
  <si>
    <t>PREFERREDPLUS TRST GS</t>
  </si>
  <si>
    <t>73941X684</t>
  </si>
  <si>
    <t>PYS Pfd</t>
  </si>
  <si>
    <t>PREFERREDPLUS TRST RRD</t>
  </si>
  <si>
    <t>73941X593</t>
  </si>
  <si>
    <t>GYC Pfd</t>
  </si>
  <si>
    <t>FNMAL Pfd</t>
  </si>
  <si>
    <t>FANNIE MAE</t>
  </si>
  <si>
    <t>D</t>
  </si>
  <si>
    <t>FNMFM Pfd</t>
  </si>
  <si>
    <t>FNMAN Pfd</t>
  </si>
  <si>
    <t>FNMFO Pfd</t>
  </si>
  <si>
    <t>FNMAG Pfd</t>
  </si>
  <si>
    <t>FNMAK Pfd</t>
  </si>
  <si>
    <t>FNMAM Pfd</t>
  </si>
  <si>
    <t>FNMAI Pfd</t>
  </si>
  <si>
    <t>FNMAJ Pfd</t>
  </si>
  <si>
    <t>FNMAS Pfd</t>
  </si>
  <si>
    <t>FNMAT Pfd</t>
  </si>
  <si>
    <t>FNMAP Pfd</t>
  </si>
  <si>
    <t>FNMAO Pfd</t>
  </si>
  <si>
    <t>FNMFN Pfd</t>
  </si>
  <si>
    <t>FNMAH Pfd</t>
  </si>
  <si>
    <t>FMCKK Pfd</t>
  </si>
  <si>
    <t>FREDDIE MAC</t>
  </si>
  <si>
    <t>FMCCH Pfd</t>
  </si>
  <si>
    <t>FREJP Pfd</t>
  </si>
  <si>
    <t>FMCKM Pfd</t>
  </si>
  <si>
    <t>FMCKN Pfd</t>
  </si>
  <si>
    <t>FMCKP Pfd</t>
  </si>
  <si>
    <t>FMCCK Pfd</t>
  </si>
  <si>
    <t>FMCCO Pfd</t>
  </si>
  <si>
    <t>FMCKO Pfd</t>
  </si>
  <si>
    <t>FMCCP Pfd</t>
  </si>
  <si>
    <t>FMCKL Pfd</t>
  </si>
  <si>
    <t>FMCCT Pfd</t>
  </si>
  <si>
    <t>FMCKI Pfd</t>
  </si>
  <si>
    <t>FMCCI Pfd</t>
  </si>
  <si>
    <t>FMCKJ Pfd</t>
  </si>
  <si>
    <t>FMCCG Pfd</t>
  </si>
  <si>
    <t>FMCCL Pfd</t>
  </si>
  <si>
    <t>FMCCS Pfd</t>
  </si>
  <si>
    <t>FMCCM Pfd</t>
  </si>
  <si>
    <t>FLAT TRADING</t>
  </si>
  <si>
    <t>FMCCN Pfd</t>
  </si>
  <si>
    <t>FED HOME LOAN MORTGAGE</t>
  </si>
  <si>
    <t>Annual</t>
  </si>
  <si>
    <t>AEG</t>
  </si>
  <si>
    <t>AEH</t>
  </si>
  <si>
    <t>AED</t>
  </si>
  <si>
    <t>BCS</t>
  </si>
  <si>
    <t>BCS.PRD</t>
  </si>
  <si>
    <t>DB</t>
  </si>
  <si>
    <t>DXB</t>
  </si>
  <si>
    <t>DKT</t>
  </si>
  <si>
    <t>HSBC</t>
  </si>
  <si>
    <t>HSBC.PRA</t>
  </si>
  <si>
    <t>ING</t>
  </si>
  <si>
    <t>ISG</t>
  </si>
  <si>
    <t>ISF</t>
  </si>
  <si>
    <t>RBS</t>
  </si>
  <si>
    <t>RBS.PRS</t>
  </si>
  <si>
    <t>PUK</t>
  </si>
  <si>
    <t>PUK.PRA</t>
  </si>
  <si>
    <t>PUK.PR</t>
  </si>
  <si>
    <t>U.S. Banks/Financials</t>
  </si>
  <si>
    <t>ALLY</t>
  </si>
  <si>
    <t>ALLY.PRA</t>
  </si>
  <si>
    <t>BAC</t>
  </si>
  <si>
    <t>BAC.PRK</t>
  </si>
  <si>
    <t>BAC.PRB</t>
  </si>
  <si>
    <t>BAC.PRA</t>
  </si>
  <si>
    <t>BAC.PRC</t>
  </si>
  <si>
    <t>BAC.PRY</t>
  </si>
  <si>
    <t>BAC.PRW</t>
  </si>
  <si>
    <t>MER.PRK</t>
  </si>
  <si>
    <t>BAC.PRL</t>
  </si>
  <si>
    <t>BBT</t>
  </si>
  <si>
    <t>BBT.PRF</t>
  </si>
  <si>
    <t>BBT.PRG</t>
  </si>
  <si>
    <t>BBT.PRH</t>
  </si>
  <si>
    <t>BBT.PRE</t>
  </si>
  <si>
    <t>BBT.PRD</t>
  </si>
  <si>
    <t>C.PRK</t>
  </si>
  <si>
    <t>C.PRJ</t>
  </si>
  <si>
    <t>C.PRS</t>
  </si>
  <si>
    <t>C.PRL</t>
  </si>
  <si>
    <t>C.PRN</t>
  </si>
  <si>
    <t>COF</t>
  </si>
  <si>
    <t>COF.PRG</t>
  </si>
  <si>
    <t>COF.PRH</t>
  </si>
  <si>
    <t>COF.PRP</t>
  </si>
  <si>
    <t>COF.PRF</t>
  </si>
  <si>
    <t>COF.PRC</t>
  </si>
  <si>
    <t>COF.PRD</t>
  </si>
  <si>
    <t>FRC</t>
  </si>
  <si>
    <t>FRC.PRH</t>
  </si>
  <si>
    <t>FRC.PRI</t>
  </si>
  <si>
    <t>FRC.PRG</t>
  </si>
  <si>
    <t>FRC.PRD</t>
  </si>
  <si>
    <t>FRC.PRF</t>
  </si>
  <si>
    <t>FRC.PRE</t>
  </si>
  <si>
    <t>GS</t>
  </si>
  <si>
    <t>GS.PRJ</t>
  </si>
  <si>
    <t>GS.PRK</t>
  </si>
  <si>
    <t>GS.PRB</t>
  </si>
  <si>
    <t>GS.PRN</t>
  </si>
  <si>
    <t>JPM</t>
  </si>
  <si>
    <t>JPM.PRA</t>
  </si>
  <si>
    <t>JPM.PRG</t>
  </si>
  <si>
    <t>JPM.PRF</t>
  </si>
  <si>
    <t>JPM.PRH</t>
  </si>
  <si>
    <t>JPM.PRE</t>
  </si>
  <si>
    <t>JPM.PRB</t>
  </si>
  <si>
    <t>MS</t>
  </si>
  <si>
    <t>MS.PRK</t>
  </si>
  <si>
    <t>MS.PRI</t>
  </si>
  <si>
    <t>MS.PRF</t>
  </si>
  <si>
    <t>MS.PRE</t>
  </si>
  <si>
    <t>MS.PRG</t>
  </si>
  <si>
    <t>PNC</t>
  </si>
  <si>
    <t>PNC.PRP</t>
  </si>
  <si>
    <t>PNC.PRQ</t>
  </si>
  <si>
    <t>RF</t>
  </si>
  <si>
    <t>RF.PRB</t>
  </si>
  <si>
    <t>RF.PRA</t>
  </si>
  <si>
    <t>SCHW</t>
  </si>
  <si>
    <t>SCHW.PRD</t>
  </si>
  <si>
    <t>SCHW.PRC</t>
  </si>
  <si>
    <t>STT</t>
  </si>
  <si>
    <t>STT.PRG</t>
  </si>
  <si>
    <t>STT.PRD</t>
  </si>
  <si>
    <t>STT.PRC</t>
  </si>
  <si>
    <t>STT.PRE</t>
  </si>
  <si>
    <t>USB</t>
  </si>
  <si>
    <t>USB.PRM</t>
  </si>
  <si>
    <t>USB.PRO</t>
  </si>
  <si>
    <t>USB.PRP</t>
  </si>
  <si>
    <t>WFC</t>
  </si>
  <si>
    <t>WFC.PRQ</t>
  </si>
  <si>
    <t>WFC.PRR</t>
  </si>
  <si>
    <t>WFC.PRO</t>
  </si>
  <si>
    <t>WFC.PRN</t>
  </si>
  <si>
    <t>WFC.PRP</t>
  </si>
  <si>
    <t>WFC.PRX</t>
  </si>
  <si>
    <t>WFC.PRY</t>
  </si>
  <si>
    <t>WFC.PRW</t>
  </si>
  <si>
    <t>WFC.PRT</t>
  </si>
  <si>
    <t>WFC.PRV</t>
  </si>
  <si>
    <t>WFC.PRL</t>
  </si>
  <si>
    <t>ZION</t>
  </si>
  <si>
    <t>ZB.PRG</t>
  </si>
  <si>
    <t>ZB.PRH</t>
  </si>
  <si>
    <t>CBSH</t>
  </si>
  <si>
    <t>CBSHP</t>
  </si>
  <si>
    <t>NTRS</t>
  </si>
  <si>
    <t>NTRSP</t>
  </si>
  <si>
    <t>WBS</t>
  </si>
  <si>
    <t>WBS.PRF</t>
  </si>
  <si>
    <t>KEY</t>
  </si>
  <si>
    <t>KEY.PRI</t>
  </si>
  <si>
    <t>KEY.PRJ</t>
  </si>
  <si>
    <t>HIG</t>
  </si>
  <si>
    <t>HGH</t>
  </si>
  <si>
    <t>NYCB</t>
  </si>
  <si>
    <t>NYCB.PRA</t>
  </si>
  <si>
    <t>BK</t>
  </si>
  <si>
    <t>BK.PRC</t>
  </si>
  <si>
    <t>HBAN</t>
  </si>
  <si>
    <t>HBANN</t>
  </si>
  <si>
    <t>HBANO</t>
  </si>
  <si>
    <t>VLY</t>
  </si>
  <si>
    <t>VLY.PRB</t>
  </si>
  <si>
    <t>VLY.PRA</t>
  </si>
  <si>
    <t>FITB</t>
  </si>
  <si>
    <t>FITBI</t>
  </si>
  <si>
    <t>MBFIO</t>
  </si>
  <si>
    <t>PBCT</t>
  </si>
  <si>
    <t>PBCTP</t>
  </si>
  <si>
    <t>WTFC</t>
  </si>
  <si>
    <t>WTFCM</t>
  </si>
  <si>
    <t>TCF</t>
  </si>
  <si>
    <t>TCF.PRD</t>
  </si>
  <si>
    <t>SNV</t>
  </si>
  <si>
    <t>SNV.PRD</t>
  </si>
  <si>
    <t>CUBI</t>
  </si>
  <si>
    <t>CUBI.PRF</t>
  </si>
  <si>
    <t>CUBI.PRE</t>
  </si>
  <si>
    <t>CUBI.PRC</t>
  </si>
  <si>
    <t>BANC</t>
  </si>
  <si>
    <t>BANC.PRE</t>
  </si>
  <si>
    <t>BANC.PRD</t>
  </si>
  <si>
    <t>Floaters</t>
  </si>
  <si>
    <t>SAN.PRB</t>
  </si>
  <si>
    <t>AEB</t>
  </si>
  <si>
    <t>USB.PRH</t>
  </si>
  <si>
    <t>BML.PRH</t>
  </si>
  <si>
    <t>BML.PRG</t>
  </si>
  <si>
    <t>BAC.PRE</t>
  </si>
  <si>
    <t>BML.PRL</t>
  </si>
  <si>
    <t>BML.PRJ</t>
  </si>
  <si>
    <t>STI.PRA</t>
  </si>
  <si>
    <t>GS.PRA</t>
  </si>
  <si>
    <t>GS.PRD</t>
  </si>
  <si>
    <t>GS.PRC</t>
  </si>
  <si>
    <t>MS.PRA</t>
  </si>
  <si>
    <t>MET.PRA</t>
  </si>
  <si>
    <t>U.S. Insurance</t>
  </si>
  <si>
    <t>MET</t>
  </si>
  <si>
    <t>MET.PRE</t>
  </si>
  <si>
    <t>AXS</t>
  </si>
  <si>
    <t>AXS.PRE</t>
  </si>
  <si>
    <t>AXS.PRD</t>
  </si>
  <si>
    <t>ACGL</t>
  </si>
  <si>
    <t>ACGLP</t>
  </si>
  <si>
    <t>ACGLO</t>
  </si>
  <si>
    <t>AFSI</t>
  </si>
  <si>
    <t>AFSI.PRA</t>
  </si>
  <si>
    <t>AFSI.PRF</t>
  </si>
  <si>
    <t>AFSI.PRB</t>
  </si>
  <si>
    <t>AFSI.PRD</t>
  </si>
  <si>
    <t>AFSI.PRC</t>
  </si>
  <si>
    <t>AFSI.PRE</t>
  </si>
  <si>
    <t>AFSS</t>
  </si>
  <si>
    <t>AFST</t>
  </si>
  <si>
    <t>ALL</t>
  </si>
  <si>
    <t>ALL.PRB</t>
  </si>
  <si>
    <t>ALL.PRA</t>
  </si>
  <si>
    <t>ALL.PRG</t>
  </si>
  <si>
    <t>ALL.PRF</t>
  </si>
  <si>
    <t>ALL.PRE</t>
  </si>
  <si>
    <t>ALL.PRD</t>
  </si>
  <si>
    <t>MHLD</t>
  </si>
  <si>
    <t>MH.PRD</t>
  </si>
  <si>
    <t>MH.PRC</t>
  </si>
  <si>
    <t>MH.PRA</t>
  </si>
  <si>
    <t>MHLA</t>
  </si>
  <si>
    <t>MHNC</t>
  </si>
  <si>
    <t>NGHC</t>
  </si>
  <si>
    <t>NGHCN</t>
  </si>
  <si>
    <t>NGHCO</t>
  </si>
  <si>
    <t>NGHCP</t>
  </si>
  <si>
    <t>NGHCZ</t>
  </si>
  <si>
    <t>PRU</t>
  </si>
  <si>
    <t>PRS</t>
  </si>
  <si>
    <t>PRH</t>
  </si>
  <si>
    <t>PJH</t>
  </si>
  <si>
    <t>PRE.PRF</t>
  </si>
  <si>
    <t>PRE.PRI</t>
  </si>
  <si>
    <t>PRE.PRG</t>
  </si>
  <si>
    <t>PRE.PRH</t>
  </si>
  <si>
    <t>TMK</t>
  </si>
  <si>
    <t>TMK.PRC</t>
  </si>
  <si>
    <t>RGA</t>
  </si>
  <si>
    <t>RZB</t>
  </si>
  <si>
    <t>RZA</t>
  </si>
  <si>
    <t>WRB</t>
  </si>
  <si>
    <t>WRB.PRB</t>
  </si>
  <si>
    <t>WRB.PRE</t>
  </si>
  <si>
    <t>WRB.PRD</t>
  </si>
  <si>
    <t>WRB.PRC</t>
  </si>
  <si>
    <t>AHL</t>
  </si>
  <si>
    <t>AHL.PRC</t>
  </si>
  <si>
    <t>AHL.PRD</t>
  </si>
  <si>
    <t>AIG</t>
  </si>
  <si>
    <t>VR.PRB</t>
  </si>
  <si>
    <t>VR.PRA</t>
  </si>
  <si>
    <t>RNR</t>
  </si>
  <si>
    <t>RNR.PRE</t>
  </si>
  <si>
    <t>RNR.PRF</t>
  </si>
  <si>
    <t>RNR.PRC</t>
  </si>
  <si>
    <t>UNM</t>
  </si>
  <si>
    <t>UNMA</t>
  </si>
  <si>
    <t>ESGR</t>
  </si>
  <si>
    <t>ESGRP</t>
  </si>
  <si>
    <t>BHF</t>
  </si>
  <si>
    <t>BHFAL</t>
  </si>
  <si>
    <t>Mortgage REITs</t>
  </si>
  <si>
    <t>NLY</t>
  </si>
  <si>
    <t>NLY.PRG</t>
  </si>
  <si>
    <t>NLY.PRF</t>
  </si>
  <si>
    <t>NLY.PRD</t>
  </si>
  <si>
    <t>NLY.PRC</t>
  </si>
  <si>
    <t>NLY.PRH</t>
  </si>
  <si>
    <t>PMT</t>
  </si>
  <si>
    <t>PMT.PRB</t>
  </si>
  <si>
    <t>PMT.PRA</t>
  </si>
  <si>
    <t>TWO</t>
  </si>
  <si>
    <t>TWO.PRC</t>
  </si>
  <si>
    <t>TWO.PRB</t>
  </si>
  <si>
    <t>TWO.PRA</t>
  </si>
  <si>
    <t>TWO.PRE</t>
  </si>
  <si>
    <t>TWO.PRD</t>
  </si>
  <si>
    <t>CIM</t>
  </si>
  <si>
    <t>CIM.PRB</t>
  </si>
  <si>
    <t>CIM.PRA</t>
  </si>
  <si>
    <t>AGNC</t>
  </si>
  <si>
    <t>AGNCN</t>
  </si>
  <si>
    <t>AGNCB</t>
  </si>
  <si>
    <t>WFE.PRA</t>
  </si>
  <si>
    <t>IVR</t>
  </si>
  <si>
    <t>IVR.PRC</t>
  </si>
  <si>
    <t>IVR.PRB</t>
  </si>
  <si>
    <t>IVR.PRA</t>
  </si>
  <si>
    <t>Traditional REITS</t>
  </si>
  <si>
    <t>SRC</t>
  </si>
  <si>
    <t>SRC.PRA</t>
  </si>
  <si>
    <t>NSA</t>
  </si>
  <si>
    <t>NSA.PRA</t>
  </si>
  <si>
    <t>EPR</t>
  </si>
  <si>
    <t>EPR.PRG</t>
  </si>
  <si>
    <t>EPR.PRE</t>
  </si>
  <si>
    <t>AHT</t>
  </si>
  <si>
    <t>AHT.PRG</t>
  </si>
  <si>
    <t>AHT.PRF</t>
  </si>
  <si>
    <t>AHT.PRI</t>
  </si>
  <si>
    <t>AHT.PRH</t>
  </si>
  <si>
    <t>AHT.PRD</t>
  </si>
  <si>
    <t>AMH</t>
  </si>
  <si>
    <t>AMH.PRG</t>
  </si>
  <si>
    <t>AMH.PRF</t>
  </si>
  <si>
    <t>AMH.PRH</t>
  </si>
  <si>
    <t>AMH.PRE</t>
  </si>
  <si>
    <t>AMH.PRD</t>
  </si>
  <si>
    <t>DDR</t>
  </si>
  <si>
    <t>DDR.PRK</t>
  </si>
  <si>
    <t>DDR.PRA</t>
  </si>
  <si>
    <t>DDR.PRJ</t>
  </si>
  <si>
    <t>DLR</t>
  </si>
  <si>
    <t>DLR.PRJ</t>
  </si>
  <si>
    <t>DLR.PRG</t>
  </si>
  <si>
    <t>DLR.PRI</t>
  </si>
  <si>
    <t>DLR.PRC</t>
  </si>
  <si>
    <t>DLR.PRH</t>
  </si>
  <si>
    <t>KIM</t>
  </si>
  <si>
    <t>KIM.PRL</t>
  </si>
  <si>
    <t>KIM.PRM</t>
  </si>
  <si>
    <t>KIM.PRJ</t>
  </si>
  <si>
    <t>KIM.PRK</t>
  </si>
  <si>
    <t>KIM.PRI</t>
  </si>
  <si>
    <t>NNN</t>
  </si>
  <si>
    <t>NNN.PRF</t>
  </si>
  <si>
    <t>NNN.PRE</t>
  </si>
  <si>
    <t>PSA</t>
  </si>
  <si>
    <t>PSA.PRE</t>
  </si>
  <si>
    <t>PSA.PRD</t>
  </si>
  <si>
    <t>PSA.PRG</t>
  </si>
  <si>
    <t>PSA.PRC</t>
  </si>
  <si>
    <t>PSA.PRF</t>
  </si>
  <si>
    <t>PSA.PRW</t>
  </si>
  <si>
    <t>PSA.PRX</t>
  </si>
  <si>
    <t>PSA.PRV</t>
  </si>
  <si>
    <t>PSA.PRB</t>
  </si>
  <si>
    <t>PSA.PRU</t>
  </si>
  <si>
    <t>PSA.PRA</t>
  </si>
  <si>
    <t>PSA.PRZ</t>
  </si>
  <si>
    <t>PSA.PRY</t>
  </si>
  <si>
    <t>PSB</t>
  </si>
  <si>
    <t>PSB.PRY</t>
  </si>
  <si>
    <t>PSB.PRW</t>
  </si>
  <si>
    <t>PSB.PRX</t>
  </si>
  <si>
    <t>PSB.PRV</t>
  </si>
  <si>
    <t>PSB.PRU</t>
  </si>
  <si>
    <t>SNH</t>
  </si>
  <si>
    <t>SNHNI</t>
  </si>
  <si>
    <t>SNHNL</t>
  </si>
  <si>
    <t>VNO</t>
  </si>
  <si>
    <t>VNO.PRM</t>
  </si>
  <si>
    <t>VNO.PRL</t>
  </si>
  <si>
    <t>VNO.PRK</t>
  </si>
  <si>
    <t>CLNY</t>
  </si>
  <si>
    <t>CLNY.PRJ</t>
  </si>
  <si>
    <t>CLNY.PRH</t>
  </si>
  <si>
    <t>CLNY.PRI</t>
  </si>
  <si>
    <t>CLNY.PRB</t>
  </si>
  <si>
    <t>CLNY.PRE</t>
  </si>
  <si>
    <t>BPR</t>
  </si>
  <si>
    <t>BPRAP</t>
  </si>
  <si>
    <t>PEI</t>
  </si>
  <si>
    <t>PEI.PRD</t>
  </si>
  <si>
    <t>PEI.PRC</t>
  </si>
  <si>
    <t>PEI.PRB</t>
  </si>
  <si>
    <t>VER</t>
  </si>
  <si>
    <t>VER.PRF</t>
  </si>
  <si>
    <t>GOV</t>
  </si>
  <si>
    <t>GOVNI</t>
  </si>
  <si>
    <t>Telecom</t>
  </si>
  <si>
    <t>TBB</t>
  </si>
  <si>
    <t>TBC</t>
  </si>
  <si>
    <t>VZA</t>
  </si>
  <si>
    <t>USM</t>
  </si>
  <si>
    <t>TDA</t>
  </si>
  <si>
    <t>TDI</t>
  </si>
  <si>
    <t>TDE</t>
  </si>
  <si>
    <t>TDJ</t>
  </si>
  <si>
    <t>UZA</t>
  </si>
  <si>
    <t>UZB</t>
  </si>
  <si>
    <t>UZC</t>
  </si>
  <si>
    <t>CTL</t>
  </si>
  <si>
    <t>CTY</t>
  </si>
  <si>
    <t>CTBB</t>
  </si>
  <si>
    <t>CTZ</t>
  </si>
  <si>
    <t>CTDD</t>
  </si>
  <si>
    <t>CTV</t>
  </si>
  <si>
    <t>CTAA</t>
  </si>
  <si>
    <t>Energy</t>
  </si>
  <si>
    <t>CHSCM</t>
  </si>
  <si>
    <t>CHSCN</t>
  </si>
  <si>
    <t>CHSCL</t>
  </si>
  <si>
    <t>CHSCO</t>
  </si>
  <si>
    <t>CHSCP</t>
  </si>
  <si>
    <t>NS</t>
  </si>
  <si>
    <t>NSS</t>
  </si>
  <si>
    <t>NS.PRB</t>
  </si>
  <si>
    <t>NS.PRA</t>
  </si>
  <si>
    <t>NS.PRC</t>
  </si>
  <si>
    <t>ETP</t>
  </si>
  <si>
    <t>ETP.PRC</t>
  </si>
  <si>
    <t>ETP.PRD</t>
  </si>
  <si>
    <t>GLOP</t>
  </si>
  <si>
    <t>GLOP.PRB</t>
  </si>
  <si>
    <t>GLOP.PRA</t>
  </si>
  <si>
    <t>TGP</t>
  </si>
  <si>
    <t>TGP.PRB</t>
  </si>
  <si>
    <t>TGP.PRA</t>
  </si>
  <si>
    <t>DCP</t>
  </si>
  <si>
    <t>DCP.PRB</t>
  </si>
  <si>
    <t>ENB</t>
  </si>
  <si>
    <t>ENBA</t>
  </si>
  <si>
    <t>Utilities</t>
  </si>
  <si>
    <t>ELU</t>
  </si>
  <si>
    <t>EAE</t>
  </si>
  <si>
    <t>ELC</t>
  </si>
  <si>
    <t>EAI</t>
  </si>
  <si>
    <t>EMP</t>
  </si>
  <si>
    <t>ELJ</t>
  </si>
  <si>
    <t>ENO</t>
  </si>
  <si>
    <t>NEE.PRJ</t>
  </si>
  <si>
    <t>NEE.PRI</t>
  </si>
  <si>
    <t>NEE.PRK</t>
  </si>
  <si>
    <t>SCE.PRJ</t>
  </si>
  <si>
    <t>SCE.PRK</t>
  </si>
  <si>
    <t>SCE.PRH</t>
  </si>
  <si>
    <t>SCE.PRL</t>
  </si>
  <si>
    <t>SCE.PRG</t>
  </si>
  <si>
    <t>ALP.PRQ</t>
  </si>
  <si>
    <t>GPJA</t>
  </si>
  <si>
    <t>SOJC</t>
  </si>
  <si>
    <t>SOJB</t>
  </si>
  <si>
    <t>SOJA</t>
  </si>
  <si>
    <t>DTW</t>
  </si>
  <si>
    <t>DTQ</t>
  </si>
  <si>
    <t>DTJ</t>
  </si>
  <si>
    <t>DTY</t>
  </si>
  <si>
    <t>CMSA</t>
  </si>
  <si>
    <t>SWJ</t>
  </si>
  <si>
    <t>DUKH</t>
  </si>
  <si>
    <t>DUKB</t>
  </si>
  <si>
    <t>OneOffs/AssetManagers</t>
  </si>
  <si>
    <t>KKR</t>
  </si>
  <si>
    <t>KKR.PRB</t>
  </si>
  <si>
    <t>KKR.PRA</t>
  </si>
  <si>
    <t>SSW</t>
  </si>
  <si>
    <t>SSW.PRH</t>
  </si>
  <si>
    <t>SSW.PRD</t>
  </si>
  <si>
    <t>SSW.PRG</t>
  </si>
  <si>
    <t>SSW.PRE</t>
  </si>
  <si>
    <t>SSWN</t>
  </si>
  <si>
    <t>SSWA</t>
  </si>
  <si>
    <t>GAB.PRH</t>
  </si>
  <si>
    <t>GDV.PRG</t>
  </si>
  <si>
    <t>GUT.PRC</t>
  </si>
  <si>
    <t>GAB.PRJ</t>
  </si>
  <si>
    <t>NCZ.PRA</t>
  </si>
  <si>
    <t>NCV.PRA</t>
  </si>
  <si>
    <t>SF</t>
  </si>
  <si>
    <t>SF.PRA</t>
  </si>
  <si>
    <t>SFB</t>
  </si>
  <si>
    <t>LM</t>
  </si>
  <si>
    <t>LMHB</t>
  </si>
  <si>
    <t>LMHA</t>
  </si>
  <si>
    <t>APO</t>
  </si>
  <si>
    <t>AIY</t>
  </si>
  <si>
    <t>APO.PRB</t>
  </si>
  <si>
    <t>APO.PRA</t>
  </si>
  <si>
    <t>ARES</t>
  </si>
  <si>
    <t>ARES.PRA</t>
  </si>
  <si>
    <t>COWN</t>
  </si>
  <si>
    <t>COWNZ</t>
  </si>
  <si>
    <t>COWNL</t>
  </si>
  <si>
    <t>CG</t>
  </si>
  <si>
    <t>TCGP</t>
  </si>
  <si>
    <t>OAK</t>
  </si>
  <si>
    <t>OAK.PRB</t>
  </si>
  <si>
    <t>OAK.PRA</t>
  </si>
  <si>
    <t>QRTEA</t>
  </si>
  <si>
    <t>QVCD</t>
  </si>
  <si>
    <t>NYMT</t>
  </si>
  <si>
    <t>NYMTO</t>
  </si>
  <si>
    <t>NYMTP</t>
  </si>
  <si>
    <t>NYMTN</t>
  </si>
  <si>
    <t>Formulas</t>
  </si>
  <si>
    <t>Parent Ticker</t>
  </si>
  <si>
    <t>Maturity</t>
  </si>
  <si>
    <t>Freq</t>
  </si>
  <si>
    <t>JPM.PRD</t>
  </si>
  <si>
    <t>CIM.PRC</t>
  </si>
  <si>
    <t>DCP.PRC</t>
  </si>
  <si>
    <t>ASB</t>
  </si>
  <si>
    <t>ASB.PRE</t>
  </si>
  <si>
    <t>ASB.PRD</t>
  </si>
  <si>
    <t>ASB.PRC</t>
  </si>
  <si>
    <t>SSW.PRI</t>
  </si>
  <si>
    <t>TNP</t>
  </si>
  <si>
    <t>TNP.PRB</t>
  </si>
  <si>
    <t>TNP.PRD</t>
  </si>
  <si>
    <t>TNP.PRC</t>
  </si>
  <si>
    <t>TNP.PRE</t>
  </si>
  <si>
    <t>TNP.PRF</t>
  </si>
  <si>
    <t>VLYPO Pfd</t>
  </si>
  <si>
    <t>VLYPP Pfd</t>
  </si>
  <si>
    <t>SITC K Pfd</t>
  </si>
  <si>
    <t>SITC US</t>
  </si>
  <si>
    <t>SITC A Pfd</t>
  </si>
  <si>
    <t>MARKET CAP</t>
  </si>
  <si>
    <t>ID_ISIN</t>
  </si>
  <si>
    <t>US3688024013</t>
  </si>
  <si>
    <t>US45408V2034</t>
  </si>
  <si>
    <t>US6915433006</t>
  </si>
  <si>
    <t>US6915435084</t>
  </si>
  <si>
    <t>US2698095054</t>
  </si>
  <si>
    <t>US2698093075</t>
  </si>
  <si>
    <t>US43162L2060</t>
  </si>
  <si>
    <t>US3615704018</t>
  </si>
  <si>
    <t>US36465E2000</t>
  </si>
  <si>
    <t>US36239Q5053</t>
  </si>
  <si>
    <t>US3623978612</t>
  </si>
  <si>
    <t>US36465A3077</t>
  </si>
  <si>
    <t>US3623978539</t>
  </si>
  <si>
    <t>US36240A4085</t>
  </si>
  <si>
    <t>US36240A2006</t>
  </si>
  <si>
    <t>US36246K2024</t>
  </si>
  <si>
    <t>US36246K3014</t>
  </si>
  <si>
    <t>US36242H7089</t>
  </si>
  <si>
    <t>US36249W2035</t>
  </si>
  <si>
    <t>US3623971765</t>
  </si>
  <si>
    <t>US36242L2043</t>
  </si>
  <si>
    <t>US0188287074</t>
  </si>
  <si>
    <t>US0188258026</t>
  </si>
  <si>
    <t>US8805914095</t>
  </si>
  <si>
    <t>US8805913006</t>
  </si>
  <si>
    <t>US85254J4094</t>
  </si>
  <si>
    <t>US12542R8034</t>
  </si>
  <si>
    <t>US12542R3084</t>
  </si>
  <si>
    <t>US12542R2094</t>
  </si>
  <si>
    <t>US12542R7044</t>
  </si>
  <si>
    <t>US12542R5063</t>
  </si>
  <si>
    <t>US0389237027</t>
  </si>
  <si>
    <t>US0389236037</t>
  </si>
  <si>
    <t>US0389238017</t>
  </si>
  <si>
    <t>US03939A2069</t>
  </si>
  <si>
    <t>US03939A1079</t>
  </si>
  <si>
    <t>US75903M2008</t>
  </si>
  <si>
    <t>US0259327080</t>
  </si>
  <si>
    <t>KYG062071231</t>
  </si>
  <si>
    <t>US0401302056</t>
  </si>
  <si>
    <t>US3131488765</t>
  </si>
  <si>
    <t>NL0000062438</t>
  </si>
  <si>
    <t>US00123Q5009</t>
  </si>
  <si>
    <t>US04623A4031</t>
  </si>
  <si>
    <t>US04623A3041</t>
  </si>
  <si>
    <t>US04623A2050</t>
  </si>
  <si>
    <t>BMG053841620</t>
  </si>
  <si>
    <t>BMG053841547</t>
  </si>
  <si>
    <t>US10482B2007</t>
  </si>
  <si>
    <t>BHR D Pfd</t>
  </si>
  <si>
    <t>10482B309</t>
  </si>
  <si>
    <t>US10482B3096</t>
  </si>
  <si>
    <t>US0441037035</t>
  </si>
  <si>
    <t>US0441036045</t>
  </si>
  <si>
    <t>US0441038850</t>
  </si>
  <si>
    <t>US0441038025</t>
  </si>
  <si>
    <t>US0441034065</t>
  </si>
  <si>
    <t>US0413563042</t>
  </si>
  <si>
    <t>US0413565021</t>
  </si>
  <si>
    <t>US04621X2071</t>
  </si>
  <si>
    <t>US38983D4097</t>
  </si>
  <si>
    <t>US0200023093</t>
  </si>
  <si>
    <t>US0200021279</t>
  </si>
  <si>
    <t>US3618602086</t>
  </si>
  <si>
    <t>US02665T8760</t>
  </si>
  <si>
    <t>US02665T8844</t>
  </si>
  <si>
    <t>US02665T8687</t>
  </si>
  <si>
    <t>US02665T8018</t>
  </si>
  <si>
    <t>US02665T7028</t>
  </si>
  <si>
    <t>US8954362021</t>
  </si>
  <si>
    <t>US0373473091</t>
  </si>
  <si>
    <t>US0373474081</t>
  </si>
  <si>
    <t>US0373472002</t>
  </si>
  <si>
    <t>US01903Q2075</t>
  </si>
  <si>
    <t>AQNA Pfd</t>
  </si>
  <si>
    <t>ALGONQUIN PWR &amp; UTILITY</t>
  </si>
  <si>
    <t>AQN CN</t>
  </si>
  <si>
    <t>US0158577090</t>
  </si>
  <si>
    <t>US03990B2007</t>
  </si>
  <si>
    <t>US0454886088</t>
  </si>
  <si>
    <t>US0454872047</t>
  </si>
  <si>
    <t>US0454884000</t>
  </si>
  <si>
    <t>US03074B1008</t>
  </si>
  <si>
    <t>US05461T3059</t>
  </si>
  <si>
    <t>US0605051798</t>
  </si>
  <si>
    <t>US0605056821</t>
  </si>
  <si>
    <t>US0605051954</t>
  </si>
  <si>
    <t>US0605052291</t>
  </si>
  <si>
    <t>US0605052606</t>
  </si>
  <si>
    <t>US0605052861</t>
  </si>
  <si>
    <t>US0605056250</t>
  </si>
  <si>
    <t>US0605056334</t>
  </si>
  <si>
    <t>US0605058157</t>
  </si>
  <si>
    <t>US0605055914</t>
  </si>
  <si>
    <t>US0605055831</t>
  </si>
  <si>
    <t>US05990K8743</t>
  </si>
  <si>
    <t>US05990K8826</t>
  </si>
  <si>
    <t>US05539S2068</t>
  </si>
  <si>
    <t>BC A Pfd</t>
  </si>
  <si>
    <t>BRUNSWICK CORP</t>
  </si>
  <si>
    <t>BC US</t>
  </si>
  <si>
    <t>US1170434062</t>
  </si>
  <si>
    <t>US0597022096</t>
  </si>
  <si>
    <t>US8043958045</t>
  </si>
  <si>
    <t>US10922N2027</t>
  </si>
  <si>
    <t>US0640582096</t>
  </si>
  <si>
    <t>US09625U2087</t>
  </si>
  <si>
    <t>AXO Pfd</t>
  </si>
  <si>
    <t>US05465C2098</t>
  </si>
  <si>
    <t>US05561Q3002</t>
  </si>
  <si>
    <t>US73317H2067</t>
  </si>
  <si>
    <t>US73317W2035</t>
  </si>
  <si>
    <t>US09627J6560</t>
  </si>
  <si>
    <t>US09627J7485</t>
  </si>
  <si>
    <t>US09627J5083</t>
  </si>
  <si>
    <t>US1011214087</t>
  </si>
  <si>
    <t>US1730802014</t>
  </si>
  <si>
    <t>US1729673178</t>
  </si>
  <si>
    <t>US1729673418</t>
  </si>
  <si>
    <t>US1729673582</t>
  </si>
  <si>
    <t>US12477X2053</t>
  </si>
  <si>
    <t>US12477X3044</t>
  </si>
  <si>
    <t>US1718714033</t>
  </si>
  <si>
    <t>US1248308033</t>
  </si>
  <si>
    <t>US1248306052</t>
  </si>
  <si>
    <t>US22822V3096</t>
  </si>
  <si>
    <t>US1506025063</t>
  </si>
  <si>
    <t>US1506024074</t>
  </si>
  <si>
    <t>US1646512004</t>
  </si>
  <si>
    <t>US16934Q5053</t>
  </si>
  <si>
    <t>US16934Q4064</t>
  </si>
  <si>
    <t>US16934Q3074</t>
  </si>
  <si>
    <t>US1785872003</t>
  </si>
  <si>
    <t>US19626G7025</t>
  </si>
  <si>
    <t>US19626G4055</t>
  </si>
  <si>
    <t>US12574Q2021</t>
  </si>
  <si>
    <t>US14067E6059</t>
  </si>
  <si>
    <t>MHY1771G1109</t>
  </si>
  <si>
    <t>MHY1771G1281</t>
  </si>
  <si>
    <t>MHY1771G1364</t>
  </si>
  <si>
    <t>MHY1771G2016</t>
  </si>
  <si>
    <t>US2105183048</t>
  </si>
  <si>
    <t>US1258968601</t>
  </si>
  <si>
    <t>CMSC Pfd</t>
  </si>
  <si>
    <t>US1258968528</t>
  </si>
  <si>
    <t>CNFRL Pfd</t>
  </si>
  <si>
    <t>CONIFER HOLDINGS INC</t>
  </si>
  <si>
    <t>CNFR US</t>
  </si>
  <si>
    <t>20731J201</t>
  </si>
  <si>
    <t>US20731J2015</t>
  </si>
  <si>
    <t>CNP B Pfd</t>
  </si>
  <si>
    <t>US15189T5039</t>
  </si>
  <si>
    <t>US20451Q2030</t>
  </si>
  <si>
    <t>US20451Q3020</t>
  </si>
  <si>
    <t>US14040H8658</t>
  </si>
  <si>
    <t>US14040H8401</t>
  </si>
  <si>
    <t>US14040H8815</t>
  </si>
  <si>
    <t>US21870U3041</t>
  </si>
  <si>
    <t>US2236228043</t>
  </si>
  <si>
    <t>US2236227052</t>
  </si>
  <si>
    <t>US14054R4039</t>
  </si>
  <si>
    <t>US14054R3049</t>
  </si>
  <si>
    <t>US1405012063</t>
  </si>
  <si>
    <t>US74913G6008</t>
  </si>
  <si>
    <t>US74913G8814</t>
  </si>
  <si>
    <t>US74913G7097</t>
  </si>
  <si>
    <t>US74913G8731</t>
  </si>
  <si>
    <t>US74913G8087</t>
  </si>
  <si>
    <t>US23204G7043</t>
  </si>
  <si>
    <t>US23204G6052</t>
  </si>
  <si>
    <t>US23204G5062</t>
  </si>
  <si>
    <t>US23204G4073</t>
  </si>
  <si>
    <t>US23254L2079</t>
  </si>
  <si>
    <t>US90187B7055</t>
  </si>
  <si>
    <t>US90187B6065</t>
  </si>
  <si>
    <t>US25746U8449</t>
  </si>
  <si>
    <t>US23311P2092</t>
  </si>
  <si>
    <t>DCP C Pfd</t>
  </si>
  <si>
    <t>23311P308</t>
  </si>
  <si>
    <t>US23311P3082</t>
  </si>
  <si>
    <t>US2635342080</t>
  </si>
  <si>
    <t>US2635343070</t>
  </si>
  <si>
    <t>SITE CENTERS CORP</t>
  </si>
  <si>
    <t>US82981J8027</t>
  </si>
  <si>
    <t>82981J877</t>
  </si>
  <si>
    <t>US82981J8779</t>
  </si>
  <si>
    <t>US25406P2002</t>
  </si>
  <si>
    <t>US2538688480</t>
  </si>
  <si>
    <t>MHY2188B1166</t>
  </si>
  <si>
    <t>DLNG B Pfd</t>
  </si>
  <si>
    <t>EP0562819</t>
  </si>
  <si>
    <t>MHY2188B1240</t>
  </si>
  <si>
    <t>US2538688555</t>
  </si>
  <si>
    <t>US2538688639</t>
  </si>
  <si>
    <t>MHY2066G1127</t>
  </si>
  <si>
    <t>US1127142099</t>
  </si>
  <si>
    <t>US2333318598</t>
  </si>
  <si>
    <t>US2333317012</t>
  </si>
  <si>
    <t>US2333318002</t>
  </si>
  <si>
    <t>US2333318671</t>
  </si>
  <si>
    <t>US26441C3034</t>
  </si>
  <si>
    <t>26441C402</t>
  </si>
  <si>
    <t>US26441C4024</t>
  </si>
  <si>
    <t>US26817Q8033</t>
  </si>
  <si>
    <t>US2698094065</t>
  </si>
  <si>
    <t>US2890742057</t>
  </si>
  <si>
    <t>US78410V2007</t>
  </si>
  <si>
    <t>US78407R2040</t>
  </si>
  <si>
    <t>US78409W2017</t>
  </si>
  <si>
    <t>US78409B2079</t>
  </si>
  <si>
    <t>US78409G2066</t>
  </si>
  <si>
    <t>US29250N4777</t>
  </si>
  <si>
    <t>US26884U5056</t>
  </si>
  <si>
    <t>US26884U2087</t>
  </si>
  <si>
    <t>US26884U3077</t>
  </si>
  <si>
    <t>US2946282017</t>
  </si>
  <si>
    <t>ESGRO Pfd</t>
  </si>
  <si>
    <t>29359U208</t>
  </si>
  <si>
    <t>US29359U2087</t>
  </si>
  <si>
    <t>US29359U1097</t>
  </si>
  <si>
    <t>ET US</t>
  </si>
  <si>
    <t>US29364W6030</t>
  </si>
  <si>
    <t>ENTERGY ARKANSAS LLC</t>
  </si>
  <si>
    <t>US29364D7536</t>
  </si>
  <si>
    <t>US29364D1000</t>
  </si>
  <si>
    <t>US29364W1080</t>
  </si>
  <si>
    <t>ENTERGY MISSISSIPPI LLC</t>
  </si>
  <si>
    <t>US29364N1081</t>
  </si>
  <si>
    <t>US29364D7619</t>
  </si>
  <si>
    <t>US29364P5098</t>
  </si>
  <si>
    <t>US29364W5040</t>
  </si>
  <si>
    <t>US29364P1030</t>
  </si>
  <si>
    <t>US29365T1043</t>
  </si>
  <si>
    <t>US74965L2007</t>
  </si>
  <si>
    <t>US34960Q2084</t>
  </si>
  <si>
    <t>US3165002060</t>
  </si>
  <si>
    <t>US3205172048</t>
  </si>
  <si>
    <t>US3167736053</t>
  </si>
  <si>
    <t>US30255P1030</t>
  </si>
  <si>
    <t>US31154R2085</t>
  </si>
  <si>
    <t>US33616C8111</t>
  </si>
  <si>
    <t>US3361588037</t>
  </si>
  <si>
    <t>US33616C8376</t>
  </si>
  <si>
    <t>US3137477010</t>
  </si>
  <si>
    <t>US34959J2078</t>
  </si>
  <si>
    <t>US3903203079</t>
  </si>
  <si>
    <t>US3903204069</t>
  </si>
  <si>
    <t>US3765465030</t>
  </si>
  <si>
    <t>US3765466020</t>
  </si>
  <si>
    <t>US3614486088</t>
  </si>
  <si>
    <t>US3765366030</t>
  </si>
  <si>
    <t>US3698227051</t>
  </si>
  <si>
    <t>US3698225071</t>
  </si>
  <si>
    <t>US11282X2027</t>
  </si>
  <si>
    <t>GLADD Pfd</t>
  </si>
  <si>
    <t>US3765356056</t>
  </si>
  <si>
    <t>BMG375851174</t>
  </si>
  <si>
    <t>MHY2687W1241</t>
  </si>
  <si>
    <t>MHY2687W1167</t>
  </si>
  <si>
    <t>GLOP C Pfd</t>
  </si>
  <si>
    <t>EP0564187</t>
  </si>
  <si>
    <t>MHY2687W1324</t>
  </si>
  <si>
    <t>US37946R2085</t>
  </si>
  <si>
    <t>MHY2745C1104</t>
  </si>
  <si>
    <t>US37957W2035</t>
  </si>
  <si>
    <t>US3722843071</t>
  </si>
  <si>
    <t>US3793783008</t>
  </si>
  <si>
    <t>US38376A2024</t>
  </si>
  <si>
    <t>US38148B5049</t>
  </si>
  <si>
    <t>US38143Y6656</t>
  </si>
  <si>
    <t>US38144G8042</t>
  </si>
  <si>
    <t>US38144X6094</t>
  </si>
  <si>
    <t>US38145G3083</t>
  </si>
  <si>
    <t>US38148B1089</t>
  </si>
  <si>
    <t>MHY271831213</t>
  </si>
  <si>
    <t>US4461508727</t>
  </si>
  <si>
    <t>US4461507083</t>
  </si>
  <si>
    <t>US4101203077</t>
  </si>
  <si>
    <t>US4270968476</t>
  </si>
  <si>
    <t>US4270968542</t>
  </si>
  <si>
    <t>US41753F3073</t>
  </si>
  <si>
    <t>US4165185046</t>
  </si>
  <si>
    <t>HIG G Pfd</t>
  </si>
  <si>
    <t>US4165186036</t>
  </si>
  <si>
    <t>US4227042052</t>
  </si>
  <si>
    <t>MHY3262R1181</t>
  </si>
  <si>
    <t>US4424871121</t>
  </si>
  <si>
    <t>US44045A3005</t>
  </si>
  <si>
    <t>US4042806046</t>
  </si>
  <si>
    <t>US4278257088</t>
  </si>
  <si>
    <t>US4278256098</t>
  </si>
  <si>
    <t>US4278254010</t>
  </si>
  <si>
    <t>US4595063094</t>
  </si>
  <si>
    <t>US3205572007</t>
  </si>
  <si>
    <t>US45781V2007</t>
  </si>
  <si>
    <t>US8660826053</t>
  </si>
  <si>
    <t>US8660825063</t>
  </si>
  <si>
    <t>US46032V1061</t>
  </si>
  <si>
    <t>US4617304005</t>
  </si>
  <si>
    <t>US46131B5066</t>
  </si>
  <si>
    <t>US46131B2097</t>
  </si>
  <si>
    <t>US46131B4077</t>
  </si>
  <si>
    <t>US4764052043</t>
  </si>
  <si>
    <t>US4662731094</t>
  </si>
  <si>
    <t>JPM D Pfd</t>
  </si>
  <si>
    <t>48128B655</t>
  </si>
  <si>
    <t>US48128B6552</t>
  </si>
  <si>
    <t>US48127X5427</t>
  </si>
  <si>
    <t>US48127V8274</t>
  </si>
  <si>
    <t>US48668E3099</t>
  </si>
  <si>
    <t>US4932677028</t>
  </si>
  <si>
    <t>US4932678760</t>
  </si>
  <si>
    <t>US49446R7118</t>
  </si>
  <si>
    <t>US49446R7373</t>
  </si>
  <si>
    <t>US48251W3025</t>
  </si>
  <si>
    <t>US48251W2035</t>
  </si>
  <si>
    <t>US2836782092</t>
  </si>
  <si>
    <t>US4851702039</t>
  </si>
  <si>
    <t>US3765492000</t>
  </si>
  <si>
    <t>US51508J2078</t>
  </si>
  <si>
    <t>US51508J3068</t>
  </si>
  <si>
    <t>US51508J4058</t>
  </si>
  <si>
    <t>US5290433094</t>
  </si>
  <si>
    <t>US58503F3047</t>
  </si>
  <si>
    <t>US58503F4037</t>
  </si>
  <si>
    <t>US58503Y1055</t>
  </si>
  <si>
    <t>US58503Y2046</t>
  </si>
  <si>
    <t>US59156R5046</t>
  </si>
  <si>
    <t>US59156R8768</t>
  </si>
  <si>
    <t>US55272X3008</t>
  </si>
  <si>
    <t>US55272X4097</t>
  </si>
  <si>
    <t>US56029Q4082</t>
  </si>
  <si>
    <t>US5602923022</t>
  </si>
  <si>
    <t>BMG5753U1466</t>
  </si>
  <si>
    <t>BMG5753U1201</t>
  </si>
  <si>
    <t>BMG5753U1383</t>
  </si>
  <si>
    <t>US0012283034</t>
  </si>
  <si>
    <t>US0012282044</t>
  </si>
  <si>
    <t>US6097204043</t>
  </si>
  <si>
    <t>US6103352000</t>
  </si>
  <si>
    <t>US61747S5047</t>
  </si>
  <si>
    <t>US61762V6065</t>
  </si>
  <si>
    <t>US61761J4067</t>
  </si>
  <si>
    <t>US61763E2072</t>
  </si>
  <si>
    <t>US61762V2007</t>
  </si>
  <si>
    <t>US5538294092</t>
  </si>
  <si>
    <t>US63938C4050</t>
  </si>
  <si>
    <t>US2620773083</t>
  </si>
  <si>
    <t>US2620774073</t>
  </si>
  <si>
    <t>US2620772093</t>
  </si>
  <si>
    <t>BMG6359F1297</t>
  </si>
  <si>
    <t>US65339K8861</t>
  </si>
  <si>
    <t>US65339K8036</t>
  </si>
  <si>
    <t>US65339K1007</t>
  </si>
  <si>
    <t>US6525265004</t>
  </si>
  <si>
    <t>US6535223001</t>
  </si>
  <si>
    <t>US6535224090</t>
  </si>
  <si>
    <t>US6362208570</t>
  </si>
  <si>
    <t>US6362208083</t>
  </si>
  <si>
    <t>US6362207093</t>
  </si>
  <si>
    <t>US6362208737</t>
  </si>
  <si>
    <t>US62913M2061</t>
  </si>
  <si>
    <t>US87611X2045</t>
  </si>
  <si>
    <t>US0357108622</t>
  </si>
  <si>
    <t>US0357108705</t>
  </si>
  <si>
    <t>US0357108051</t>
  </si>
  <si>
    <t>US63938Y3080</t>
  </si>
  <si>
    <t>US63938Y1001</t>
  </si>
  <si>
    <t>US6475512090</t>
  </si>
  <si>
    <t>US6374178746</t>
  </si>
  <si>
    <t>US19626G6035</t>
  </si>
  <si>
    <t>US19626G5045</t>
  </si>
  <si>
    <t>US67058H3003</t>
  </si>
  <si>
    <t>US67059T2042</t>
  </si>
  <si>
    <t>US67058H2013</t>
  </si>
  <si>
    <t>US67058H4092</t>
  </si>
  <si>
    <t>US6378702053</t>
  </si>
  <si>
    <t>US6494452021</t>
  </si>
  <si>
    <t>US64944P3073</t>
  </si>
  <si>
    <t>US6496047092</t>
  </si>
  <si>
    <t>US6496048082</t>
  </si>
  <si>
    <t>US6496048819</t>
  </si>
  <si>
    <t>US6740013007</t>
  </si>
  <si>
    <t>US6740014096</t>
  </si>
  <si>
    <t>PR67103X3000</t>
  </si>
  <si>
    <t>PR67103X2010</t>
  </si>
  <si>
    <t>PR67103X4099</t>
  </si>
  <si>
    <t>US67103B3087</t>
  </si>
  <si>
    <t>OFSSZ Pfd</t>
  </si>
  <si>
    <t>US67103B4077</t>
  </si>
  <si>
    <t>US69181V2060</t>
  </si>
  <si>
    <t>US7127042049</t>
  </si>
  <si>
    <t>US7244795065</t>
  </si>
  <si>
    <t>US6943088830</t>
  </si>
  <si>
    <t>US6943088004</t>
  </si>
  <si>
    <t>US6943087014</t>
  </si>
  <si>
    <t>US6943086024</t>
  </si>
  <si>
    <t>US6943085034</t>
  </si>
  <si>
    <t>US6943084045</t>
  </si>
  <si>
    <t>US6943083054</t>
  </si>
  <si>
    <t>US6943082064</t>
  </si>
  <si>
    <t>US70509V5066</t>
  </si>
  <si>
    <t>US70509V4077</t>
  </si>
  <si>
    <t>US7091027018</t>
  </si>
  <si>
    <t>US7091026028</t>
  </si>
  <si>
    <t>US7091025038</t>
  </si>
  <si>
    <t>US68244P2065</t>
  </si>
  <si>
    <t>US7296402016</t>
  </si>
  <si>
    <t>US70931T4004</t>
  </si>
  <si>
    <t>US70931T3014</t>
  </si>
  <si>
    <t>US6934758573</t>
  </si>
  <si>
    <t>US05368M2052</t>
  </si>
  <si>
    <t>US69352P2020</t>
  </si>
  <si>
    <t>US59522J8898</t>
  </si>
  <si>
    <t>US74274W1036</t>
  </si>
  <si>
    <t>PRIF B Pfd</t>
  </si>
  <si>
    <t>US74274W2026</t>
  </si>
  <si>
    <t>BMG686031284</t>
  </si>
  <si>
    <t>BMG686031516</t>
  </si>
  <si>
    <t>BMG686031367</t>
  </si>
  <si>
    <t>BMG686031441</t>
  </si>
  <si>
    <t>GB00B0G40271</t>
  </si>
  <si>
    <t>GB00B02FFZ25</t>
  </si>
  <si>
    <t>US7443208050</t>
  </si>
  <si>
    <t>US74460W7193</t>
  </si>
  <si>
    <t>US74460W7359</t>
  </si>
  <si>
    <t>US74460W6690</t>
  </si>
  <si>
    <t>US74460W7508</t>
  </si>
  <si>
    <t>US74460W6856</t>
  </si>
  <si>
    <t>US74460W7763</t>
  </si>
  <si>
    <t>US69360J5781</t>
  </si>
  <si>
    <t>US69360J6284</t>
  </si>
  <si>
    <t>US69360J5948</t>
  </si>
  <si>
    <t>US74348T4094</t>
  </si>
  <si>
    <t>US74348T3005</t>
  </si>
  <si>
    <t>US73933H2004</t>
  </si>
  <si>
    <t>US7472623013</t>
  </si>
  <si>
    <t>US74736A2024</t>
  </si>
  <si>
    <t>US74736A3014</t>
  </si>
  <si>
    <t>US76169C2098</t>
  </si>
  <si>
    <t>US76169C3088</t>
  </si>
  <si>
    <t>US7591EP3084</t>
  </si>
  <si>
    <t>US7591EP5063</t>
  </si>
  <si>
    <t>US7593518027</t>
  </si>
  <si>
    <t>US7593517037</t>
  </si>
  <si>
    <t>US05580M4050</t>
  </si>
  <si>
    <t>US05580M6030</t>
  </si>
  <si>
    <t>US05580M5040</t>
  </si>
  <si>
    <t>US05580M3060</t>
  </si>
  <si>
    <t>BMG7498P1196</t>
  </si>
  <si>
    <t>US75968N3098</t>
  </si>
  <si>
    <t>RPT REALTY</t>
  </si>
  <si>
    <t>74971D200</t>
  </si>
  <si>
    <t>US74971D2009</t>
  </si>
  <si>
    <t>CA78013G5014</t>
  </si>
  <si>
    <t>US05971K4067</t>
  </si>
  <si>
    <t>US80349A5056</t>
  </si>
  <si>
    <t>MHY7388L1377</t>
  </si>
  <si>
    <t>MHY7388L1294</t>
  </si>
  <si>
    <t>USY8162K3033</t>
  </si>
  <si>
    <t>US8085134026</t>
  </si>
  <si>
    <t>US8085136005</t>
  </si>
  <si>
    <t>US8585683068</t>
  </si>
  <si>
    <t>US8606306079</t>
  </si>
  <si>
    <t>US8606304090</t>
  </si>
  <si>
    <t>US8678927059</t>
  </si>
  <si>
    <t>US8678926069</t>
  </si>
  <si>
    <t>RCP Pfd</t>
  </si>
  <si>
    <t>READY CAPITAL CORP</t>
  </si>
  <si>
    <t>RC US</t>
  </si>
  <si>
    <t>US75574U3095</t>
  </si>
  <si>
    <t>RCA Pfd</t>
  </si>
  <si>
    <t>75574U200</t>
  </si>
  <si>
    <t>US75574U2006</t>
  </si>
  <si>
    <t>US78440X5077</t>
  </si>
  <si>
    <t>US85814R2067</t>
  </si>
  <si>
    <t>US78442P5026</t>
  </si>
  <si>
    <t>US87161C6003</t>
  </si>
  <si>
    <t>US0103924629</t>
  </si>
  <si>
    <t>US3733344408</t>
  </si>
  <si>
    <t>US8425874042</t>
  </si>
  <si>
    <t>US8425873051</t>
  </si>
  <si>
    <t>US8425872061</t>
  </si>
  <si>
    <t>US83600C4006</t>
  </si>
  <si>
    <t>US83600C3016</t>
  </si>
  <si>
    <t>US8288068856</t>
  </si>
  <si>
    <t>US8465112022</t>
  </si>
  <si>
    <t>US84860W2017</t>
  </si>
  <si>
    <t>US8168514060</t>
  </si>
  <si>
    <t>US8168515059</t>
  </si>
  <si>
    <t>US81752R3084</t>
  </si>
  <si>
    <t>US45031U8045</t>
  </si>
  <si>
    <t>US45031U7054</t>
  </si>
  <si>
    <t>US45031U4085</t>
  </si>
  <si>
    <t>US85917A2096</t>
  </si>
  <si>
    <t>US8574778556</t>
  </si>
  <si>
    <t>US8574776089</t>
  </si>
  <si>
    <t>US8545027059</t>
  </si>
  <si>
    <t>US8941743093</t>
  </si>
  <si>
    <t>US8941744083</t>
  </si>
  <si>
    <t>US8941742004</t>
  </si>
  <si>
    <t>US5839282051</t>
  </si>
  <si>
    <t>US00206R3003</t>
  </si>
  <si>
    <t>US00206R4092</t>
  </si>
  <si>
    <t>US8822283078</t>
  </si>
  <si>
    <t>US8822284068</t>
  </si>
  <si>
    <t>US8766647072</t>
  </si>
  <si>
    <t>US8766646082</t>
  </si>
  <si>
    <t>US8794337951</t>
  </si>
  <si>
    <t>US8794338520</t>
  </si>
  <si>
    <t>US8794338454</t>
  </si>
  <si>
    <t>US9116844054</t>
  </si>
  <si>
    <t>US8794338371</t>
  </si>
  <si>
    <t>US9116845044</t>
  </si>
  <si>
    <t>US9116846034</t>
  </si>
  <si>
    <t>MHY096751448</t>
  </si>
  <si>
    <t>MHY8564M2048</t>
  </si>
  <si>
    <t>MHY8564M1131</t>
  </si>
  <si>
    <t>BMG9108L1404</t>
  </si>
  <si>
    <t>BMG9108L1578</t>
  </si>
  <si>
    <t>BMG9108L1651</t>
  </si>
  <si>
    <t>US89677Y3080</t>
  </si>
  <si>
    <t>US89678F2092</t>
  </si>
  <si>
    <t>US90187B5075</t>
  </si>
  <si>
    <t>US90187B3096</t>
  </si>
  <si>
    <t>US90187B2007</t>
  </si>
  <si>
    <t>US9172868823</t>
  </si>
  <si>
    <t>US9030024007</t>
  </si>
  <si>
    <t>US9030025095</t>
  </si>
  <si>
    <t>US91529Y6014</t>
  </si>
  <si>
    <t>US90328S2032</t>
  </si>
  <si>
    <t>US9029737916</t>
  </si>
  <si>
    <t>US9029737593</t>
  </si>
  <si>
    <t>US9029738666</t>
  </si>
  <si>
    <t>US9029731554</t>
  </si>
  <si>
    <t>US9029738336</t>
  </si>
  <si>
    <t>US92339V2097</t>
  </si>
  <si>
    <t>US9197943056</t>
  </si>
  <si>
    <t>US9197942066</t>
  </si>
  <si>
    <t>US9290428286</t>
  </si>
  <si>
    <t>US9290428443</t>
  </si>
  <si>
    <t>US9290428518</t>
  </si>
  <si>
    <t>US9478905055</t>
  </si>
  <si>
    <t>US94988U6727</t>
  </si>
  <si>
    <t>US9497468044</t>
  </si>
  <si>
    <t>US9497467210</t>
  </si>
  <si>
    <t>US9497467475</t>
  </si>
  <si>
    <t>US9497466550</t>
  </si>
  <si>
    <t>US94988U6560</t>
  </si>
  <si>
    <t>US94988U7147</t>
  </si>
  <si>
    <t>US9497463664</t>
  </si>
  <si>
    <t>US9497465560</t>
  </si>
  <si>
    <t>US94988U7303</t>
  </si>
  <si>
    <t>US9497464654</t>
  </si>
  <si>
    <t>US9576382082</t>
  </si>
  <si>
    <t>US9630256066</t>
  </si>
  <si>
    <t>US9630253097</t>
  </si>
  <si>
    <t>US93964W3060</t>
  </si>
  <si>
    <t>US93964W2070</t>
  </si>
  <si>
    <t>US0844234098</t>
  </si>
  <si>
    <t>US0844236077</t>
  </si>
  <si>
    <t>US0844235087</t>
  </si>
  <si>
    <t>US0844237067</t>
  </si>
  <si>
    <t>US97650W4050</t>
  </si>
  <si>
    <t>ZIONS BANCORP NA</t>
  </si>
  <si>
    <t>US9897018183</t>
  </si>
  <si>
    <t>US9897018340</t>
  </si>
  <si>
    <t>US98973A1043</t>
  </si>
  <si>
    <t>US9897018597</t>
  </si>
  <si>
    <t>US86310N2027</t>
  </si>
  <si>
    <t>US22532R1014</t>
  </si>
  <si>
    <t>US78478P8894</t>
  </si>
  <si>
    <t>US22080R2067</t>
  </si>
  <si>
    <t>US86311R3012</t>
  </si>
  <si>
    <t>US12679N2036</t>
  </si>
  <si>
    <t>US21988K8595</t>
  </si>
  <si>
    <t>US8631212086</t>
  </si>
  <si>
    <t>US73941X6849</t>
  </si>
  <si>
    <t>US73941X5932</t>
  </si>
  <si>
    <t>US12679R2040</t>
  </si>
  <si>
    <t>US3135868368</t>
  </si>
  <si>
    <t>US3135866040</t>
  </si>
  <si>
    <t>US3135868442</t>
  </si>
  <si>
    <t>US3135868103</t>
  </si>
  <si>
    <t>US3135868772</t>
  </si>
  <si>
    <t>US3135868285</t>
  </si>
  <si>
    <t>US3135868855</t>
  </si>
  <si>
    <t>US3135867782</t>
  </si>
  <si>
    <t>US3135867600</t>
  </si>
  <si>
    <t>US3135867527</t>
  </si>
  <si>
    <t>US3135867378</t>
  </si>
  <si>
    <t>US3135867030</t>
  </si>
  <si>
    <t>US3135868020</t>
  </si>
  <si>
    <t>US3135867949</t>
  </si>
  <si>
    <t>US3135867865</t>
  </si>
  <si>
    <t>US3134008636</t>
  </si>
  <si>
    <t>US3134008552</t>
  </si>
  <si>
    <t>US3134008222</t>
  </si>
  <si>
    <t>US3134006739</t>
  </si>
  <si>
    <t>US3134006655</t>
  </si>
  <si>
    <t>US3134007315</t>
  </si>
  <si>
    <t>US3134008305</t>
  </si>
  <si>
    <t>US3134007729</t>
  </si>
  <si>
    <t>US3134006812</t>
  </si>
  <si>
    <t>US3134007497</t>
  </si>
  <si>
    <t>US3134006572</t>
  </si>
  <si>
    <t>US3134006994</t>
  </si>
  <si>
    <t>US3134006408</t>
  </si>
  <si>
    <t>US3134006085</t>
  </si>
  <si>
    <t>US3134006242</t>
  </si>
  <si>
    <t>US3134008487</t>
  </si>
  <si>
    <t>US3134007984</t>
  </si>
  <si>
    <t>US3134007158</t>
  </si>
  <si>
    <t>US3134007802</t>
  </si>
  <si>
    <t>US3134007646</t>
  </si>
  <si>
    <t>381427AA1 Corp</t>
  </si>
  <si>
    <t>GOLDMAN SACHS CAPITAL II</t>
  </si>
  <si>
    <t>381427AA1</t>
  </si>
  <si>
    <t>US381427AA15</t>
  </si>
  <si>
    <t>534187AS8 Corp</t>
  </si>
  <si>
    <t>LINCOLN NATIONAL CORP</t>
  </si>
  <si>
    <t>LNC US</t>
  </si>
  <si>
    <t>534187AS8</t>
  </si>
  <si>
    <t>US534187AS84</t>
  </si>
  <si>
    <t>744320AW2 Corp</t>
  </si>
  <si>
    <t>744320AW2</t>
  </si>
  <si>
    <t>US744320AW24</t>
  </si>
  <si>
    <t>38148BAD0 Corp</t>
  </si>
  <si>
    <t>38148BAD0</t>
  </si>
  <si>
    <t>US38148BAD01</t>
  </si>
  <si>
    <t>316773CM0 Corp</t>
  </si>
  <si>
    <t>316773CM0</t>
  </si>
  <si>
    <t>US316773CM07</t>
  </si>
  <si>
    <t>493267AK4 Corp</t>
  </si>
  <si>
    <t>493267AK4</t>
  </si>
  <si>
    <t>US493267AK43</t>
  </si>
  <si>
    <t>867914BP7 Corp</t>
  </si>
  <si>
    <t>US867914BP72</t>
  </si>
  <si>
    <t>665859AQ7 Corp</t>
  </si>
  <si>
    <t>665859AQ7</t>
  </si>
  <si>
    <t>US665859AQ77</t>
  </si>
  <si>
    <t>693475AQ8 Corp</t>
  </si>
  <si>
    <t>693475AQ8</t>
  </si>
  <si>
    <t>US693475AQ81</t>
  </si>
  <si>
    <t>269246BR4 Corp</t>
  </si>
  <si>
    <t>US269246BR45</t>
  </si>
  <si>
    <t>693475AM7 Corp</t>
  </si>
  <si>
    <t>693475AM7</t>
  </si>
  <si>
    <t>US693475AM77</t>
  </si>
  <si>
    <t>744320AV4 Corp</t>
  </si>
  <si>
    <t>744320AV4</t>
  </si>
  <si>
    <t>US744320AV41</t>
  </si>
  <si>
    <t>172967GR6 Corp</t>
  </si>
  <si>
    <t>172967GR6</t>
  </si>
  <si>
    <t>US172967GR68</t>
  </si>
  <si>
    <t>446150AL8 Corp</t>
  </si>
  <si>
    <t>446150AL8</t>
  </si>
  <si>
    <t>US446150AL81</t>
  </si>
  <si>
    <t>172967JM4 Corp</t>
  </si>
  <si>
    <t>172967JM4</t>
  </si>
  <si>
    <t>US172967JM45</t>
  </si>
  <si>
    <t>45685EAG1 Corp</t>
  </si>
  <si>
    <t>VOYA FINANCIAL INC</t>
  </si>
  <si>
    <t>VOYA US</t>
  </si>
  <si>
    <t>45685EAG1</t>
  </si>
  <si>
    <t>US45685EAG17</t>
  </si>
  <si>
    <t>172967GD7 Corp</t>
  </si>
  <si>
    <t>172967GD7</t>
  </si>
  <si>
    <t>US172967GD72</t>
  </si>
  <si>
    <t>172967HQ7 Corp</t>
  </si>
  <si>
    <t>172967HQ7</t>
  </si>
  <si>
    <t>US172967HQ76</t>
  </si>
  <si>
    <t>060505ED2 Corp</t>
  </si>
  <si>
    <t>060505ED2</t>
  </si>
  <si>
    <t>US060505ED21</t>
  </si>
  <si>
    <t>060505DR2 Corp</t>
  </si>
  <si>
    <t>US060505DR26</t>
  </si>
  <si>
    <t>125581GU6 Corp</t>
  </si>
  <si>
    <t>US125581GU67</t>
  </si>
  <si>
    <t>949746RG8 Corp</t>
  </si>
  <si>
    <t>949746RG8</t>
  </si>
  <si>
    <t>US949746RG83</t>
  </si>
  <si>
    <t>59156RBP2 Corp</t>
  </si>
  <si>
    <t>US59156RBP29</t>
  </si>
  <si>
    <t>025816BL2 Corp</t>
  </si>
  <si>
    <t>US025816BL21</t>
  </si>
  <si>
    <t>172967GF2 Corp</t>
  </si>
  <si>
    <t>172967GF2</t>
  </si>
  <si>
    <t>US172967GF21</t>
  </si>
  <si>
    <t>744320AM4 Corp</t>
  </si>
  <si>
    <t>744320AM4</t>
  </si>
  <si>
    <t>US744320AM42</t>
  </si>
  <si>
    <t>38148BAA6 Corp</t>
  </si>
  <si>
    <t>US38148BAA61</t>
  </si>
  <si>
    <t>46625HHA1 Corp</t>
  </si>
  <si>
    <t>46625HHA1</t>
  </si>
  <si>
    <t>US46625HHA14</t>
  </si>
  <si>
    <t>61761JQK8 Corp</t>
  </si>
  <si>
    <t>US61761JQK87</t>
  </si>
  <si>
    <t>949746PM7 Corp</t>
  </si>
  <si>
    <t>US949746PM79</t>
  </si>
  <si>
    <t>14040HBH7 Corp</t>
  </si>
  <si>
    <t>US14040HBH75</t>
  </si>
  <si>
    <t>060505EH3 Corp</t>
  </si>
  <si>
    <t>060505EH3</t>
  </si>
  <si>
    <t>US060505EH35</t>
  </si>
  <si>
    <t>46625HJW1 Corp</t>
  </si>
  <si>
    <t>46625HJW1</t>
  </si>
  <si>
    <t>US46625HJW16</t>
  </si>
  <si>
    <t>060505EU4 Corp</t>
  </si>
  <si>
    <t>060505EU4</t>
  </si>
  <si>
    <t>US060505EU46</t>
  </si>
  <si>
    <t>EBAYL Pfd</t>
  </si>
  <si>
    <t>US2786422020</t>
  </si>
  <si>
    <t>PEB E Pfd</t>
  </si>
  <si>
    <t>70509V605</t>
  </si>
  <si>
    <t>US70509V6056</t>
  </si>
  <si>
    <t>PEB F Pfd</t>
  </si>
  <si>
    <t>70509V704</t>
  </si>
  <si>
    <t>US70509V7047</t>
  </si>
  <si>
    <t>NI B Pfd</t>
  </si>
  <si>
    <t>NISOURCE INC</t>
  </si>
  <si>
    <t>NI US</t>
  </si>
  <si>
    <t>PBC Pfd</t>
  </si>
  <si>
    <t>US74348T1108</t>
  </si>
  <si>
    <t>026874DM6 Corp</t>
  </si>
  <si>
    <t>AMERICAN INTL GROUP</t>
  </si>
  <si>
    <t>AIG US</t>
  </si>
  <si>
    <t>026874DM6</t>
  </si>
  <si>
    <t>US026874DM66</t>
  </si>
  <si>
    <t>020002BB6 Corp</t>
  </si>
  <si>
    <t>020002BB6</t>
  </si>
  <si>
    <t>US020002BB69</t>
  </si>
  <si>
    <t>05518VAA3 Corp</t>
  </si>
  <si>
    <t>BAC CAPITAL TRUST XIV</t>
  </si>
  <si>
    <t>05518VAA3</t>
  </si>
  <si>
    <t>US05518VAA35</t>
  </si>
  <si>
    <t>46625HKK5 Corp</t>
  </si>
  <si>
    <t>US46625HKK58</t>
  </si>
  <si>
    <t>060505EG5 Corp</t>
  </si>
  <si>
    <t>US060505EG51</t>
  </si>
  <si>
    <t>316773CR9 Corp</t>
  </si>
  <si>
    <t>316773CR9</t>
  </si>
  <si>
    <t>US316773CR93</t>
  </si>
  <si>
    <t>025816BJ7 Corp</t>
  </si>
  <si>
    <t>US025816BJ74</t>
  </si>
  <si>
    <t>172967HZ7 Corp</t>
  </si>
  <si>
    <t>US172967HZ75</t>
  </si>
  <si>
    <t>867914BJ1 Corp</t>
  </si>
  <si>
    <t>US867914BJ13</t>
  </si>
  <si>
    <t>172967JK8 Corp</t>
  </si>
  <si>
    <t>US172967JK88</t>
  </si>
  <si>
    <t>38148BAB4 Corp</t>
  </si>
  <si>
    <t>US38148BAB45</t>
  </si>
  <si>
    <t>064058AD2 Corp</t>
  </si>
  <si>
    <t>BANK OF NY MELLON CORP</t>
  </si>
  <si>
    <t>US064058AD28</t>
  </si>
  <si>
    <t>617474AA9 Corp</t>
  </si>
  <si>
    <t>US617474AA97</t>
  </si>
  <si>
    <t>172967JZ5 Corp</t>
  </si>
  <si>
    <t>US172967JZ57</t>
  </si>
  <si>
    <t>857477AQ6 Corp</t>
  </si>
  <si>
    <t>857477AQ6</t>
  </si>
  <si>
    <t>US857477AQ64</t>
  </si>
  <si>
    <t>172967KD2 Corp</t>
  </si>
  <si>
    <t>US172967KD27</t>
  </si>
  <si>
    <t>902973AY2 Corp</t>
  </si>
  <si>
    <t>US902973AY26</t>
  </si>
  <si>
    <t>693475AK1 Corp</t>
  </si>
  <si>
    <t>693475AK1</t>
  </si>
  <si>
    <t>US693475AK12</t>
  </si>
  <si>
    <t>808513AP0 Corp</t>
  </si>
  <si>
    <t>808513AP0</t>
  </si>
  <si>
    <t>US808513AP07</t>
  </si>
  <si>
    <t>867914BN2 Corp</t>
  </si>
  <si>
    <t>US867914BN25</t>
  </si>
  <si>
    <t>48128BAD3 Corp</t>
  </si>
  <si>
    <t>48128BAD3</t>
  </si>
  <si>
    <t>US48128BAD38</t>
  </si>
  <si>
    <t>743315AU7 Corp</t>
  </si>
  <si>
    <t>PROGRESSIVE CORP</t>
  </si>
  <si>
    <t>PGR US</t>
  </si>
  <si>
    <t>743315AU7</t>
  </si>
  <si>
    <t>US743315AU74</t>
  </si>
  <si>
    <t>48124BAC9 Corp</t>
  </si>
  <si>
    <t>48124BAC9</t>
  </si>
  <si>
    <t>US48124BAC90</t>
  </si>
  <si>
    <t>064058AB6 Corp</t>
  </si>
  <si>
    <t>064058AB6</t>
  </si>
  <si>
    <t>US064058AB61</t>
  </si>
  <si>
    <t>174610AP0 Corp</t>
  </si>
  <si>
    <t>CITIZENS FINANCIAL GROUP</t>
  </si>
  <si>
    <t>CFG US</t>
  </si>
  <si>
    <t>174610AP0</t>
  </si>
  <si>
    <t>US174610AP06</t>
  </si>
  <si>
    <t>48126HAA8 Corp</t>
  </si>
  <si>
    <t>48126HAA8</t>
  </si>
  <si>
    <t>US48126HAA86</t>
  </si>
  <si>
    <t>46625HJQ4 Corp</t>
  </si>
  <si>
    <t>46625HJQ4</t>
  </si>
  <si>
    <t>US46625HJQ48</t>
  </si>
  <si>
    <t>060505EL4 Corp</t>
  </si>
  <si>
    <t>060505EL4</t>
  </si>
  <si>
    <t>US060505EL47</t>
  </si>
  <si>
    <t>48126HAC4 Corp</t>
  </si>
  <si>
    <t>48126HAC4</t>
  </si>
  <si>
    <t>US48126HAC43</t>
  </si>
  <si>
    <t>949746RN3 Corp</t>
  </si>
  <si>
    <t>949746RN3</t>
  </si>
  <si>
    <t>US949746RN35</t>
  </si>
  <si>
    <t>064058AF7 Corp</t>
  </si>
  <si>
    <t>064058AF7</t>
  </si>
  <si>
    <t>US064058AF75</t>
  </si>
  <si>
    <t>38148BAC2 Corp</t>
  </si>
  <si>
    <t>38148BAC2</t>
  </si>
  <si>
    <t>US38148BAC28</t>
  </si>
  <si>
    <t>55261FAH7 Corp</t>
  </si>
  <si>
    <t>55261FAH7</t>
  </si>
  <si>
    <t>US55261FAH73</t>
  </si>
  <si>
    <t>902973AZ9 Corp</t>
  </si>
  <si>
    <t>902973AZ9</t>
  </si>
  <si>
    <t>US902973AZ90</t>
  </si>
  <si>
    <t>254709AN8 Corp</t>
  </si>
  <si>
    <t>DISCOVER FINANCIAL SVS</t>
  </si>
  <si>
    <t>DFS US</t>
  </si>
  <si>
    <t>254709AN8</t>
  </si>
  <si>
    <t>US254709AN83</t>
  </si>
  <si>
    <t>808513AR6 Corp</t>
  </si>
  <si>
    <t>808513AR6</t>
  </si>
  <si>
    <t>US808513AR62</t>
  </si>
  <si>
    <t>060505FL3 Corp</t>
  </si>
  <si>
    <t>060505FL3</t>
  </si>
  <si>
    <t>US060505FL38</t>
  </si>
  <si>
    <t>59156RBT4 Corp</t>
  </si>
  <si>
    <t>59156RBT4</t>
  </si>
  <si>
    <t>US59156RBT41</t>
  </si>
  <si>
    <t>GLU B Pfd</t>
  </si>
  <si>
    <t>36242L303</t>
  </si>
  <si>
    <t>US36242L3033</t>
  </si>
  <si>
    <t>CFG D Pfd</t>
  </si>
  <si>
    <t>US1746102045</t>
  </si>
  <si>
    <t>CFXA Pfd</t>
  </si>
  <si>
    <t>US1940142052</t>
  </si>
  <si>
    <t>CIM D Pfd</t>
  </si>
  <si>
    <t>16934Q604</t>
  </si>
  <si>
    <t>US16934Q6044</t>
  </si>
  <si>
    <t>CSSEP Pfd</t>
  </si>
  <si>
    <t>CHICKEN SOUP FOR SOUL</t>
  </si>
  <si>
    <t>16842Q209</t>
  </si>
  <si>
    <t>US16842Q2093</t>
  </si>
  <si>
    <t>OPINI Pfd</t>
  </si>
  <si>
    <t>OFFICE PPTY INCOME TRST</t>
  </si>
  <si>
    <t>OPI US</t>
  </si>
  <si>
    <t>JPM C Pfd</t>
  </si>
  <si>
    <t>48128B648</t>
  </si>
  <si>
    <t>US48128B6487</t>
  </si>
  <si>
    <t>IPLDP Pfd</t>
  </si>
  <si>
    <t>US4610708566</t>
  </si>
  <si>
    <t>65473P881</t>
  </si>
  <si>
    <t>US65473P8813</t>
  </si>
  <si>
    <t>WHFBZ Pfd</t>
  </si>
  <si>
    <t>US96524V3042</t>
  </si>
  <si>
    <t>US1258968452</t>
  </si>
  <si>
    <t>CMSD Pfd</t>
  </si>
  <si>
    <t>BC B Pfd</t>
  </si>
  <si>
    <t>US1170435051</t>
  </si>
  <si>
    <t>Redi Ticker</t>
  </si>
  <si>
    <t>Symbol</t>
  </si>
  <si>
    <t>00123Q609</t>
  </si>
  <si>
    <t>US00123Q6098</t>
  </si>
  <si>
    <t>AL A Pfd</t>
  </si>
  <si>
    <t>AIR LEASE CORP</t>
  </si>
  <si>
    <t>AL US</t>
  </si>
  <si>
    <t>00912X500</t>
  </si>
  <si>
    <t>US00912X5005</t>
  </si>
  <si>
    <t>US1170436042</t>
  </si>
  <si>
    <t>CHMI B Pfd</t>
  </si>
  <si>
    <t>Onetime</t>
  </si>
  <si>
    <t>US1646513093</t>
  </si>
  <si>
    <t>ENR A Pfd</t>
  </si>
  <si>
    <t>US29272W2089</t>
  </si>
  <si>
    <t>FDUSZ Pfd</t>
  </si>
  <si>
    <t>US3165003050</t>
  </si>
  <si>
    <t>PRIF C Pfd</t>
  </si>
  <si>
    <t>US74274W3016</t>
  </si>
  <si>
    <t>74460W644</t>
  </si>
  <si>
    <t>US74460W6443</t>
  </si>
  <si>
    <t>SF B Pfd</t>
  </si>
  <si>
    <t>US8606307069</t>
  </si>
  <si>
    <t>SJIU Pfd</t>
  </si>
  <si>
    <t>SOUTH JERSEY INDUSTRIES</t>
  </si>
  <si>
    <t>SJI US</t>
  </si>
  <si>
    <t>US8385181164</t>
  </si>
  <si>
    <t>BC C Pfd</t>
  </si>
  <si>
    <t>US0259328070</t>
  </si>
  <si>
    <t>US0268747682</t>
  </si>
  <si>
    <t>US2358513008</t>
  </si>
  <si>
    <t>US2538688308</t>
  </si>
  <si>
    <t>US65339K8606</t>
  </si>
  <si>
    <t>PSA H Pfd</t>
  </si>
  <si>
    <t>AFGB Pfd</t>
  </si>
  <si>
    <t>AIG A Pfd</t>
  </si>
  <si>
    <t>DLR K Pfd</t>
  </si>
  <si>
    <t>NEE N Pfd</t>
  </si>
  <si>
    <t>DHR A Pfd</t>
  </si>
  <si>
    <t>BPYPP Pfd</t>
  </si>
  <si>
    <t>BMG162491499</t>
  </si>
  <si>
    <t>DUK A Pfd</t>
  </si>
  <si>
    <t>US26441C5013</t>
  </si>
  <si>
    <t>US0082528508</t>
  </si>
  <si>
    <t>MGR Pfd</t>
  </si>
  <si>
    <t>US0255371272</t>
  </si>
  <si>
    <t>AGNCM Pfd</t>
  </si>
  <si>
    <t>US10922N3017</t>
  </si>
  <si>
    <t>BHFAP Pfd</t>
  </si>
  <si>
    <t>US3131488682</t>
  </si>
  <si>
    <t>AGM D Pfd</t>
  </si>
  <si>
    <t>KEY K Pfd</t>
  </si>
  <si>
    <t>US4932678687</t>
  </si>
  <si>
    <t>NRUC Pfd</t>
  </si>
  <si>
    <t>US6374321056</t>
  </si>
  <si>
    <t>SR A Pfd</t>
  </si>
  <si>
    <t>US84857L3096</t>
  </si>
  <si>
    <t>WTRU Pfd</t>
  </si>
  <si>
    <t>ATH A Pfd</t>
  </si>
  <si>
    <t>BMG0684D3054</t>
  </si>
  <si>
    <t>DCUE Pfd</t>
  </si>
  <si>
    <t>US25746U1337</t>
  </si>
  <si>
    <t>US9290892093</t>
  </si>
  <si>
    <t>AQNB Pfd</t>
  </si>
  <si>
    <t>US0158578080</t>
  </si>
  <si>
    <t>AVTR A Pfd</t>
  </si>
  <si>
    <t>US05352A2096</t>
  </si>
  <si>
    <t>F B Pfd</t>
  </si>
  <si>
    <t>US3453708451</t>
  </si>
  <si>
    <t>RF C Pfd</t>
  </si>
  <si>
    <t>US7591EP7044</t>
  </si>
  <si>
    <t>CTA B Pfd</t>
  </si>
  <si>
    <t>CTA A Pfd</t>
  </si>
  <si>
    <t>VOYA B Pfd</t>
  </si>
  <si>
    <t>GDV H Pfd</t>
  </si>
  <si>
    <t>36242H880</t>
  </si>
  <si>
    <t>US36242H8806</t>
  </si>
  <si>
    <t>HFRO A Pfd</t>
  </si>
  <si>
    <t>HIGHLAND INCOME FUND</t>
  </si>
  <si>
    <t>43010E503</t>
  </si>
  <si>
    <t>US43010E5033</t>
  </si>
  <si>
    <t>AFINP Pfd</t>
  </si>
  <si>
    <t>02607T406</t>
  </si>
  <si>
    <t>US02607T4067</t>
  </si>
  <si>
    <t>AHL E Pfd</t>
  </si>
  <si>
    <t>EP0575472</t>
  </si>
  <si>
    <t>BMG053842040</t>
  </si>
  <si>
    <t>AHH A Pfd</t>
  </si>
  <si>
    <t>ARMADA HOFFLER PROPERTIE</t>
  </si>
  <si>
    <t>AHH US</t>
  </si>
  <si>
    <t>04208T207</t>
  </si>
  <si>
    <t>US04208T2078</t>
  </si>
  <si>
    <t>AIRTP Pfd</t>
  </si>
  <si>
    <t>AIR T FUNDING</t>
  </si>
  <si>
    <t>AIRT US</t>
  </si>
  <si>
    <t>ALL H Pfd</t>
  </si>
  <si>
    <t>US0200028381</t>
  </si>
  <si>
    <t>AFFILIATED MANAGERS GROU</t>
  </si>
  <si>
    <t>AMG US</t>
  </si>
  <si>
    <t>ATHENE HOLDING LTD</t>
  </si>
  <si>
    <t>EP0572651</t>
  </si>
  <si>
    <t>BAC M Pfd</t>
  </si>
  <si>
    <t>06053U601</t>
  </si>
  <si>
    <t>US06053U6010</t>
  </si>
  <si>
    <t>10922N301</t>
  </si>
  <si>
    <t>CHNGU Pfd</t>
  </si>
  <si>
    <t>US15912K2096</t>
  </si>
  <si>
    <t>COF I Pfd</t>
  </si>
  <si>
    <t>CTVA US</t>
  </si>
  <si>
    <t>DANAHER CORP</t>
  </si>
  <si>
    <t>DHR US</t>
  </si>
  <si>
    <t>BAM/A CN</t>
  </si>
  <si>
    <t>26441C501</t>
  </si>
  <si>
    <t>FORD MOTOR COMPANY</t>
  </si>
  <si>
    <t>F US</t>
  </si>
  <si>
    <t>FTAI A Pfd</t>
  </si>
  <si>
    <t>FORTRESS TRANS &amp; INFRAST</t>
  </si>
  <si>
    <t>FTAI US</t>
  </si>
  <si>
    <t>34960P200</t>
  </si>
  <si>
    <t>US34960P2002</t>
  </si>
  <si>
    <t>GECCN Pfd</t>
  </si>
  <si>
    <t>US3903205058</t>
  </si>
  <si>
    <t>BPYPO Pfd</t>
  </si>
  <si>
    <t>BROOKFIELD PROPERTY PART</t>
  </si>
  <si>
    <t>EP0575654</t>
  </si>
  <si>
    <t>BMG162491564</t>
  </si>
  <si>
    <t>EP0569285</t>
  </si>
  <si>
    <t>INBKZ Pfd</t>
  </si>
  <si>
    <t>US3205573096</t>
  </si>
  <si>
    <t>MBINP Pfd</t>
  </si>
  <si>
    <t>MERCHANTS BANCORP</t>
  </si>
  <si>
    <t>MBIN US</t>
  </si>
  <si>
    <t>58844R405</t>
  </si>
  <si>
    <t>US58844R4056</t>
  </si>
  <si>
    <t>MBINO Pfd</t>
  </si>
  <si>
    <t>58844R603</t>
  </si>
  <si>
    <t>US58844R6036</t>
  </si>
  <si>
    <t>65339K860</t>
  </si>
  <si>
    <t>NEWTL Pfd</t>
  </si>
  <si>
    <t>US6525266093</t>
  </si>
  <si>
    <t>NGL C Pfd</t>
  </si>
  <si>
    <t>62913M305</t>
  </si>
  <si>
    <t>US62913M3051</t>
  </si>
  <si>
    <t>NLY I Pfd</t>
  </si>
  <si>
    <t>US0357108473</t>
  </si>
  <si>
    <t>NATIONAL RURAL UTIL COOP</t>
  </si>
  <si>
    <t>2381A US</t>
  </si>
  <si>
    <t>NRZ B Pfd</t>
  </si>
  <si>
    <t>64828T409</t>
  </si>
  <si>
    <t>US64828T4094</t>
  </si>
  <si>
    <t>NRZ A Pfd</t>
  </si>
  <si>
    <t>64828T300</t>
  </si>
  <si>
    <t>US64828T3005</t>
  </si>
  <si>
    <t>OCCIP Pfd</t>
  </si>
  <si>
    <t>OFS CREDIT COMPANY</t>
  </si>
  <si>
    <t>747727Z US</t>
  </si>
  <si>
    <t>US67111Q2066</t>
  </si>
  <si>
    <t>US10948W2026</t>
  </si>
  <si>
    <t>OXSQZ Pfd</t>
  </si>
  <si>
    <t>69181V305</t>
  </si>
  <si>
    <t>US69181V3050</t>
  </si>
  <si>
    <t>PRIORITY INCOME FUND</t>
  </si>
  <si>
    <t>1301973D US</t>
  </si>
  <si>
    <t>PSA I Pfd</t>
  </si>
  <si>
    <t>7591EP704</t>
  </si>
  <si>
    <t>RILYO Pfd</t>
  </si>
  <si>
    <t>05580M702</t>
  </si>
  <si>
    <t>US05580M7020</t>
  </si>
  <si>
    <t>SCCB Pfd</t>
  </si>
  <si>
    <t>SACHEM CAPITAL CORP</t>
  </si>
  <si>
    <t>SACH US</t>
  </si>
  <si>
    <t>78590A208</t>
  </si>
  <si>
    <t>US78590A2087</t>
  </si>
  <si>
    <t>RCB Pfd</t>
  </si>
  <si>
    <t>75574U408</t>
  </si>
  <si>
    <t>US75574U4085</t>
  </si>
  <si>
    <t>SNV E Pfd</t>
  </si>
  <si>
    <t>87161C709</t>
  </si>
  <si>
    <t>US87161C7092</t>
  </si>
  <si>
    <t>SOLN Pfd</t>
  </si>
  <si>
    <t>US8425876021</t>
  </si>
  <si>
    <t>SOHON Pfd</t>
  </si>
  <si>
    <t>83600C509</t>
  </si>
  <si>
    <t>US83600C5094</t>
  </si>
  <si>
    <t>SPIRE INC</t>
  </si>
  <si>
    <t>SR US</t>
  </si>
  <si>
    <t>84857L309</t>
  </si>
  <si>
    <t>SREA Pfd</t>
  </si>
  <si>
    <t>US8168516040</t>
  </si>
  <si>
    <t>TCFCP Pfd</t>
  </si>
  <si>
    <t>US8723072026</t>
  </si>
  <si>
    <t>TECTP Pfd</t>
  </si>
  <si>
    <t>TECTONIC FINANCIAL INC</t>
  </si>
  <si>
    <t>1715014D US</t>
  </si>
  <si>
    <t>87217L208</t>
  </si>
  <si>
    <t>US87217L2088</t>
  </si>
  <si>
    <t>GL C Pfd</t>
  </si>
  <si>
    <t>GLOBE LIFE INC</t>
  </si>
  <si>
    <t>GL US</t>
  </si>
  <si>
    <t>US37959E2019</t>
  </si>
  <si>
    <t>TRTN B Pfd</t>
  </si>
  <si>
    <t>TRITON INTERNATIONAL LTD</t>
  </si>
  <si>
    <t>TRTN US</t>
  </si>
  <si>
    <t>EP0573691</t>
  </si>
  <si>
    <t>BMG9078F1317</t>
  </si>
  <si>
    <t>TRTN A Pfd</t>
  </si>
  <si>
    <t>EP0569004</t>
  </si>
  <si>
    <t>BMG9078F1234</t>
  </si>
  <si>
    <t>TSCBP Pfd</t>
  </si>
  <si>
    <t>US89678F5061</t>
  </si>
  <si>
    <t>561000Z US</t>
  </si>
  <si>
    <t>US03768E4026</t>
  </si>
  <si>
    <t>US03768E3036</t>
  </si>
  <si>
    <t>US04686J2006</t>
  </si>
  <si>
    <t>ATH B Pfd</t>
  </si>
  <si>
    <t>BAC N Pfd</t>
  </si>
  <si>
    <t>BFS E Pfd</t>
  </si>
  <si>
    <t>FITBP Pfd</t>
  </si>
  <si>
    <t>US0012284024</t>
  </si>
  <si>
    <t>MITT C Pfd</t>
  </si>
  <si>
    <t>US3167738869</t>
  </si>
  <si>
    <t>US14040H8245</t>
  </si>
  <si>
    <t>US8043958797</t>
  </si>
  <si>
    <t>US06055H2022</t>
  </si>
  <si>
    <t>NEE O Pfd</t>
  </si>
  <si>
    <t>US65339F7969</t>
  </si>
  <si>
    <t>US74460W6286</t>
  </si>
  <si>
    <t>US8385182071</t>
  </si>
  <si>
    <t>SJIJ Pfd</t>
  </si>
  <si>
    <t>US05580M8010</t>
  </si>
  <si>
    <t>RILYN Pfd</t>
  </si>
  <si>
    <t>AEFC Pfd</t>
  </si>
  <si>
    <t>UBP K Pfd</t>
  </si>
  <si>
    <t>AGNCO Pfd</t>
  </si>
  <si>
    <t>DLR L Pfd</t>
  </si>
  <si>
    <t>FITBO Pfd</t>
  </si>
  <si>
    <t>NYMTM Pfd</t>
  </si>
  <si>
    <t>EFC A Pfd</t>
  </si>
  <si>
    <t>US00775V1044</t>
  </si>
  <si>
    <t>US00123Q8078</t>
  </si>
  <si>
    <t>US11135F2002</t>
  </si>
  <si>
    <t>AVGOP Pfd</t>
  </si>
  <si>
    <t>US2538688225</t>
  </si>
  <si>
    <t>US28852N2080</t>
  </si>
  <si>
    <t>US3167738604</t>
  </si>
  <si>
    <t>US6496048736</t>
  </si>
  <si>
    <t>US9172868740</t>
  </si>
  <si>
    <t>00775V104</t>
  </si>
  <si>
    <t>00123Q807</t>
  </si>
  <si>
    <t>ALL I Pfd</t>
  </si>
  <si>
    <t>US0200028126</t>
  </si>
  <si>
    <t>04686J200</t>
  </si>
  <si>
    <t>06055H202</t>
  </si>
  <si>
    <t>CFG E Pfd</t>
  </si>
  <si>
    <t>US1746104025</t>
  </si>
  <si>
    <t>CIT B Pfd</t>
  </si>
  <si>
    <t>14040H824</t>
  </si>
  <si>
    <t>DRADP Pfd</t>
  </si>
  <si>
    <t>US2538276047</t>
  </si>
  <si>
    <t>DTP Pfd</t>
  </si>
  <si>
    <t>US2333318424</t>
  </si>
  <si>
    <t>ELLINGTON FINANCIAL</t>
  </si>
  <si>
    <t>EFC US</t>
  </si>
  <si>
    <t>28852N208</t>
  </si>
  <si>
    <t>ETI Pfd</t>
  </si>
  <si>
    <t>29365T302</t>
  </si>
  <si>
    <t>US29365T3023</t>
  </si>
  <si>
    <t>FDUSG Pfd</t>
  </si>
  <si>
    <t>US3165004041</t>
  </si>
  <si>
    <t>GLADL Pfd</t>
  </si>
  <si>
    <t>US3765357047</t>
  </si>
  <si>
    <t>GOODN Pfd</t>
  </si>
  <si>
    <t>US3765367020</t>
  </si>
  <si>
    <t>US46629U4040</t>
  </si>
  <si>
    <t>JPM J Pfd</t>
  </si>
  <si>
    <t>48128B622</t>
  </si>
  <si>
    <t>US48128B6222</t>
  </si>
  <si>
    <t>NEXTERA ENERGY INC</t>
  </si>
  <si>
    <t>65339F796</t>
  </si>
  <si>
    <t>NTRSO Pfd</t>
  </si>
  <si>
    <t>OFSSI Pfd</t>
  </si>
  <si>
    <t>US67103B5066</t>
  </si>
  <si>
    <t>PNNTG Pfd</t>
  </si>
  <si>
    <t>US7080624015</t>
  </si>
  <si>
    <t>PRIF E Pfd</t>
  </si>
  <si>
    <t>US74274W8304</t>
  </si>
  <si>
    <t>PSA J Pfd</t>
  </si>
  <si>
    <t>74460W628</t>
  </si>
  <si>
    <t>PSB Z Pfd</t>
  </si>
  <si>
    <t>69360J552</t>
  </si>
  <si>
    <t>US69360J5526</t>
  </si>
  <si>
    <t>REXR C Pfd</t>
  </si>
  <si>
    <t>76169C407</t>
  </si>
  <si>
    <t>US76169C4078</t>
  </si>
  <si>
    <t>RILYP Pfd</t>
  </si>
  <si>
    <t>05580M876</t>
  </si>
  <si>
    <t>US05580M8762</t>
  </si>
  <si>
    <t>05580M801</t>
  </si>
  <si>
    <t>SACC Pfd</t>
  </si>
  <si>
    <t>78590A307</t>
  </si>
  <si>
    <t>US78590A3077</t>
  </si>
  <si>
    <t>SWT Pfd</t>
  </si>
  <si>
    <t>US8545028461</t>
  </si>
  <si>
    <t>SYF A Pfd</t>
  </si>
  <si>
    <t>SYNCHRONY FINANCIAL</t>
  </si>
  <si>
    <t>SYF US</t>
  </si>
  <si>
    <t>87165B202</t>
  </si>
  <si>
    <t>US87165B2025</t>
  </si>
  <si>
    <t>TRTN C Pfd</t>
  </si>
  <si>
    <t>EP0580365</t>
  </si>
  <si>
    <t>BMG9078F1499</t>
  </si>
  <si>
    <t>YCBD A Pfd</t>
  </si>
  <si>
    <t>CBDMD INC</t>
  </si>
  <si>
    <t>YCBD US</t>
  </si>
  <si>
    <t>12482W200</t>
  </si>
  <si>
    <t>US12482W2008</t>
  </si>
  <si>
    <t>YGYIP Pfd</t>
  </si>
  <si>
    <t>YOUNGEVITY INTL INC</t>
  </si>
  <si>
    <t>YGYI US</t>
  </si>
  <si>
    <t>US9875373055</t>
  </si>
  <si>
    <t>US0256765035</t>
  </si>
  <si>
    <t>American Equity Investment Life Holding Company</t>
  </si>
  <si>
    <t>AEL</t>
  </si>
  <si>
    <t>US05971J2015</t>
  </si>
  <si>
    <t>Bancorpsouth Inc</t>
  </si>
  <si>
    <t>BXS</t>
  </si>
  <si>
    <t>US1255818841</t>
  </si>
  <si>
    <t>CIT Group Inc.</t>
  </si>
  <si>
    <t>CIT</t>
  </si>
  <si>
    <t>US61762V8046</t>
  </si>
  <si>
    <t>Morgan Stanley</t>
  </si>
  <si>
    <t>US74460W5940</t>
  </si>
  <si>
    <t>Public Storage</t>
  </si>
  <si>
    <t>AEL A Pfd</t>
  </si>
  <si>
    <t>BXS A Pfd</t>
  </si>
  <si>
    <t>MS L Pfd</t>
  </si>
  <si>
    <t>US20451Q4010</t>
  </si>
  <si>
    <t>CODI C Pfd</t>
  </si>
  <si>
    <t>US6658598569</t>
  </si>
  <si>
    <t>US0259328807</t>
  </si>
  <si>
    <t>US33616C7873</t>
  </si>
  <si>
    <t>US34960P3091</t>
  </si>
  <si>
    <t>US7472624003</t>
  </si>
  <si>
    <t>US78486Q2003</t>
  </si>
  <si>
    <t>US89832Q8511</t>
  </si>
  <si>
    <t>US89832Q8446</t>
  </si>
  <si>
    <t>US89832Q8362</t>
  </si>
  <si>
    <t>US89832Q8107</t>
  </si>
  <si>
    <t>AFGC Pfd</t>
  </si>
  <si>
    <t>FRC J Pfd</t>
  </si>
  <si>
    <t>FTAI B Pfd</t>
  </si>
  <si>
    <t>QVCC Pfd</t>
  </si>
  <si>
    <t>SIVBP Pfd</t>
  </si>
  <si>
    <t>EQH A Pfd</t>
  </si>
  <si>
    <t>TFC I Pfd</t>
  </si>
  <si>
    <t>TFC F Pfd</t>
  </si>
  <si>
    <t>TFC G Pfd</t>
  </si>
  <si>
    <t>TFC H Pfd</t>
  </si>
  <si>
    <t>US3453708378</t>
  </si>
  <si>
    <t>Ford Motor Company</t>
  </si>
  <si>
    <t>F</t>
  </si>
  <si>
    <t>US74460W5783</t>
  </si>
  <si>
    <t>US00206R5081</t>
  </si>
  <si>
    <t>AT&amp;T Inc</t>
  </si>
  <si>
    <t>T</t>
  </si>
  <si>
    <t>US0844238057</t>
  </si>
  <si>
    <t>W.R. Berkley Corporation</t>
  </si>
  <si>
    <t>F C Pfd</t>
  </si>
  <si>
    <t>PSA K Pfd</t>
  </si>
  <si>
    <t>T A Pfd</t>
  </si>
  <si>
    <t>WRB F Pfd</t>
  </si>
  <si>
    <t>US29452E2000</t>
  </si>
  <si>
    <t>US59156R8503</t>
  </si>
  <si>
    <t>US8425878001</t>
  </si>
  <si>
    <t>MET F Pfd</t>
  </si>
  <si>
    <t>SOJD Pfd</t>
  </si>
  <si>
    <t>US25525P2065</t>
  </si>
  <si>
    <t>US25525P3055</t>
  </si>
  <si>
    <t>DHCNI Pfd</t>
  </si>
  <si>
    <t>DHCNL Pfd</t>
  </si>
  <si>
    <t>ZIONN Pfd</t>
  </si>
  <si>
    <t>ZIONO Pfd</t>
  </si>
  <si>
    <t>ZIONL Pfd</t>
  </si>
  <si>
    <t>ZIONP Pfd</t>
  </si>
  <si>
    <t>GAB K Pfd</t>
  </si>
  <si>
    <t>US3623978463</t>
  </si>
  <si>
    <t>GGT G Pfd</t>
  </si>
  <si>
    <t>36239Q604</t>
  </si>
  <si>
    <t>US36239Q6044</t>
  </si>
  <si>
    <t>AMERICAN EQUITY INVESTME</t>
  </si>
  <si>
    <t>AEL US</t>
  </si>
  <si>
    <t>AEGON FUNDING CO LLC</t>
  </si>
  <si>
    <t>Sr Subordinated</t>
  </si>
  <si>
    <t>00919P302</t>
  </si>
  <si>
    <t>US00919P3029</t>
  </si>
  <si>
    <t>TFC US</t>
  </si>
  <si>
    <t>20451Q401</t>
  </si>
  <si>
    <t>CUBB Pfd</t>
  </si>
  <si>
    <t>23204G803</t>
  </si>
  <si>
    <t>US23204G8033</t>
  </si>
  <si>
    <t>EQUITABLE HOLDINGS INC</t>
  </si>
  <si>
    <t>EQH US</t>
  </si>
  <si>
    <t>33616C787</t>
  </si>
  <si>
    <t>34960P309</t>
  </si>
  <si>
    <t>GNL B Pfd</t>
  </si>
  <si>
    <t>US3793784097</t>
  </si>
  <si>
    <t>GSLD Pfd</t>
  </si>
  <si>
    <t>USY271831478</t>
  </si>
  <si>
    <t>HTIA Pfd</t>
  </si>
  <si>
    <t>JMPNL Pfd</t>
  </si>
  <si>
    <t>JMPNZ Pfd</t>
  </si>
  <si>
    <t>59156R850</t>
  </si>
  <si>
    <t>61762V804</t>
  </si>
  <si>
    <t>74460W578</t>
  </si>
  <si>
    <t>74460W594</t>
  </si>
  <si>
    <t>SVB FINANCIAL GROUP</t>
  </si>
  <si>
    <t>SIVB US</t>
  </si>
  <si>
    <t>78486Q200</t>
  </si>
  <si>
    <t>DIVERSIFIED HEALTHCARE T</t>
  </si>
  <si>
    <t>DHC US</t>
  </si>
  <si>
    <t>25525P206</t>
  </si>
  <si>
    <t>25525P305</t>
  </si>
  <si>
    <t>89832Q810</t>
  </si>
  <si>
    <t>MBNKP Pfd</t>
  </si>
  <si>
    <t>MEDALLION BANK UTAH</t>
  </si>
  <si>
    <t>58403B205</t>
  </si>
  <si>
    <t>US58403B2051</t>
  </si>
  <si>
    <t>00206R508</t>
  </si>
  <si>
    <t>TRTN D Pfd</t>
  </si>
  <si>
    <t>WFC Z Pfd</t>
  </si>
  <si>
    <t>94988U151</t>
  </si>
  <si>
    <t>US94988U1512</t>
  </si>
  <si>
    <t>US00123Q8722</t>
  </si>
  <si>
    <t>BMG162491648</t>
  </si>
  <si>
    <t>US14040H7825</t>
  </si>
  <si>
    <t>US26817Q8785</t>
  </si>
  <si>
    <t>US64828T5083</t>
  </si>
  <si>
    <t>US05580M8689</t>
  </si>
  <si>
    <t>US00206R7061</t>
  </si>
  <si>
    <t>USG9078F2068</t>
  </si>
  <si>
    <t>US28414H2022</t>
  </si>
  <si>
    <t>AGNCP Pfd</t>
  </si>
  <si>
    <t>BPYPN Pfd</t>
  </si>
  <si>
    <t>COF J Pfd</t>
  </si>
  <si>
    <t>DX C Pfd</t>
  </si>
  <si>
    <t>NRZ C Pfd</t>
  </si>
  <si>
    <t>RILYM Pfd</t>
  </si>
  <si>
    <t>T C Pfd</t>
  </si>
  <si>
    <t>ELAT Pfd</t>
  </si>
  <si>
    <t>US29670G2012</t>
  </si>
  <si>
    <t>ATCO H Pfd</t>
  </si>
  <si>
    <t>ATCO D Pfd</t>
  </si>
  <si>
    <t>ATCO I Pfd</t>
  </si>
  <si>
    <t>ATCO G Pfd</t>
  </si>
  <si>
    <t>ATCO E Pfd</t>
  </si>
  <si>
    <t>ATCO US</t>
  </si>
  <si>
    <t>BPYUP Pfd</t>
  </si>
  <si>
    <t>OXLCP Pfd</t>
  </si>
  <si>
    <t>US6915436074</t>
  </si>
  <si>
    <t>AGN NA</t>
  </si>
  <si>
    <t>00123Q872</t>
  </si>
  <si>
    <t>ARR C Pfd</t>
  </si>
  <si>
    <t>US0423156068</t>
  </si>
  <si>
    <t>BEP A Pfd</t>
  </si>
  <si>
    <t>BROOKFIELD RENEWABLE PAR</t>
  </si>
  <si>
    <t>EP0586206</t>
  </si>
  <si>
    <t>BMG162582313</t>
  </si>
  <si>
    <t>14040H782</t>
  </si>
  <si>
    <t>DCOMP Pfd</t>
  </si>
  <si>
    <t>DCOM US</t>
  </si>
  <si>
    <t>26817Q878</t>
  </si>
  <si>
    <t>ELANCO ANIMAL HEALTH INC</t>
  </si>
  <si>
    <t>ELAN US</t>
  </si>
  <si>
    <t>28414H202</t>
  </si>
  <si>
    <t>FCNCP Pfd</t>
  </si>
  <si>
    <t>FIRST CITIZENS BANCSHARE</t>
  </si>
  <si>
    <t>FCNCA US</t>
  </si>
  <si>
    <t>US3196263053</t>
  </si>
  <si>
    <t>BPY US</t>
  </si>
  <si>
    <t>EP0585729</t>
  </si>
  <si>
    <t>MDRRP Pfd</t>
  </si>
  <si>
    <t>MEDALIST DIVERSIFIED</t>
  </si>
  <si>
    <t>MDRR US</t>
  </si>
  <si>
    <t>58403P204</t>
  </si>
  <si>
    <t>US58403P2048</t>
  </si>
  <si>
    <t>MFA C Pfd</t>
  </si>
  <si>
    <t>55272X508</t>
  </si>
  <si>
    <t>US55272X5086</t>
  </si>
  <si>
    <t>MVCD PFd</t>
  </si>
  <si>
    <t>64828T508</t>
  </si>
  <si>
    <t>PRIF F Pfd</t>
  </si>
  <si>
    <t>74274W822</t>
  </si>
  <si>
    <t>US74274W8221</t>
  </si>
  <si>
    <t>05580M868</t>
  </si>
  <si>
    <t>ATLAS CORP</t>
  </si>
  <si>
    <t>EP0586750</t>
  </si>
  <si>
    <t>MHY0436Q1411</t>
  </si>
  <si>
    <t>EP0586909</t>
  </si>
  <si>
    <t>MHY0436Q1171</t>
  </si>
  <si>
    <t>EP0586958</t>
  </si>
  <si>
    <t>MHY0436Q1585</t>
  </si>
  <si>
    <t>MHY0436Q1338</t>
  </si>
  <si>
    <t>MHY0436Q1254</t>
  </si>
  <si>
    <t>00206R706</t>
  </si>
  <si>
    <t>EP0585000</t>
  </si>
  <si>
    <t>GJH Pfd</t>
  </si>
  <si>
    <t>STRATS-US-04-6</t>
  </si>
  <si>
    <t>86311Q204</t>
  </si>
  <si>
    <t>US86311Q2049</t>
  </si>
  <si>
    <t>GJO Pfd</t>
  </si>
  <si>
    <t>STRATS-WALMART</t>
  </si>
  <si>
    <t>US86312E2000</t>
  </si>
  <si>
    <t>ALIN E Pfd</t>
  </si>
  <si>
    <t>ALIN A Pfd</t>
  </si>
  <si>
    <t>ALIN B Pfd</t>
  </si>
  <si>
    <t>MHY1001E1251</t>
  </si>
  <si>
    <t>MHY1001E1095</t>
  </si>
  <si>
    <t>MHY1001E1178</t>
  </si>
  <si>
    <t>US36168Q1206</t>
  </si>
  <si>
    <t>GFLU</t>
  </si>
  <si>
    <t>US65339F7704</t>
  </si>
  <si>
    <t>NEE P Pfd</t>
  </si>
  <si>
    <t>US10922N5095</t>
  </si>
  <si>
    <t>US2358514097</t>
  </si>
  <si>
    <t>US8606308703</t>
  </si>
  <si>
    <t>BHFAO Pfd</t>
  </si>
  <si>
    <t>DHR B Pfd</t>
  </si>
  <si>
    <t>SF C Pfd</t>
  </si>
  <si>
    <t>AFGD Pfd</t>
  </si>
  <si>
    <t>WTFCP Pfd</t>
  </si>
  <si>
    <t>TFC O Pfd</t>
  </si>
  <si>
    <t>PNFPP Pfd</t>
  </si>
  <si>
    <t>FMBIP Pfd</t>
  </si>
  <si>
    <t>AUBAP Pfd</t>
  </si>
  <si>
    <t>UCBIO Pfd</t>
  </si>
  <si>
    <t>US0259328724</t>
  </si>
  <si>
    <t>US04911A2069</t>
  </si>
  <si>
    <t>US0758874061</t>
  </si>
  <si>
    <t>BDXB Pfd</t>
  </si>
  <si>
    <t>US1011372067</t>
  </si>
  <si>
    <t>BSX A Pfd</t>
  </si>
  <si>
    <t>US3208672036</t>
  </si>
  <si>
    <t>US72346Q3020</t>
  </si>
  <si>
    <t>US89832Q7455</t>
  </si>
  <si>
    <t>US90985F2056</t>
  </si>
  <si>
    <t>US97650W5040</t>
  </si>
  <si>
    <t>JE00BMHMX696</t>
  </si>
  <si>
    <t>US0454874027</t>
  </si>
  <si>
    <t>US04686J3095</t>
  </si>
  <si>
    <t>US3205174028</t>
  </si>
  <si>
    <t>US4101204067</t>
  </si>
  <si>
    <t>US03938L3024</t>
  </si>
  <si>
    <t>US74460W5528</t>
  </si>
  <si>
    <t>APTV A Pfd</t>
  </si>
  <si>
    <t>ASB F Pfd</t>
  </si>
  <si>
    <t>ATH C Pfd</t>
  </si>
  <si>
    <t>FHN E Pfd</t>
  </si>
  <si>
    <t>MTCN Pfd</t>
  </si>
  <si>
    <t>PSA L Pfd</t>
  </si>
  <si>
    <t>HWCPZ Pfd</t>
  </si>
  <si>
    <t>AEL B Pfd</t>
  </si>
  <si>
    <t>US0256766025</t>
  </si>
  <si>
    <t>US95082P3038</t>
  </si>
  <si>
    <t>US67623C2089</t>
  </si>
  <si>
    <t>WCC A Pfd</t>
  </si>
  <si>
    <t>OPINL Pfd</t>
  </si>
  <si>
    <t>US0401282092</t>
  </si>
  <si>
    <t>US3208675005</t>
  </si>
  <si>
    <t>US42234Q2012</t>
  </si>
  <si>
    <t>US69331C1403</t>
  </si>
  <si>
    <t>ARGO A Pfd</t>
  </si>
  <si>
    <t>FMBIO Pfd</t>
  </si>
  <si>
    <t>HTLFP Pfd</t>
  </si>
  <si>
    <t>PCGU Pfd</t>
  </si>
  <si>
    <t>FHN B Pfd</t>
  </si>
  <si>
    <t>FHN C Pfd</t>
  </si>
  <si>
    <t>FHN D Pfd</t>
  </si>
  <si>
    <t>HWM Pfd</t>
  </si>
  <si>
    <t>HOWMET AEROSPACE INC</t>
  </si>
  <si>
    <t>HWM US</t>
  </si>
  <si>
    <t>US4432012072</t>
  </si>
  <si>
    <t>ARGO GROUP INTERNATIONAL</t>
  </si>
  <si>
    <t>AGM E Pfd</t>
  </si>
  <si>
    <t>US3131488500</t>
  </si>
  <si>
    <t>APTIV PLC</t>
  </si>
  <si>
    <t>APTV US</t>
  </si>
  <si>
    <t>EP0589507</t>
  </si>
  <si>
    <t>04686J309</t>
  </si>
  <si>
    <t>ATLANTIC UNION BANKSHARE</t>
  </si>
  <si>
    <t>AUB US</t>
  </si>
  <si>
    <t>04911A206</t>
  </si>
  <si>
    <t>TFC R Pfd</t>
  </si>
  <si>
    <t>TRUIST FINANCIAL CORP</t>
  </si>
  <si>
    <t>89832Q695</t>
  </si>
  <si>
    <t>US89832Q6952</t>
  </si>
  <si>
    <t>89832Q745</t>
  </si>
  <si>
    <t>10922N509</t>
  </si>
  <si>
    <t>BOSTON SCIENTIFIC CORP</t>
  </si>
  <si>
    <t>BSX US</t>
  </si>
  <si>
    <t>CSSEN Pfd</t>
  </si>
  <si>
    <t>1689218D US</t>
  </si>
  <si>
    <t>16842Q308</t>
  </si>
  <si>
    <t>US16842Q3083</t>
  </si>
  <si>
    <t>26788Z US</t>
  </si>
  <si>
    <t>GFLU Pfd</t>
  </si>
  <si>
    <t>GFL ENVIRONMENTAL INC</t>
  </si>
  <si>
    <t>GFL CN</t>
  </si>
  <si>
    <t>36168Q120</t>
  </si>
  <si>
    <t>67623C208</t>
  </si>
  <si>
    <t>HEALTHCARE TRUST</t>
  </si>
  <si>
    <t>HLTC US</t>
  </si>
  <si>
    <t>42226B204</t>
  </si>
  <si>
    <t>US42226B2043</t>
  </si>
  <si>
    <t>HEARTLAND FINANCIAL USA</t>
  </si>
  <si>
    <t>HTLF US</t>
  </si>
  <si>
    <t>42234Q201</t>
  </si>
  <si>
    <t>US3205178086</t>
  </si>
  <si>
    <t>US3205176007</t>
  </si>
  <si>
    <t>US3205175017</t>
  </si>
  <si>
    <t>IIVIP Pfd</t>
  </si>
  <si>
    <t>MIND TECHNOLOGY INC</t>
  </si>
  <si>
    <t>US6025662007</t>
  </si>
  <si>
    <t>65339F770</t>
  </si>
  <si>
    <t>NREF A Pfd</t>
  </si>
  <si>
    <t>NEXPOINT REAL ESTATE FIN</t>
  </si>
  <si>
    <t>NREF US</t>
  </si>
  <si>
    <t>65342V408</t>
  </si>
  <si>
    <t>US65342V4086</t>
  </si>
  <si>
    <t>OCFCP Pfd</t>
  </si>
  <si>
    <t>OCEANFIRST FINANCIAL CP</t>
  </si>
  <si>
    <t>OCFC US</t>
  </si>
  <si>
    <t>US6752344050</t>
  </si>
  <si>
    <t>PG&amp;E CORP</t>
  </si>
  <si>
    <t>69331C140</t>
  </si>
  <si>
    <t>PINNACLE FINANCIAL PARTN</t>
  </si>
  <si>
    <t>PNFP US</t>
  </si>
  <si>
    <t>72346Q302</t>
  </si>
  <si>
    <t>74460W552</t>
  </si>
  <si>
    <t>SAK Pfd</t>
  </si>
  <si>
    <t>US80349A6047</t>
  </si>
  <si>
    <t>SBBA Pfd</t>
  </si>
  <si>
    <t>80918T208</t>
  </si>
  <si>
    <t>US80918T2087</t>
  </si>
  <si>
    <t>FIRST EAGLE ALTERNATIVE</t>
  </si>
  <si>
    <t>FCRD US</t>
  </si>
  <si>
    <t>US26943B2097</t>
  </si>
  <si>
    <t>TBKCP Pfd</t>
  </si>
  <si>
    <t>TRIUMPH BANCORP INC</t>
  </si>
  <si>
    <t>TBK US</t>
  </si>
  <si>
    <t>89679E409</t>
  </si>
  <si>
    <t>US89679E4098</t>
  </si>
  <si>
    <t>ALTERA INFRASTRUCTURE LP</t>
  </si>
  <si>
    <t>UNITED COMMUNITY BANK</t>
  </si>
  <si>
    <t>UCBI US</t>
  </si>
  <si>
    <t>90985F205</t>
  </si>
  <si>
    <t>WESCO INTERNATIONAL INC</t>
  </si>
  <si>
    <t>WCC US</t>
  </si>
  <si>
    <t>95082P303</t>
  </si>
  <si>
    <t>97650W504</t>
  </si>
  <si>
    <t>CBSHP Pfd</t>
  </si>
  <si>
    <t>PNC Q Pfd</t>
  </si>
  <si>
    <t>US9021043065</t>
  </si>
  <si>
    <t>US2005253016</t>
  </si>
  <si>
    <t>US6934758326</t>
  </si>
  <si>
    <t>US9508107052</t>
  </si>
  <si>
    <t>Wesbanco Inc</t>
  </si>
  <si>
    <t>WSBC</t>
  </si>
  <si>
    <t>US9116847024</t>
  </si>
  <si>
    <t>United States Cellular Corporation</t>
  </si>
  <si>
    <t>US74460W5379</t>
  </si>
  <si>
    <t>US48251W4015</t>
  </si>
  <si>
    <t>Kkr &amp; Co Inc</t>
  </si>
  <si>
    <t>US02557T3077</t>
  </si>
  <si>
    <t>American Electric Power Inc</t>
  </si>
  <si>
    <t>AEP</t>
  </si>
  <si>
    <t>KKR C Pfd</t>
  </si>
  <si>
    <t>PSA M Pfd</t>
  </si>
  <si>
    <t>UZD Pfd</t>
  </si>
  <si>
    <t>WSBCP Pfd</t>
  </si>
  <si>
    <t>US0259328641</t>
  </si>
  <si>
    <t>American Financial Group Inc.</t>
  </si>
  <si>
    <t>AFG</t>
  </si>
  <si>
    <t>US14040H7742</t>
  </si>
  <si>
    <t>Capital One Financial Corporation</t>
  </si>
  <si>
    <t>US2527844003</t>
  </si>
  <si>
    <t>Diamondrock Hospitality Company</t>
  </si>
  <si>
    <t>DRH</t>
  </si>
  <si>
    <t>US3131488435</t>
  </si>
  <si>
    <t>Federal Agricultural Mortgage Corporation</t>
  </si>
  <si>
    <t>FAMCA</t>
  </si>
  <si>
    <t>US33616C7618</t>
  </si>
  <si>
    <t>First Republic Bank San Francisco</t>
  </si>
  <si>
    <t>US37959R2022</t>
  </si>
  <si>
    <t>US65339F7399</t>
  </si>
  <si>
    <t>Nextera Energy Inc</t>
  </si>
  <si>
    <t>NEE</t>
  </si>
  <si>
    <t>US7443208886</t>
  </si>
  <si>
    <t>Prudential Financial Inc.</t>
  </si>
  <si>
    <t>US74915M3088</t>
  </si>
  <si>
    <t>Qurate Retail Inc</t>
  </si>
  <si>
    <t>US78573M2035</t>
  </si>
  <si>
    <t>Sabre Corporation</t>
  </si>
  <si>
    <t>SABR</t>
  </si>
  <si>
    <t>US8425878837</t>
  </si>
  <si>
    <t>Southern Company</t>
  </si>
  <si>
    <t>SO</t>
  </si>
  <si>
    <t>AFGE Pfd</t>
  </si>
  <si>
    <t>COF K Pfd</t>
  </si>
  <si>
    <t>DRH A Pfd</t>
  </si>
  <si>
    <t>AGM F Pfd</t>
  </si>
  <si>
    <t>FRC K Pfd</t>
  </si>
  <si>
    <t>NEE Q Pfd</t>
  </si>
  <si>
    <t>QRTEP Pfd</t>
  </si>
  <si>
    <t>SABRP Pfd</t>
  </si>
  <si>
    <t>SOJE Pfd</t>
  </si>
  <si>
    <t>US0844238883</t>
  </si>
  <si>
    <t>WRB G Pfd</t>
  </si>
  <si>
    <t>USG162522670</t>
  </si>
  <si>
    <t>BIP A Pfd</t>
  </si>
  <si>
    <t>AEPPL Pfd</t>
  </si>
  <si>
    <t>AEPPZ Pfd</t>
  </si>
  <si>
    <t>US0082528433</t>
  </si>
  <si>
    <t>MGRB Pfd</t>
  </si>
  <si>
    <t>US2333318267</t>
  </si>
  <si>
    <t>DTB Pfd</t>
  </si>
  <si>
    <t>US74460W5114</t>
  </si>
  <si>
    <t>PSA N Pfd</t>
  </si>
  <si>
    <t>US3765493099</t>
  </si>
  <si>
    <t>LANDO Pfd</t>
  </si>
  <si>
    <t>US11271L1026</t>
  </si>
  <si>
    <t>BAMH Pfd</t>
  </si>
  <si>
    <t>BMG9078F2067</t>
  </si>
  <si>
    <t>US76882G2066</t>
  </si>
  <si>
    <t>US3698228042</t>
  </si>
  <si>
    <t>US3602713089</t>
  </si>
  <si>
    <t>US9029737346</t>
  </si>
  <si>
    <t>US94988U1280</t>
  </si>
  <si>
    <t>US06055H4002</t>
  </si>
  <si>
    <t>OPP</t>
  </si>
  <si>
    <t>GFN</t>
  </si>
  <si>
    <t>FULT</t>
  </si>
  <si>
    <t>OPP A Pfd</t>
  </si>
  <si>
    <t>FULTP Pfd</t>
  </si>
  <si>
    <t>USB Q Pfd</t>
  </si>
  <si>
    <t>WFC A Pfd</t>
  </si>
  <si>
    <t>BAC O Pfd</t>
  </si>
  <si>
    <t>GFNSZ Pfd</t>
  </si>
  <si>
    <t>AEP C Pfd</t>
  </si>
  <si>
    <t>AEP US</t>
  </si>
  <si>
    <t>US6774158041</t>
  </si>
  <si>
    <t>AAIC US</t>
  </si>
  <si>
    <t>AI B Pfd</t>
  </si>
  <si>
    <t>CALL/EXT</t>
  </si>
  <si>
    <t>BROOKFIELD INFRASTRUCTUR</t>
  </si>
  <si>
    <t>EP0482877</t>
  </si>
  <si>
    <t>TORONTO</t>
  </si>
  <si>
    <t>BMG162521279</t>
  </si>
  <si>
    <t>CCNEP Pfd</t>
  </si>
  <si>
    <t>CNB FINANCIAL CORP/PA</t>
  </si>
  <si>
    <t>CCNE US</t>
  </si>
  <si>
    <t>US1261282065</t>
  </si>
  <si>
    <t>14040H774</t>
  </si>
  <si>
    <t>LUMN US</t>
  </si>
  <si>
    <t>DIAMONDROCK HOSPITALITY</t>
  </si>
  <si>
    <t>DRH US</t>
  </si>
  <si>
    <t>FATBP Pfd</t>
  </si>
  <si>
    <t>FAT BRANDS INC</t>
  </si>
  <si>
    <t>FCCGD US</t>
  </si>
  <si>
    <t>30258N501</t>
  </si>
  <si>
    <t>US30258N5014</t>
  </si>
  <si>
    <t>33616C761</t>
  </si>
  <si>
    <t>FRGAP Pfd</t>
  </si>
  <si>
    <t>FRANCHISE GROUP INC</t>
  </si>
  <si>
    <t>8133172Z US</t>
  </si>
  <si>
    <t>35180X204</t>
  </si>
  <si>
    <t>US35180X2045</t>
  </si>
  <si>
    <t>48251W401</t>
  </si>
  <si>
    <t>LEVLP Pfd</t>
  </si>
  <si>
    <t>LEVEL ONE BANCORP INC</t>
  </si>
  <si>
    <t>52730F203</t>
  </si>
  <si>
    <t>US52730F2039</t>
  </si>
  <si>
    <t>65339F739</t>
  </si>
  <si>
    <t>NMFCL Pfd</t>
  </si>
  <si>
    <t>OFSSG Pfd</t>
  </si>
  <si>
    <t>US67103B6056</t>
  </si>
  <si>
    <t>OTRKP Pfd</t>
  </si>
  <si>
    <t>ONTRAK INC</t>
  </si>
  <si>
    <t>0892381D US</t>
  </si>
  <si>
    <t>US6833732034</t>
  </si>
  <si>
    <t>74460W511</t>
  </si>
  <si>
    <t>74460W537</t>
  </si>
  <si>
    <t>PXSAP Pfd</t>
  </si>
  <si>
    <t>PYXIS TANKERS</t>
  </si>
  <si>
    <t>1559353D GA</t>
  </si>
  <si>
    <t>EP0592972</t>
  </si>
  <si>
    <t>MHY717261140</t>
  </si>
  <si>
    <t>QURATE RETAIL INC</t>
  </si>
  <si>
    <t>74915M308</t>
  </si>
  <si>
    <t>RILYL Pfd</t>
  </si>
  <si>
    <t>05580M850</t>
  </si>
  <si>
    <t>US05580M8507</t>
  </si>
  <si>
    <t>SABRE CORP</t>
  </si>
  <si>
    <t>SABR US</t>
  </si>
  <si>
    <t>78573M203</t>
  </si>
  <si>
    <t>SCCC Pfd</t>
  </si>
  <si>
    <t>78590A406</t>
  </si>
  <si>
    <t>US78590A4067</t>
  </si>
  <si>
    <t>FCRW Pfd</t>
  </si>
  <si>
    <t>FCRZ Pfd</t>
  </si>
  <si>
    <t>US26943B3087</t>
  </si>
  <si>
    <t>UNITED STATES CELLULAR C</t>
  </si>
  <si>
    <t>WESBANCO INC</t>
  </si>
  <si>
    <t>WSBC US</t>
  </si>
  <si>
    <t>US74460W4877</t>
  </si>
  <si>
    <t>PSA O Pfd</t>
  </si>
  <si>
    <t>US04621X3061</t>
  </si>
  <si>
    <t>US10922N7075</t>
  </si>
  <si>
    <t>US2298993070</t>
  </si>
  <si>
    <t>AIZN Pfd</t>
  </si>
  <si>
    <t>BHFAN Pfd</t>
  </si>
  <si>
    <t>CFR B Pfd</t>
  </si>
  <si>
    <t>US11272B1035</t>
  </si>
  <si>
    <t>US12621E3018</t>
  </si>
  <si>
    <t>US82669G2030</t>
  </si>
  <si>
    <t>US8163005031</t>
  </si>
  <si>
    <t>US9116848014</t>
  </si>
  <si>
    <t>US9290428104</t>
  </si>
  <si>
    <t>BAMI Pfd</t>
  </si>
  <si>
    <t>CNO A Pfd</t>
  </si>
  <si>
    <t>SBNYP Pfd</t>
  </si>
  <si>
    <t>SIGIP Pfd</t>
  </si>
  <si>
    <t>UZE Pfd</t>
  </si>
  <si>
    <t>VNO N Pfd</t>
  </si>
  <si>
    <t>ATH D Pfd</t>
  </si>
  <si>
    <t>US04686J4085</t>
  </si>
  <si>
    <t>LBRDP Pfd</t>
  </si>
  <si>
    <t>US5303075031</t>
  </si>
  <si>
    <t>EQH C Pfd</t>
  </si>
  <si>
    <t>NHF A Pfd</t>
  </si>
  <si>
    <t>US65340G3048</t>
  </si>
  <si>
    <t>US29452E4089</t>
  </si>
  <si>
    <t>US6525267083</t>
  </si>
  <si>
    <t>US05580M8358</t>
  </si>
  <si>
    <t>NEWTZ Pfd</t>
  </si>
  <si>
    <t>RILYT Pfd</t>
  </si>
  <si>
    <t>BIP B Pfd</t>
  </si>
  <si>
    <t>BMG162522756</t>
  </si>
  <si>
    <t>US06055H6080</t>
  </si>
  <si>
    <t>Bank of America Corporation</t>
  </si>
  <si>
    <t>US05614L3087</t>
  </si>
  <si>
    <t>Babcock &amp; Wilcox Enterprises Incorporation</t>
  </si>
  <si>
    <t>BW</t>
  </si>
  <si>
    <t>US33616C7469</t>
  </si>
  <si>
    <t>US75574U6064</t>
  </si>
  <si>
    <t>READY CAP CORP</t>
  </si>
  <si>
    <t>RC</t>
  </si>
  <si>
    <t>US9029737189</t>
  </si>
  <si>
    <t>U.S. Bancorp</t>
  </si>
  <si>
    <t>US9388243076</t>
  </si>
  <si>
    <t>Washington Federal Inc</t>
  </si>
  <si>
    <t>WAFD</t>
  </si>
  <si>
    <t>US95002Y2028</t>
  </si>
  <si>
    <t>Wells Fargo &amp; Co New</t>
  </si>
  <si>
    <t>US0844238701</t>
  </si>
  <si>
    <t>BAC P Pfd</t>
  </si>
  <si>
    <t>BWSN Pfd</t>
  </si>
  <si>
    <t>FRC L Pfd</t>
  </si>
  <si>
    <t>RCC Pfd</t>
  </si>
  <si>
    <t>USB R Pfd</t>
  </si>
  <si>
    <t>WAFDP Pfd</t>
  </si>
  <si>
    <t>WFC C Pfd</t>
  </si>
  <si>
    <t>WRB H Pfd</t>
  </si>
  <si>
    <t>HBANP Pfd</t>
  </si>
  <si>
    <t>ACR C Pfd</t>
  </si>
  <si>
    <t>US00489Q2012</t>
  </si>
  <si>
    <t>US25432X2018</t>
  </si>
  <si>
    <t>US4461508230</t>
  </si>
  <si>
    <t>TDS U Pfd</t>
  </si>
  <si>
    <t>US8794337878</t>
  </si>
  <si>
    <t>PRE J Pfd</t>
  </si>
  <si>
    <t>JPM K Pfd</t>
  </si>
  <si>
    <t>GAINN Pfd</t>
  </si>
  <si>
    <t>US3765468000</t>
  </si>
  <si>
    <t>92838X706</t>
  </si>
  <si>
    <t>92838U702</t>
  </si>
  <si>
    <t>AMERICAN ELECTRIC POWER</t>
  </si>
  <si>
    <t>02557T307</t>
  </si>
  <si>
    <t>AFINO Pfd</t>
  </si>
  <si>
    <t>02607T505</t>
  </si>
  <si>
    <t>AAIC B Pfd</t>
  </si>
  <si>
    <t>AAIC C Pfd</t>
  </si>
  <si>
    <t>04621X306</t>
  </si>
  <si>
    <t>ALTG A Pfd</t>
  </si>
  <si>
    <t>ALTA EQUIPMENT GROUP</t>
  </si>
  <si>
    <t>02128L205</t>
  </si>
  <si>
    <t>04686J408</t>
  </si>
  <si>
    <t>06055H608</t>
  </si>
  <si>
    <t>06055H400</t>
  </si>
  <si>
    <t>BEP-U CN</t>
  </si>
  <si>
    <t>10922N707</t>
  </si>
  <si>
    <t>EP0497321</t>
  </si>
  <si>
    <t>BABCOCK &amp; WILCOX ENTERPR</t>
  </si>
  <si>
    <t>BW US</t>
  </si>
  <si>
    <t>05614L308</t>
  </si>
  <si>
    <t>CULLEN/FROST BANKERS INC</t>
  </si>
  <si>
    <t>CFR US</t>
  </si>
  <si>
    <t>CNO FINANCIAL GROUP INC</t>
  </si>
  <si>
    <t>CNO US</t>
  </si>
  <si>
    <t>DIME COMMUNITY BANCSHARE</t>
  </si>
  <si>
    <t>25432X201</t>
  </si>
  <si>
    <t>STRRP Pfd</t>
  </si>
  <si>
    <t>STAR EQUITY HOLDINGS INC</t>
  </si>
  <si>
    <t>STRR US</t>
  </si>
  <si>
    <t>85513Q202</t>
  </si>
  <si>
    <t>29452E408</t>
  </si>
  <si>
    <t>FIRST HORIZON CORP</t>
  </si>
  <si>
    <t>33616C746</t>
  </si>
  <si>
    <t>FULTON FINANCIAL CORP</t>
  </si>
  <si>
    <t>FULT US</t>
  </si>
  <si>
    <t>LIBERTY BROADBAND CORP</t>
  </si>
  <si>
    <t>LBRDA US</t>
  </si>
  <si>
    <t>CSR C Pfd</t>
  </si>
  <si>
    <t>CENTERSPACE</t>
  </si>
  <si>
    <t>CSR US</t>
  </si>
  <si>
    <t>15202L206</t>
  </si>
  <si>
    <t>LANDM Pfd</t>
  </si>
  <si>
    <t>PFXNL Pfd</t>
  </si>
  <si>
    <t>PHENIXFIN CORP</t>
  </si>
  <si>
    <t>PFX US</t>
  </si>
  <si>
    <t>71742W202</t>
  </si>
  <si>
    <t>BROOKFIELD FIN I UK PLC</t>
  </si>
  <si>
    <t>11272B103</t>
  </si>
  <si>
    <t>BROOKFIELD FINANCE INC</t>
  </si>
  <si>
    <t>11271L102</t>
  </si>
  <si>
    <t>RIVERNORTH/DOUBLELINE</t>
  </si>
  <si>
    <t>1018302D US</t>
  </si>
  <si>
    <t>76882G206</t>
  </si>
  <si>
    <t>FGFPP Pfd</t>
  </si>
  <si>
    <t>FG FINANCIAL GROUP INC</t>
  </si>
  <si>
    <t>FGF US</t>
  </si>
  <si>
    <t>30259W203</t>
  </si>
  <si>
    <t>74460W487</t>
  </si>
  <si>
    <t>75574U606</t>
  </si>
  <si>
    <t>05580M835</t>
  </si>
  <si>
    <t>ACRES COMMERCIAL REALTY</t>
  </si>
  <si>
    <t>ACR US</t>
  </si>
  <si>
    <t>00489Q201</t>
  </si>
  <si>
    <t>SIGNATURE BANK NEW YORK</t>
  </si>
  <si>
    <t>SBNY US</t>
  </si>
  <si>
    <t>82669G203</t>
  </si>
  <si>
    <t>SELECTIVE INSURANCE GROU</t>
  </si>
  <si>
    <t>SIGI US</t>
  </si>
  <si>
    <t>SRCU Pfd</t>
  </si>
  <si>
    <t>84857L606</t>
  </si>
  <si>
    <t>TCBIO Pfd</t>
  </si>
  <si>
    <t>TELEPHONE &amp; DATA SYS</t>
  </si>
  <si>
    <t>WASHINGTON FEDERAL INC</t>
  </si>
  <si>
    <t>WAFD US</t>
  </si>
  <si>
    <t>95002Y202</t>
  </si>
  <si>
    <t>94988U128</t>
  </si>
  <si>
    <t>US48128B5802</t>
  </si>
  <si>
    <t>US58844R7026</t>
  </si>
  <si>
    <t>BMG686031698</t>
  </si>
  <si>
    <t>MBINN Pfd</t>
  </si>
  <si>
    <t>US88224Q3056</t>
  </si>
  <si>
    <t>FTAI C Pfd</t>
  </si>
  <si>
    <t>RILYK Pfd</t>
  </si>
  <si>
    <t>US00130H2040</t>
  </si>
  <si>
    <t>US11259P1093</t>
  </si>
  <si>
    <t>US29273V4077</t>
  </si>
  <si>
    <t>US29273V6056</t>
  </si>
  <si>
    <t>US29273V5066</t>
  </si>
  <si>
    <t>US34960P4081</t>
  </si>
  <si>
    <t>US48253M1045</t>
  </si>
  <si>
    <t>US14167R2094</t>
  </si>
  <si>
    <t>US05580M8275</t>
  </si>
  <si>
    <t>US8085138654</t>
  </si>
  <si>
    <t>US8385183061</t>
  </si>
  <si>
    <t>US88314W2044</t>
  </si>
  <si>
    <t>US92556H3057</t>
  </si>
  <si>
    <t>ET C Pfd</t>
  </si>
  <si>
    <t>ET E Pfd</t>
  </si>
  <si>
    <t>ET D Pfd</t>
  </si>
  <si>
    <t>29273V407</t>
  </si>
  <si>
    <t>29273V605</t>
  </si>
  <si>
    <t>29273V506</t>
  </si>
  <si>
    <t>AESC Pfd</t>
  </si>
  <si>
    <t>BEPH Pfd</t>
  </si>
  <si>
    <t>KKRS Pfd</t>
  </si>
  <si>
    <t>SCHW J Pfd</t>
  </si>
  <si>
    <t>SJIV Pfd</t>
  </si>
  <si>
    <t>TGH A Pfd</t>
  </si>
  <si>
    <t>VIACP Pfd</t>
  </si>
  <si>
    <t>US65473P1214</t>
  </si>
  <si>
    <t>NIMC Pfd</t>
  </si>
  <si>
    <t>6/21/2021</t>
  </si>
  <si>
    <t>ECCW Pfd</t>
  </si>
  <si>
    <t>8/6/2021</t>
  </si>
  <si>
    <t>ACP A Pfd</t>
  </si>
  <si>
    <t>ACR D Pfd</t>
  </si>
  <si>
    <t>00489Q300</t>
  </si>
  <si>
    <t>AES CORP/THE</t>
  </si>
  <si>
    <t>AES US</t>
  </si>
  <si>
    <t>00130H204</t>
  </si>
  <si>
    <t>12/15/2024</t>
  </si>
  <si>
    <t>AGM G Pfd</t>
  </si>
  <si>
    <t>7/15/2021</t>
  </si>
  <si>
    <t>BROADCOM INC</t>
  </si>
  <si>
    <t>AVGO US</t>
  </si>
  <si>
    <t>11135F200</t>
  </si>
  <si>
    <t>BROOKFIELD BRP HOLDINGS</t>
  </si>
  <si>
    <t>11259P109</t>
  </si>
  <si>
    <t>BIPH Pfd</t>
  </si>
  <si>
    <t>BIP US</t>
  </si>
  <si>
    <t>BW A Pfd</t>
  </si>
  <si>
    <t>05614L407</t>
  </si>
  <si>
    <t>CGABL Pfd</t>
  </si>
  <si>
    <t>CARLYLE FINANCE LLC</t>
  </si>
  <si>
    <t>CG US</t>
  </si>
  <si>
    <t>14314C105</t>
  </si>
  <si>
    <t>6/30/2022</t>
  </si>
  <si>
    <t>COF L Pfd</t>
  </si>
  <si>
    <t>14040H758</t>
  </si>
  <si>
    <t>ENERGY TRANSFER LP</t>
  </si>
  <si>
    <t>FCRX Pfd</t>
  </si>
  <si>
    <t>FGBIP Pfd</t>
  </si>
  <si>
    <t>FIRST GUARANTY BANCSHRS</t>
  </si>
  <si>
    <t>FGBI US</t>
  </si>
  <si>
    <t>32043P205</t>
  </si>
  <si>
    <t>FHN F Pfd</t>
  </si>
  <si>
    <t>34960P408</t>
  </si>
  <si>
    <t>GLP B Pfd</t>
  </si>
  <si>
    <t>37946R307</t>
  </si>
  <si>
    <t>JPM L Pfd</t>
  </si>
  <si>
    <t>48128B580</t>
  </si>
  <si>
    <t>KKR GROUP FIN CO IX LLC</t>
  </si>
  <si>
    <t>48253M104</t>
  </si>
  <si>
    <t>KREF A Pfd</t>
  </si>
  <si>
    <t>KKR REAL ESTATE FIN</t>
  </si>
  <si>
    <t>48251K209</t>
  </si>
  <si>
    <t>PEB G Pfd</t>
  </si>
  <si>
    <t>70509V803</t>
  </si>
  <si>
    <t>LFT A Pfd</t>
  </si>
  <si>
    <t>LUMENT FINANCE TRUST INC</t>
  </si>
  <si>
    <t>LFT US</t>
  </si>
  <si>
    <t>55025L207</t>
  </si>
  <si>
    <t>58844R702</t>
  </si>
  <si>
    <t>ARCELORMITTAL SA</t>
  </si>
  <si>
    <t>MT NA</t>
  </si>
  <si>
    <t>03938L302</t>
  </si>
  <si>
    <t>CARECLOUD INC</t>
  </si>
  <si>
    <t>14167R209</t>
  </si>
  <si>
    <t>65473P121</t>
  </si>
  <si>
    <t>OCCIO Pfd</t>
  </si>
  <si>
    <t>67111Q305</t>
  </si>
  <si>
    <t>OXLCL Pfd</t>
  </si>
  <si>
    <t>OXSQG Pfd</t>
  </si>
  <si>
    <t>69181V503</t>
  </si>
  <si>
    <t>PRIF H Pfd</t>
  </si>
  <si>
    <t>74274W798</t>
  </si>
  <si>
    <t>PRIF G Pfd</t>
  </si>
  <si>
    <t>74274W814</t>
  </si>
  <si>
    <t>EP0597732</t>
  </si>
  <si>
    <t>RF E Pfd</t>
  </si>
  <si>
    <t>7591EP886</t>
  </si>
  <si>
    <t>05580M827</t>
  </si>
  <si>
    <t>SHO H Pfd</t>
  </si>
  <si>
    <t>88224Q305</t>
  </si>
  <si>
    <t>UZF Pfd</t>
  </si>
  <si>
    <t>TEXTAINER GROUP HOLDINGS</t>
  </si>
  <si>
    <t>TGH US</t>
  </si>
  <si>
    <t>88314W204</t>
  </si>
  <si>
    <t>CTLPP Pfd</t>
  </si>
  <si>
    <t>CANTALOUPE INC</t>
  </si>
  <si>
    <t>CTLP US</t>
  </si>
  <si>
    <t>92556H305</t>
  </si>
  <si>
    <t>XFLT A Pfd</t>
  </si>
  <si>
    <t>XAI OCTAGON FLT RT ALT</t>
  </si>
  <si>
    <t>0163491D US</t>
  </si>
  <si>
    <t>98400T205</t>
  </si>
  <si>
    <t>XOMAP Pfd</t>
  </si>
  <si>
    <t>XOMA CORP</t>
  </si>
  <si>
    <t>XOMA US</t>
  </si>
  <si>
    <t>98419J305</t>
  </si>
  <si>
    <t>XOMAO Pfd</t>
  </si>
  <si>
    <t>98419J404</t>
  </si>
  <si>
    <t>US2698096045</t>
  </si>
  <si>
    <t>US92838X7066</t>
  </si>
  <si>
    <t>US92838U7028</t>
  </si>
  <si>
    <t>US0030572053</t>
  </si>
  <si>
    <t>US00489Q3002</t>
  </si>
  <si>
    <t>US02607T5056</t>
  </si>
  <si>
    <t>US3131488351</t>
  </si>
  <si>
    <t>US0413566011</t>
  </si>
  <si>
    <t>US0413567001</t>
  </si>
  <si>
    <t>US02128L2051</t>
  </si>
  <si>
    <t>US05614L4077</t>
  </si>
  <si>
    <t>US14314C1053</t>
  </si>
  <si>
    <t>US14040H7585</t>
  </si>
  <si>
    <t>US85513Q2021</t>
  </si>
  <si>
    <t>US32043P2056</t>
  </si>
  <si>
    <t>US3205178656</t>
  </si>
  <si>
    <t>US37946R3075</t>
  </si>
  <si>
    <t>US15202L2060</t>
  </si>
  <si>
    <t>US46625H8869</t>
  </si>
  <si>
    <t>US48251K2096</t>
  </si>
  <si>
    <t>US3765495078</t>
  </si>
  <si>
    <t>US70509V8037</t>
  </si>
  <si>
    <t>US55025L2079</t>
  </si>
  <si>
    <t>US71742W2026</t>
  </si>
  <si>
    <t>US67111Q3056</t>
  </si>
  <si>
    <t>US6915437064</t>
  </si>
  <si>
    <t>US69181V5030</t>
  </si>
  <si>
    <t>US30259W2035</t>
  </si>
  <si>
    <t>US74274W7983</t>
  </si>
  <si>
    <t>US74274W8148</t>
  </si>
  <si>
    <t>US7591EP8869</t>
  </si>
  <si>
    <t>US8678928040</t>
  </si>
  <si>
    <t>US84857L6065</t>
  </si>
  <si>
    <t>US1381032051</t>
  </si>
  <si>
    <t>US98400T2050</t>
  </si>
  <si>
    <t>US98419J3059</t>
  </si>
  <si>
    <t>US98419J4040</t>
  </si>
  <si>
    <t>US11276B1098</t>
  </si>
  <si>
    <t>US9116848840</t>
  </si>
  <si>
    <t>US48128B5497</t>
  </si>
  <si>
    <t>03892387</t>
  </si>
  <si>
    <t>US0389238769</t>
  </si>
  <si>
    <t>Arbor Realty Trust Inc.</t>
  </si>
  <si>
    <t>ABR</t>
  </si>
  <si>
    <t>ABR D Pfd</t>
  </si>
  <si>
    <t>03939A40</t>
  </si>
  <si>
    <t>US03939A4040</t>
  </si>
  <si>
    <t>Arch Capital Group Ltd.</t>
  </si>
  <si>
    <t>ACGLN Pfd</t>
  </si>
  <si>
    <t>06254520</t>
  </si>
  <si>
    <t>US0625452075</t>
  </si>
  <si>
    <t>Bank of Hawaii</t>
  </si>
  <si>
    <t>BOH</t>
  </si>
  <si>
    <t>BOH A Pfd</t>
  </si>
  <si>
    <t>6DX2WDXX</t>
  </si>
  <si>
    <t>JE00BM91P354</t>
  </si>
  <si>
    <t>Clarivate Plc</t>
  </si>
  <si>
    <t>CLVT</t>
  </si>
  <si>
    <t>CLVT A Pfd</t>
  </si>
  <si>
    <t>25401T30</t>
  </si>
  <si>
    <t>US25401T3068</t>
  </si>
  <si>
    <t>DigitalBridge Group Inc</t>
  </si>
  <si>
    <t>DBRG</t>
  </si>
  <si>
    <t>DBRG J Pfd</t>
  </si>
  <si>
    <t>25401T50</t>
  </si>
  <si>
    <t>US25401T5048</t>
  </si>
  <si>
    <t>DBRG H Pfd</t>
  </si>
  <si>
    <t>25401T40</t>
  </si>
  <si>
    <t>US25401T4058</t>
  </si>
  <si>
    <t>DBRG I Pfd</t>
  </si>
  <si>
    <t>37959E30</t>
  </si>
  <si>
    <t>US37959E3009</t>
  </si>
  <si>
    <t>Globe Life Inc</t>
  </si>
  <si>
    <t>GL</t>
  </si>
  <si>
    <t>GL D Pfd</t>
  </si>
  <si>
    <t>44615078</t>
  </si>
  <si>
    <t>US4461507810</t>
  </si>
  <si>
    <t>Huntington Bancshares Incorporated</t>
  </si>
  <si>
    <t>HBANM Pfd</t>
  </si>
  <si>
    <t>74460W46</t>
  </si>
  <si>
    <t>US74460W4612</t>
  </si>
  <si>
    <t>PSA P Pfd</t>
  </si>
  <si>
    <t>75574U88</t>
  </si>
  <si>
    <t>US75574U8870</t>
  </si>
  <si>
    <t>RC E Pfd</t>
  </si>
  <si>
    <t>87266M20</t>
  </si>
  <si>
    <t>US87266M2061</t>
  </si>
  <si>
    <t>Tpg Re Finance Trust Inc</t>
  </si>
  <si>
    <t>TRTX</t>
  </si>
  <si>
    <t>TRTX C Pfd</t>
  </si>
  <si>
    <t xml:space="preserve"> </t>
  </si>
  <si>
    <t>US0082528359</t>
  </si>
  <si>
    <t>US16208T2015</t>
  </si>
  <si>
    <t>US1258968379</t>
  </si>
  <si>
    <t>US33616C7204</t>
  </si>
  <si>
    <t>US3765368846</t>
  </si>
  <si>
    <t>US6496048652</t>
  </si>
  <si>
    <t>US74348T5653</t>
  </si>
  <si>
    <t>BMG7498P1279</t>
  </si>
  <si>
    <t>US8678928875</t>
  </si>
  <si>
    <t>US87157B3015</t>
  </si>
  <si>
    <t>BMG8192H1557</t>
  </si>
  <si>
    <t>CLDT A Pfd</t>
  </si>
  <si>
    <t>CMS C Pfd</t>
  </si>
  <si>
    <t>FRC M Pfd</t>
  </si>
  <si>
    <t>GOODO Pfd</t>
  </si>
  <si>
    <t>NYMTL Pfd</t>
  </si>
  <si>
    <t>PSEC A Pfd</t>
  </si>
  <si>
    <t>RNR G Pfd</t>
  </si>
  <si>
    <t>SHO I Pfd</t>
  </si>
  <si>
    <t>SNCRL Pfd</t>
  </si>
  <si>
    <t>SPNT B Pfd</t>
  </si>
  <si>
    <t>MGRD Pfd</t>
  </si>
  <si>
    <t>AQNU Pfd</t>
  </si>
  <si>
    <t>UGIC Pfd</t>
  </si>
  <si>
    <t>US9026811136</t>
  </si>
  <si>
    <t>US0158578734</t>
  </si>
  <si>
    <t>BMG1624R1079</t>
  </si>
  <si>
    <t>Brookfield Property Preferred Lp</t>
  </si>
  <si>
    <t>BPY</t>
  </si>
  <si>
    <t>US14040H7338</t>
  </si>
  <si>
    <t>US48128B5232</t>
  </si>
  <si>
    <t>JPMorgan Chase &amp; Co.</t>
  </si>
  <si>
    <t>US70509V8862</t>
  </si>
  <si>
    <t>Pebblebrook Hotel Trust</t>
  </si>
  <si>
    <t>PEB</t>
  </si>
  <si>
    <t>US05580M8192</t>
  </si>
  <si>
    <t>B. Riley Financial Inc</t>
  </si>
  <si>
    <t>RILY</t>
  </si>
  <si>
    <t>US8606308620</t>
  </si>
  <si>
    <t>Stifel Financial Corporation</t>
  </si>
  <si>
    <t>US82837P5070</t>
  </si>
  <si>
    <t>Silvergate Capital Corporation</t>
  </si>
  <si>
    <t>SI</t>
  </si>
  <si>
    <t>US95002Y4008</t>
  </si>
  <si>
    <t>BPYPM Pfd</t>
  </si>
  <si>
    <t>COF N Pfd</t>
  </si>
  <si>
    <t>JPM M Pfd</t>
  </si>
  <si>
    <t>WFC D Pfd</t>
  </si>
  <si>
    <t>PEB H Pfd</t>
  </si>
  <si>
    <t>SF D Pfd</t>
  </si>
  <si>
    <t>SI A Pfd</t>
  </si>
  <si>
    <t>LTSL Pfd</t>
  </si>
  <si>
    <t>LTSF Pfd</t>
  </si>
  <si>
    <t>LTSK Pfd</t>
  </si>
  <si>
    <t>LTSH Pfd</t>
  </si>
  <si>
    <t>LTSA Pfd</t>
  </si>
  <si>
    <t>ISIN number</t>
  </si>
  <si>
    <t>Description</t>
  </si>
  <si>
    <t>Ticker</t>
  </si>
  <si>
    <t>Par Wtd Coupon</t>
  </si>
  <si>
    <t>US0389238686</t>
  </si>
  <si>
    <t>US0084922097</t>
  </si>
  <si>
    <t>Agree Realty Corp</t>
  </si>
  <si>
    <t>ADC</t>
  </si>
  <si>
    <t>US15957P2048</t>
  </si>
  <si>
    <t>Charah Solutions Inc</t>
  </si>
  <si>
    <t>CHRA</t>
  </si>
  <si>
    <t>US20786W5031</t>
  </si>
  <si>
    <t>Connectone Bancorp Inc</t>
  </si>
  <si>
    <t>CNOB</t>
  </si>
  <si>
    <t>US3765468836</t>
  </si>
  <si>
    <t>Gladstone Investment Corporation</t>
  </si>
  <si>
    <t>GAIN</t>
  </si>
  <si>
    <t>US8660827044</t>
  </si>
  <si>
    <t>Summit Hotel Properties Inc.</t>
  </si>
  <si>
    <t>INN</t>
  </si>
  <si>
    <t>US64828T7063</t>
  </si>
  <si>
    <t>NEW Residential Invt Corp</t>
  </si>
  <si>
    <t>US70931T5092</t>
  </si>
  <si>
    <t>PennyMac Mortgage Investment Trust</t>
  </si>
  <si>
    <t>US74460W4463</t>
  </si>
  <si>
    <t>US8794337613</t>
  </si>
  <si>
    <t>Telephone and Data Systems Inc.</t>
  </si>
  <si>
    <t>TDS</t>
  </si>
  <si>
    <t>US88314W3034</t>
  </si>
  <si>
    <t>Textainer Group Holdings Limited</t>
  </si>
  <si>
    <t>TGH</t>
  </si>
  <si>
    <t>BMG9078F1564</t>
  </si>
  <si>
    <t>Triton International Limited</t>
  </si>
  <si>
    <t>TRTN</t>
  </si>
  <si>
    <t>ABR E Pfd</t>
  </si>
  <si>
    <t>ADC A Pfd</t>
  </si>
  <si>
    <t>CHRB Pfd</t>
  </si>
  <si>
    <t>CNOBP Pfd</t>
  </si>
  <si>
    <t>GAINZ Pfd</t>
  </si>
  <si>
    <t>INN F Pfd</t>
  </si>
  <si>
    <t>NRZ D Pfd</t>
  </si>
  <si>
    <t>PMT C Pfd</t>
  </si>
  <si>
    <t>PSA Q Pfd</t>
  </si>
  <si>
    <t>TDS V Pfd</t>
  </si>
  <si>
    <t>TGH B Pfd</t>
  </si>
  <si>
    <t>TRTN E Pfd</t>
  </si>
  <si>
    <t>WAL A Pfd</t>
  </si>
  <si>
    <t>US9576384062</t>
  </si>
  <si>
    <t>CUSIP</t>
  </si>
  <si>
    <t xml:space="preserve">  VOLUME_AVG_3M  </t>
  </si>
  <si>
    <t>ICR A Pfd</t>
  </si>
  <si>
    <t>ECCC Pfd</t>
  </si>
  <si>
    <t>03939A404</t>
  </si>
  <si>
    <t>RHE A Pfd</t>
  </si>
  <si>
    <t>75574U887</t>
  </si>
  <si>
    <t>RC C Pfd</t>
  </si>
  <si>
    <t>75574U705</t>
  </si>
  <si>
    <t>ATLCP Pfd</t>
  </si>
  <si>
    <t>BROOKFIELD INFRA FIN ULC</t>
  </si>
  <si>
    <t>11276B109</t>
  </si>
  <si>
    <t>CDZIP Pfd</t>
  </si>
  <si>
    <t>CTO A Pfd</t>
  </si>
  <si>
    <t>26943B407</t>
  </si>
  <si>
    <t>HCDIP Pfd</t>
  </si>
  <si>
    <t>48128B549</t>
  </si>
  <si>
    <t>METCL Pfd</t>
  </si>
  <si>
    <t>POWWP Pfd</t>
  </si>
  <si>
    <t>AMMO INC</t>
  </si>
  <si>
    <t>POWW US</t>
  </si>
  <si>
    <t>00175J206</t>
  </si>
  <si>
    <t>PRIF J Pfd</t>
  </si>
  <si>
    <t>PRIF I Pfd</t>
  </si>
  <si>
    <t>74460W461</t>
  </si>
  <si>
    <t>ROLLP Pfd</t>
  </si>
  <si>
    <t>SACH A Pfd</t>
  </si>
  <si>
    <t>VIASP Pfd</t>
  </si>
  <si>
    <t>SIRIUSPOINT LTD</t>
  </si>
  <si>
    <t>SPNT US</t>
  </si>
  <si>
    <t>SQFTP Pfd</t>
  </si>
  <si>
    <t>VNO O Pfd</t>
  </si>
  <si>
    <t>US0389238504</t>
  </si>
  <si>
    <t>US35243J2006</t>
  </si>
  <si>
    <t>Franklin Bsp Realty Trust Inc</t>
  </si>
  <si>
    <t>FBRT</t>
  </si>
  <si>
    <t>Pennsylvania Real Estate Investment Trust</t>
  </si>
  <si>
    <t>US75524B2034</t>
  </si>
  <si>
    <t>RBC Bearings Inc</t>
  </si>
  <si>
    <t>ROLL</t>
  </si>
  <si>
    <t>US9290427940</t>
  </si>
  <si>
    <t>Vornado Realty Trust</t>
  </si>
  <si>
    <t>ABR F Pfd</t>
  </si>
  <si>
    <t>FBRT E Pfd</t>
  </si>
  <si>
    <t>AAM A Pfd</t>
  </si>
  <si>
    <t>AAM B Pfd</t>
  </si>
  <si>
    <t>GDV K Pfd</t>
  </si>
  <si>
    <t>ATLCL Pfd</t>
  </si>
  <si>
    <t>BAC Q Pfd</t>
  </si>
  <si>
    <t>BHFAM Pfd</t>
  </si>
  <si>
    <t>COMSP Pfd</t>
  </si>
  <si>
    <t>EFSCP Pfd</t>
  </si>
  <si>
    <t>EICA Pfd</t>
  </si>
  <si>
    <t>FRC N Pfd</t>
  </si>
  <si>
    <t>HNNAZ Pfd</t>
  </si>
  <si>
    <t>HPP C Pfd</t>
  </si>
  <si>
    <t>HTIBP Pfd</t>
  </si>
  <si>
    <t>IMBIL Pfd</t>
  </si>
  <si>
    <t>MS O Pfd</t>
  </si>
  <si>
    <t>OFSSH Pfd</t>
  </si>
  <si>
    <t>OPP B Pfd</t>
  </si>
  <si>
    <t>OZKAP Pfd</t>
  </si>
  <si>
    <t>PRIF K Pfd</t>
  </si>
  <si>
    <t>PSA R Pfd</t>
  </si>
  <si>
    <t>#N/A Field Not ApplicabEquity</t>
  </si>
  <si>
    <t>#N/A Field Not Applicable Equity</t>
  </si>
  <si>
    <t>INPOINT COMM REAL ESTATE</t>
  </si>
  <si>
    <t>925353Z US</t>
  </si>
  <si>
    <t>45781T205</t>
  </si>
  <si>
    <t>#N/A Invalid SecuriEquity</t>
  </si>
  <si>
    <t>#N/A Invalid Security Equity</t>
  </si>
  <si>
    <t>ECCV PFd</t>
  </si>
  <si>
    <t>36242H864</t>
  </si>
  <si>
    <t>ABDN LN</t>
  </si>
  <si>
    <t>AGREE REALTY CORP</t>
  </si>
  <si>
    <t>ADC US</t>
  </si>
  <si>
    <t>ARBKL Pfd</t>
  </si>
  <si>
    <t>ATLANTICUS HOLDINGS CORP</t>
  </si>
  <si>
    <t>ATLC US</t>
  </si>
  <si>
    <t>04914Y201</t>
  </si>
  <si>
    <t>04914Y300</t>
  </si>
  <si>
    <t>APPLIED UV INC</t>
  </si>
  <si>
    <t>AUVI US</t>
  </si>
  <si>
    <t>03828V303</t>
  </si>
  <si>
    <t>06055H806</t>
  </si>
  <si>
    <t>BAC S Pfd</t>
  </si>
  <si>
    <t>BEPI Pfd</t>
  </si>
  <si>
    <t>10922N889</t>
  </si>
  <si>
    <t>BIPI Pfd</t>
  </si>
  <si>
    <t>BANK OF HAWAII CORP</t>
  </si>
  <si>
    <t>BOH US</t>
  </si>
  <si>
    <t>BWNB Pfd</t>
  </si>
  <si>
    <t>CADIZ INC</t>
  </si>
  <si>
    <t>CDZI US</t>
  </si>
  <si>
    <t>CHARAH SOLUTIONS INC</t>
  </si>
  <si>
    <t>CHRA US</t>
  </si>
  <si>
    <t>15957P204</t>
  </si>
  <si>
    <t>FCNCO Pfd</t>
  </si>
  <si>
    <t>DIGITALBRIDGE GROUP INC</t>
  </si>
  <si>
    <t>DBRG US</t>
  </si>
  <si>
    <t>25401T504</t>
  </si>
  <si>
    <t>CHATHAM LODGING</t>
  </si>
  <si>
    <t>CLDT US</t>
  </si>
  <si>
    <t>16208T201</t>
  </si>
  <si>
    <t>CLARIVATE PLC</t>
  </si>
  <si>
    <t>CLVT US</t>
  </si>
  <si>
    <t>EP0598771</t>
  </si>
  <si>
    <t>FRANKLIN BSP REALTY TRST</t>
  </si>
  <si>
    <t>FBRT US</t>
  </si>
  <si>
    <t>35243J200</t>
  </si>
  <si>
    <t>CONNECTONE BANCORP INC</t>
  </si>
  <si>
    <t>CNOB US</t>
  </si>
  <si>
    <t>20786W503</t>
  </si>
  <si>
    <t>14040H733</t>
  </si>
  <si>
    <t>COMSOVEREIGN HOLDING</t>
  </si>
  <si>
    <t>COMS US</t>
  </si>
  <si>
    <t>CTO REALTY GROWTH INC</t>
  </si>
  <si>
    <t>CTO US</t>
  </si>
  <si>
    <t>22948Q200</t>
  </si>
  <si>
    <t>DTG Pfd</t>
  </si>
  <si>
    <t>ENTERPRISE FINANCIAL SER</t>
  </si>
  <si>
    <t>EFSC US</t>
  </si>
  <si>
    <t>EFC B Pfd</t>
  </si>
  <si>
    <t>EAGLE PT INCOME CO INC</t>
  </si>
  <si>
    <t>FOSLL Pfd</t>
  </si>
  <si>
    <t>33616C696</t>
  </si>
  <si>
    <t>33616C720</t>
  </si>
  <si>
    <t>GLADSTONE COMMER</t>
  </si>
  <si>
    <t>BROOKFIELD PROP PFD LP</t>
  </si>
  <si>
    <t>EP0599373</t>
  </si>
  <si>
    <t>GPMT A Pfd</t>
  </si>
  <si>
    <t>GRBK A Pfd</t>
  </si>
  <si>
    <t>HARBOR CUSTOM DEV INC</t>
  </si>
  <si>
    <t>HCDI US</t>
  </si>
  <si>
    <t>41150T207</t>
  </si>
  <si>
    <t>HENNESSY ADVISORS INC</t>
  </si>
  <si>
    <t>HNNA US</t>
  </si>
  <si>
    <t>HUDSON PACIFIC PROPERTIE</t>
  </si>
  <si>
    <t>HPP US</t>
  </si>
  <si>
    <t>42226B303</t>
  </si>
  <si>
    <t>IMEDIA BRANDS INC</t>
  </si>
  <si>
    <t>IMBI US</t>
  </si>
  <si>
    <t>48128B523</t>
  </si>
  <si>
    <t>70509V886</t>
  </si>
  <si>
    <t>RAMACO RESOURCES INC</t>
  </si>
  <si>
    <t>4133091Z US</t>
  </si>
  <si>
    <t>75134P402</t>
  </si>
  <si>
    <t>61762V861</t>
  </si>
  <si>
    <t>25401T405</t>
  </si>
  <si>
    <t>25401T306</t>
  </si>
  <si>
    <t>64828T706</t>
  </si>
  <si>
    <t>NYMTZ Pfd</t>
  </si>
  <si>
    <t>OCCIN Pfd</t>
  </si>
  <si>
    <t>67103B704</t>
  </si>
  <si>
    <t>76882G404</t>
  </si>
  <si>
    <t>OXLCZ Pfd</t>
  </si>
  <si>
    <t>BANK OZK</t>
  </si>
  <si>
    <t>OZK US</t>
  </si>
  <si>
    <t>06417N202</t>
  </si>
  <si>
    <t>PFXNZ Pfd</t>
  </si>
  <si>
    <t>70931T509</t>
  </si>
  <si>
    <t>74274W764</t>
  </si>
  <si>
    <t>74274W772</t>
  </si>
  <si>
    <t>PRIORITY INCOME</t>
  </si>
  <si>
    <t>74274W780</t>
  </si>
  <si>
    <t>74460W446</t>
  </si>
  <si>
    <t>74460W420</t>
  </si>
  <si>
    <t>PSA S Pfd</t>
  </si>
  <si>
    <t>74348T565</t>
  </si>
  <si>
    <t>05580M819</t>
  </si>
  <si>
    <t>EP0599001</t>
  </si>
  <si>
    <t>RBC BEARINGS INC</t>
  </si>
  <si>
    <t>75524B203</t>
  </si>
  <si>
    <t>SACHEM CAPITAL C</t>
  </si>
  <si>
    <t>78590A505</t>
  </si>
  <si>
    <t>SCCD Pfd</t>
  </si>
  <si>
    <t>SILVERGATE CAP CORP</t>
  </si>
  <si>
    <t>SI US</t>
  </si>
  <si>
    <t>82837P507</t>
  </si>
  <si>
    <t>SYNCHRONOSS TECH</t>
  </si>
  <si>
    <t>SNCR US</t>
  </si>
  <si>
    <t>87157B301</t>
  </si>
  <si>
    <t>VIA RENEWABLES INC</t>
  </si>
  <si>
    <t>VIA US</t>
  </si>
  <si>
    <t>92556D205</t>
  </si>
  <si>
    <t>EP0598912</t>
  </si>
  <si>
    <t>PRESIDIO PROPERTY TRUST</t>
  </si>
  <si>
    <t>SQFT US</t>
  </si>
  <si>
    <t>74102L402</t>
  </si>
  <si>
    <t>WBS G Pfd</t>
  </si>
  <si>
    <t>TELZ Pfd</t>
  </si>
  <si>
    <t>88314W303</t>
  </si>
  <si>
    <t>TOO US</t>
  </si>
  <si>
    <t>EP0599514</t>
  </si>
  <si>
    <t>UGI CORP</t>
  </si>
  <si>
    <t>UGI US</t>
  </si>
  <si>
    <t>95002Y400</t>
  </si>
  <si>
    <t>Semi-Annual</t>
  </si>
  <si>
    <t>MTB H Pfd</t>
  </si>
  <si>
    <t>368802401</t>
  </si>
  <si>
    <t>5/15/2033</t>
  </si>
  <si>
    <t>9/22/2026</t>
  </si>
  <si>
    <t>US45781T2050</t>
  </si>
  <si>
    <t>8/31/2024</t>
  </si>
  <si>
    <t>8/31/2029</t>
  </si>
  <si>
    <t>691543805</t>
  </si>
  <si>
    <t>US6915438054</t>
  </si>
  <si>
    <t>2/28/2023</t>
  </si>
  <si>
    <t>2/28/2027</t>
  </si>
  <si>
    <t>691543607</t>
  </si>
  <si>
    <t>6/30/2024</t>
  </si>
  <si>
    <t>691543508</t>
  </si>
  <si>
    <t>1/31/2025</t>
  </si>
  <si>
    <t>1/31/2029</t>
  </si>
  <si>
    <t>269809885</t>
  </si>
  <si>
    <t>US2698098850</t>
  </si>
  <si>
    <t>6/16/2024</t>
  </si>
  <si>
    <t>6/30/2031</t>
  </si>
  <si>
    <t>269809703</t>
  </si>
  <si>
    <t>US2698097035</t>
  </si>
  <si>
    <t>3/29/2024</t>
  </si>
  <si>
    <t>3/31/2031</t>
  </si>
  <si>
    <t>269809604</t>
  </si>
  <si>
    <t>4/30/2028</t>
  </si>
  <si>
    <t>269809505</t>
  </si>
  <si>
    <t>10/30/2026</t>
  </si>
  <si>
    <t>269809307</t>
  </si>
  <si>
    <t>12/16/2024</t>
  </si>
  <si>
    <t>362397846</t>
  </si>
  <si>
    <t>3/26/2023</t>
  </si>
  <si>
    <t>3/26/2025</t>
  </si>
  <si>
    <t>361570401</t>
  </si>
  <si>
    <t>10/26/2022</t>
  </si>
  <si>
    <t>36465E200</t>
  </si>
  <si>
    <t>362397861</t>
  </si>
  <si>
    <t>10/7/2026</t>
  </si>
  <si>
    <t>US36242H8640</t>
  </si>
  <si>
    <t>12/20/2024</t>
  </si>
  <si>
    <t>6/7/2024</t>
  </si>
  <si>
    <t>362397176</t>
  </si>
  <si>
    <t>12/20/2023</t>
  </si>
  <si>
    <t>9/20/2023</t>
  </si>
  <si>
    <t>9/11/2023</t>
  </si>
  <si>
    <t>9/30/2024</t>
  </si>
  <si>
    <t>5/1/2029</t>
  </si>
  <si>
    <t>880591409</t>
  </si>
  <si>
    <t>6/1/2028</t>
  </si>
  <si>
    <t>880591300</t>
  </si>
  <si>
    <t>1/21/2025</t>
  </si>
  <si>
    <t>9/26/2023</t>
  </si>
  <si>
    <t>7/18/2023</t>
  </si>
  <si>
    <t>3/31/2024</t>
  </si>
  <si>
    <t>6/30/2026</t>
  </si>
  <si>
    <t>003057205</t>
  </si>
  <si>
    <t>5/21/2026</t>
  </si>
  <si>
    <t>7/30/2024</t>
  </si>
  <si>
    <t>443201207</t>
  </si>
  <si>
    <t>10/12/2026</t>
  </si>
  <si>
    <t>038923850</t>
  </si>
  <si>
    <t>8/11/2026</t>
  </si>
  <si>
    <t>038923868</t>
  </si>
  <si>
    <t>6/2/2026</t>
  </si>
  <si>
    <t>038923876</t>
  </si>
  <si>
    <t>6/11/2026</t>
  </si>
  <si>
    <t>9/17/2026</t>
  </si>
  <si>
    <t>008492209</t>
  </si>
  <si>
    <t>12/1/2024</t>
  </si>
  <si>
    <t>025676503</t>
  </si>
  <si>
    <t>9/1/2025</t>
  </si>
  <si>
    <t>025676602</t>
  </si>
  <si>
    <t>8/15/2023</t>
  </si>
  <si>
    <t>2/15/2024</t>
  </si>
  <si>
    <t>9/15/2025</t>
  </si>
  <si>
    <t>9/15/2060</t>
  </si>
  <si>
    <t>025932864</t>
  </si>
  <si>
    <t>12/15/2059</t>
  </si>
  <si>
    <t>025932880</t>
  </si>
  <si>
    <t>6/1/2025</t>
  </si>
  <si>
    <t>6/1/2060</t>
  </si>
  <si>
    <t>025932872</t>
  </si>
  <si>
    <t>3/30/2024</t>
  </si>
  <si>
    <t>3/30/2059</t>
  </si>
  <si>
    <t>025932807</t>
  </si>
  <si>
    <t>RTLPO Pfd</t>
  </si>
  <si>
    <t>NECESSITY RETAIL REIT IN</t>
  </si>
  <si>
    <t>RTL US</t>
  </si>
  <si>
    <t>12/18/2025</t>
  </si>
  <si>
    <t>RTLPP Pfd</t>
  </si>
  <si>
    <t>3/26/2024</t>
  </si>
  <si>
    <t>3/15/2024</t>
  </si>
  <si>
    <t>026874768</t>
  </si>
  <si>
    <t>040128209</t>
  </si>
  <si>
    <t>9/15/2042</t>
  </si>
  <si>
    <t>040130205</t>
  </si>
  <si>
    <t>7/17/2026</t>
  </si>
  <si>
    <t>313148835</t>
  </si>
  <si>
    <t>10/17/2025</t>
  </si>
  <si>
    <t>313148843</t>
  </si>
  <si>
    <t>7/17/2025</t>
  </si>
  <si>
    <t>313148850</t>
  </si>
  <si>
    <t>7/17/2024</t>
  </si>
  <si>
    <t>313148868</t>
  </si>
  <si>
    <t>7/18/2024</t>
  </si>
  <si>
    <t>313148876</t>
  </si>
  <si>
    <t>12/15/2049</t>
  </si>
  <si>
    <t>4/15/2025</t>
  </si>
  <si>
    <t>10/15/2024</t>
  </si>
  <si>
    <t>4/15/2024</t>
  </si>
  <si>
    <t>10/1/2024</t>
  </si>
  <si>
    <t>1/1/2027</t>
  </si>
  <si>
    <t>7/1/2023</t>
  </si>
  <si>
    <t>11/20/2023</t>
  </si>
  <si>
    <t>6/18/2024</t>
  </si>
  <si>
    <t>044103703</t>
  </si>
  <si>
    <t>044103604</t>
  </si>
  <si>
    <t>11/17/2022</t>
  </si>
  <si>
    <t>044103885</t>
  </si>
  <si>
    <t>044103802</t>
  </si>
  <si>
    <t>044103406</t>
  </si>
  <si>
    <t>3/15/2025</t>
  </si>
  <si>
    <t>041356502</t>
  </si>
  <si>
    <t>041356601</t>
  </si>
  <si>
    <t>041356700</t>
  </si>
  <si>
    <t>6/7/2049</t>
  </si>
  <si>
    <t>1/15/2026</t>
  </si>
  <si>
    <t>1/15/2061</t>
  </si>
  <si>
    <t>4/30/2024</t>
  </si>
  <si>
    <t>1/15/2023</t>
  </si>
  <si>
    <t>1/15/2053</t>
  </si>
  <si>
    <t>020002309</t>
  </si>
  <si>
    <t>1/15/2025</t>
  </si>
  <si>
    <t>020002812</t>
  </si>
  <si>
    <t>020002838</t>
  </si>
  <si>
    <t>4/15/2023</t>
  </si>
  <si>
    <t>020002127</t>
  </si>
  <si>
    <t>12/22/2025</t>
  </si>
  <si>
    <t>9/30/2026</t>
  </si>
  <si>
    <t>9/30/2061</t>
  </si>
  <si>
    <t>008252835</t>
  </si>
  <si>
    <t>9/30/2025</t>
  </si>
  <si>
    <t>9/30/2060</t>
  </si>
  <si>
    <t>008252843</t>
  </si>
  <si>
    <t>008252850</t>
  </si>
  <si>
    <t>9/19/2023</t>
  </si>
  <si>
    <t>895436202</t>
  </si>
  <si>
    <t>US75574U7054</t>
  </si>
  <si>
    <t>APOLLO ASSET MGMNT INC</t>
  </si>
  <si>
    <t>03769W203</t>
  </si>
  <si>
    <t>US03769W2035</t>
  </si>
  <si>
    <t>3/15/2023</t>
  </si>
  <si>
    <t>03769W302</t>
  </si>
  <si>
    <t>US03769W3025</t>
  </si>
  <si>
    <t>6/15/2023</t>
  </si>
  <si>
    <t>10/17/2023</t>
  </si>
  <si>
    <t>10/17/2078</t>
  </si>
  <si>
    <t>015857709</t>
  </si>
  <si>
    <t>7/1/2024</t>
  </si>
  <si>
    <t>7/1/2079</t>
  </si>
  <si>
    <t>015857808</t>
  </si>
  <si>
    <t>ARGO BLOCKCHAIN PLC</t>
  </si>
  <si>
    <t>ARB LN</t>
  </si>
  <si>
    <t>11/30/2023</t>
  </si>
  <si>
    <t>11/30/2026</t>
  </si>
  <si>
    <t>040126203</t>
  </si>
  <si>
    <t>US0401262037</t>
  </si>
  <si>
    <t>1/28/2025</t>
  </si>
  <si>
    <t>042315606</t>
  </si>
  <si>
    <t>12/15/2023</t>
  </si>
  <si>
    <t>045487204</t>
  </si>
  <si>
    <t>045487402</t>
  </si>
  <si>
    <t>9/30/2022</t>
  </si>
  <si>
    <t>6/30/2029</t>
  </si>
  <si>
    <t>12/30/2025</t>
  </si>
  <si>
    <t>6/30/2025</t>
  </si>
  <si>
    <t>US04914Y2019</t>
  </si>
  <si>
    <t>US04914Y3009</t>
  </si>
  <si>
    <t>US03828V3033</t>
  </si>
  <si>
    <t>12/15/2066</t>
  </si>
  <si>
    <t>060505179</t>
  </si>
  <si>
    <t>11/17/2026</t>
  </si>
  <si>
    <t>US06055H8060</t>
  </si>
  <si>
    <t>2/2/2026</t>
  </si>
  <si>
    <t>11/3/2025</t>
  </si>
  <si>
    <t>2/17/2027</t>
  </si>
  <si>
    <t>06055H871</t>
  </si>
  <si>
    <t>US06055H8714</t>
  </si>
  <si>
    <t>9/17/2024</t>
  </si>
  <si>
    <t>6/25/2024</t>
  </si>
  <si>
    <t>060505682</t>
  </si>
  <si>
    <t>7/24/2023</t>
  </si>
  <si>
    <t>060505195</t>
  </si>
  <si>
    <t>5/16/2023</t>
  </si>
  <si>
    <t>060505229</t>
  </si>
  <si>
    <t>060505625</t>
  </si>
  <si>
    <t>060505633</t>
  </si>
  <si>
    <t>060505815</t>
  </si>
  <si>
    <t>060505591</t>
  </si>
  <si>
    <t>060505583</t>
  </si>
  <si>
    <t>3/31/2034</t>
  </si>
  <si>
    <t>10/15/2023</t>
  </si>
  <si>
    <t>10/15/2048</t>
  </si>
  <si>
    <t>117043406</t>
  </si>
  <si>
    <t>1/15/2024</t>
  </si>
  <si>
    <t>1/15/2049</t>
  </si>
  <si>
    <t>117043505</t>
  </si>
  <si>
    <t>4/15/2049</t>
  </si>
  <si>
    <t>117043604</t>
  </si>
  <si>
    <t>059702209</t>
  </si>
  <si>
    <t>4/30/2026</t>
  </si>
  <si>
    <t>12/9/2026</t>
  </si>
  <si>
    <t>11259P208</t>
  </si>
  <si>
    <t>US11259P2083</t>
  </si>
  <si>
    <t>3/31/2025</t>
  </si>
  <si>
    <t>6/1/2023</t>
  </si>
  <si>
    <t>075887406</t>
  </si>
  <si>
    <t>804395879</t>
  </si>
  <si>
    <t>1/23/2023</t>
  </si>
  <si>
    <t>804395804</t>
  </si>
  <si>
    <t>9/15/2023</t>
  </si>
  <si>
    <t>9/15/2058</t>
  </si>
  <si>
    <t>12/25/2026</t>
  </si>
  <si>
    <t>US10922N8891</t>
  </si>
  <si>
    <t>12/25/2025</t>
  </si>
  <si>
    <t>3/25/2024</t>
  </si>
  <si>
    <t>6/25/2025</t>
  </si>
  <si>
    <t>5/24/2026</t>
  </si>
  <si>
    <t>5/24/2081</t>
  </si>
  <si>
    <t>BIP BERMUDA HOLDINGS I</t>
  </si>
  <si>
    <t>1/21/2027</t>
  </si>
  <si>
    <t>05554M100</t>
  </si>
  <si>
    <t>US05554M1009</t>
  </si>
  <si>
    <t>12/31/2025</t>
  </si>
  <si>
    <t>BMG162521436</t>
  </si>
  <si>
    <t>2/28/2026</t>
  </si>
  <si>
    <t>8/1/2026</t>
  </si>
  <si>
    <t>062545207</t>
  </si>
  <si>
    <t>12/1/2034</t>
  </si>
  <si>
    <t>101137206</t>
  </si>
  <si>
    <t>5/7/2026</t>
  </si>
  <si>
    <t>10/2/2026</t>
  </si>
  <si>
    <t>12/31/2026</t>
  </si>
  <si>
    <t>05614L506</t>
  </si>
  <si>
    <t>US05614L5066</t>
  </si>
  <si>
    <t>10/30/2040</t>
  </si>
  <si>
    <t>173080201</t>
  </si>
  <si>
    <t>11/15/2023</t>
  </si>
  <si>
    <t>172967341</t>
  </si>
  <si>
    <t>9/30/2023</t>
  </si>
  <si>
    <t>172967358</t>
  </si>
  <si>
    <t>150602506</t>
  </si>
  <si>
    <t>150602407</t>
  </si>
  <si>
    <t>7/2/2026</t>
  </si>
  <si>
    <t>127537306</t>
  </si>
  <si>
    <t>US1275373066</t>
  </si>
  <si>
    <t>1/6/2025</t>
  </si>
  <si>
    <t>174610402</t>
  </si>
  <si>
    <t>4/6/2024</t>
  </si>
  <si>
    <t>174610204</t>
  </si>
  <si>
    <t>12/15/2025</t>
  </si>
  <si>
    <t>229899307</t>
  </si>
  <si>
    <t>5/15/2026</t>
  </si>
  <si>
    <t>5/15/2061</t>
  </si>
  <si>
    <t>164651200</t>
  </si>
  <si>
    <t>164651309</t>
  </si>
  <si>
    <t>8/31/2023</t>
  </si>
  <si>
    <t>8/31/2026</t>
  </si>
  <si>
    <t>178587200</t>
  </si>
  <si>
    <t>1/4/2027</t>
  </si>
  <si>
    <t>31959X202</t>
  </si>
  <si>
    <t>US31959X2027</t>
  </si>
  <si>
    <t>6/1/2024</t>
  </si>
  <si>
    <t>1/30/2023</t>
  </si>
  <si>
    <t>210518304</t>
  </si>
  <si>
    <t>7/15/2026</t>
  </si>
  <si>
    <t>125896837</t>
  </si>
  <si>
    <t>3/15/2078</t>
  </si>
  <si>
    <t>125896860</t>
  </si>
  <si>
    <t>10/15/2078</t>
  </si>
  <si>
    <t>125896852</t>
  </si>
  <si>
    <t>3/1/2024</t>
  </si>
  <si>
    <t>3/1/2079</t>
  </si>
  <si>
    <t>125896845</t>
  </si>
  <si>
    <t>126128206</t>
  </si>
  <si>
    <t>11/25/2025</t>
  </si>
  <si>
    <t>11/25/2060</t>
  </si>
  <si>
    <t>12621E301</t>
  </si>
  <si>
    <t>9/1/2026</t>
  </si>
  <si>
    <t>1/30/2025</t>
  </si>
  <si>
    <t>12/1/2025</t>
  </si>
  <si>
    <t>205650302</t>
  </si>
  <si>
    <t>US2056503020</t>
  </si>
  <si>
    <t>6/15/2033</t>
  </si>
  <si>
    <t>223622804</t>
  </si>
  <si>
    <t>7/31/2025</t>
  </si>
  <si>
    <t>6/27/2023</t>
  </si>
  <si>
    <t>9/1/2056</t>
  </si>
  <si>
    <t>6/15/2057</t>
  </si>
  <si>
    <t>7/6/2026</t>
  </si>
  <si>
    <t>US22948Q2003</t>
  </si>
  <si>
    <t>12/30/2029</t>
  </si>
  <si>
    <t>12/30/2034</t>
  </si>
  <si>
    <t>263534208</t>
  </si>
  <si>
    <t>263534307</t>
  </si>
  <si>
    <t>2/15/2025</t>
  </si>
  <si>
    <t>8/1/2038</t>
  </si>
  <si>
    <t>235851409</t>
  </si>
  <si>
    <t>11/22/2023</t>
  </si>
  <si>
    <t>10/10/2024</t>
  </si>
  <si>
    <t>253868822</t>
  </si>
  <si>
    <t>253868855</t>
  </si>
  <si>
    <t>3/13/2024</t>
  </si>
  <si>
    <t>253868830</t>
  </si>
  <si>
    <t>8/31/2025</t>
  </si>
  <si>
    <t>252784400</t>
  </si>
  <si>
    <t>112714209</t>
  </si>
  <si>
    <t>9/11/2024</t>
  </si>
  <si>
    <t>11/1/2022</t>
  </si>
  <si>
    <t>233331842</t>
  </si>
  <si>
    <t>12/1/2026</t>
  </si>
  <si>
    <t>12/1/2081</t>
  </si>
  <si>
    <t>233331818</t>
  </si>
  <si>
    <t>US2333318184</t>
  </si>
  <si>
    <t>10/15/2025</t>
  </si>
  <si>
    <t>10/15/2080</t>
  </si>
  <si>
    <t>233331826</t>
  </si>
  <si>
    <t>12/1/2022</t>
  </si>
  <si>
    <t>12/1/2077</t>
  </si>
  <si>
    <t>233331859</t>
  </si>
  <si>
    <t>9/15/2078</t>
  </si>
  <si>
    <t>6/15/2024</t>
  </si>
  <si>
    <t>289074205</t>
  </si>
  <si>
    <t>12/15/2026</t>
  </si>
  <si>
    <t>293712303</t>
  </si>
  <si>
    <t>US2937123030</t>
  </si>
  <si>
    <t>10/30/2024</t>
  </si>
  <si>
    <t>1/30/2027</t>
  </si>
  <si>
    <t>28852N307</t>
  </si>
  <si>
    <t>US28852N3070</t>
  </si>
  <si>
    <t>10/31/2023</t>
  </si>
  <si>
    <t>269817201</t>
  </si>
  <si>
    <t>US2698172010</t>
  </si>
  <si>
    <t>3/15/2026</t>
  </si>
  <si>
    <t>2/1/2023</t>
  </si>
  <si>
    <t>4/15/2078</t>
  </si>
  <si>
    <t>11/30/2022</t>
  </si>
  <si>
    <t>294628201</t>
  </si>
  <si>
    <t>29452E200</t>
  </si>
  <si>
    <t>9/1/2028</t>
  </si>
  <si>
    <t>5/15/2023</t>
  </si>
  <si>
    <t>5/15/2024</t>
  </si>
  <si>
    <t>9/1/2066</t>
  </si>
  <si>
    <t>10/1/2066</t>
  </si>
  <si>
    <t>12/1/2052</t>
  </si>
  <si>
    <t>4/1/2066</t>
  </si>
  <si>
    <t>12/1/2059</t>
  </si>
  <si>
    <t>345370837</t>
  </si>
  <si>
    <t>6/1/2059</t>
  </si>
  <si>
    <t>345370845</t>
  </si>
  <si>
    <t>12/31/2049</t>
  </si>
  <si>
    <t>12/15/2022</t>
  </si>
  <si>
    <t>319626305</t>
  </si>
  <si>
    <t>5/25/2023</t>
  </si>
  <si>
    <t>5/25/2026</t>
  </si>
  <si>
    <t>US26943B4077</t>
  </si>
  <si>
    <t>4/22/2026</t>
  </si>
  <si>
    <t>7/10/2026</t>
  </si>
  <si>
    <t>320517865</t>
  </si>
  <si>
    <t>BB- *+</t>
  </si>
  <si>
    <t>10/10/2025</t>
  </si>
  <si>
    <t>320517402</t>
  </si>
  <si>
    <t>12/31/2023</t>
  </si>
  <si>
    <t>316773605</t>
  </si>
  <si>
    <t>316773860</t>
  </si>
  <si>
    <t>11/25/2022</t>
  </si>
  <si>
    <t>316773886</t>
  </si>
  <si>
    <t>ONBPP Pfd</t>
  </si>
  <si>
    <t>OLD NATL BANCORP</t>
  </si>
  <si>
    <t>ONB US</t>
  </si>
  <si>
    <t>8/20/2025</t>
  </si>
  <si>
    <t>68003D204</t>
  </si>
  <si>
    <t>US68003D2045</t>
  </si>
  <si>
    <t>ONBPO Pfd</t>
  </si>
  <si>
    <t>68003D303</t>
  </si>
  <si>
    <t>US68003D3035</t>
  </si>
  <si>
    <t>FOSSIL GROUP INC</t>
  </si>
  <si>
    <t>FOSL US</t>
  </si>
  <si>
    <t>34988V304</t>
  </si>
  <si>
    <t>US34988V3042</t>
  </si>
  <si>
    <t>US33616C6966</t>
  </si>
  <si>
    <t>8/30/2026</t>
  </si>
  <si>
    <t>10/30/2025</t>
  </si>
  <si>
    <t>3/30/2026</t>
  </si>
  <si>
    <t>12/31/2024</t>
  </si>
  <si>
    <t>6/30/2023</t>
  </si>
  <si>
    <t>336158803</t>
  </si>
  <si>
    <t>9/18/2025</t>
  </si>
  <si>
    <t>313745200</t>
  </si>
  <si>
    <t>US3137452005</t>
  </si>
  <si>
    <t>6/15/2026</t>
  </si>
  <si>
    <t>9/15/2024</t>
  </si>
  <si>
    <t>360271308</t>
  </si>
  <si>
    <t>390320505</t>
  </si>
  <si>
    <t>390320406</t>
  </si>
  <si>
    <t>11/1/2023</t>
  </si>
  <si>
    <t>11/1/2028</t>
  </si>
  <si>
    <t>376546883</t>
  </si>
  <si>
    <t>5/1/2023</t>
  </si>
  <si>
    <t>5/1/2026</t>
  </si>
  <si>
    <t>376546800</t>
  </si>
  <si>
    <t>6/28/2026</t>
  </si>
  <si>
    <t>376536884</t>
  </si>
  <si>
    <t>7/26/2026</t>
  </si>
  <si>
    <t>7/26/2081</t>
  </si>
  <si>
    <t>3/10/2039</t>
  </si>
  <si>
    <t>530307503</t>
  </si>
  <si>
    <t>6/15/2027</t>
  </si>
  <si>
    <t>372284307</t>
  </si>
  <si>
    <t>11/26/2024</t>
  </si>
  <si>
    <t>379378409</t>
  </si>
  <si>
    <t>379378300</t>
  </si>
  <si>
    <t>10/31/2024</t>
  </si>
  <si>
    <t>376536702</t>
  </si>
  <si>
    <t>GRANITE POINT MTGE TRST</t>
  </si>
  <si>
    <t>GPMT US</t>
  </si>
  <si>
    <t>38741L305</t>
  </si>
  <si>
    <t>US38741L3050</t>
  </si>
  <si>
    <t>GREEN BRICK PARTNERS INC</t>
  </si>
  <si>
    <t>GRBK US</t>
  </si>
  <si>
    <t>12/23/2026</t>
  </si>
  <si>
    <t>392709200</t>
  </si>
  <si>
    <t>US3927092003</t>
  </si>
  <si>
    <t>6/23/2025</t>
  </si>
  <si>
    <t>6/23/2050</t>
  </si>
  <si>
    <t>5/10/2023</t>
  </si>
  <si>
    <t>5/10/2024</t>
  </si>
  <si>
    <t>4/15/2026</t>
  </si>
  <si>
    <t>446150823</t>
  </si>
  <si>
    <t>6/9/2024</t>
  </si>
  <si>
    <t>US41150T2078</t>
  </si>
  <si>
    <t>6/15/2025</t>
  </si>
  <si>
    <t>6/15/2060</t>
  </si>
  <si>
    <t>410120406</t>
  </si>
  <si>
    <t>10/30/2023</t>
  </si>
  <si>
    <t>10/30/2033</t>
  </si>
  <si>
    <t>427096847</t>
  </si>
  <si>
    <t>416518603</t>
  </si>
  <si>
    <t>422704205</t>
  </si>
  <si>
    <t>425885209</t>
  </si>
  <si>
    <t>US4258852098</t>
  </si>
  <si>
    <t>442487112</t>
  </si>
  <si>
    <t>11/16/2026</t>
  </si>
  <si>
    <t>444097307</t>
  </si>
  <si>
    <t>US4440973075</t>
  </si>
  <si>
    <t>427825708</t>
  </si>
  <si>
    <t>427825609</t>
  </si>
  <si>
    <t>427825401</t>
  </si>
  <si>
    <t>10/6/2026</t>
  </si>
  <si>
    <t>US42226B3033</t>
  </si>
  <si>
    <t>12/11/2024</t>
  </si>
  <si>
    <t>7/15/2025</t>
  </si>
  <si>
    <t>320557309</t>
  </si>
  <si>
    <t>5/1/2024</t>
  </si>
  <si>
    <t>320517808</t>
  </si>
  <si>
    <t>320517600</t>
  </si>
  <si>
    <t>8/1/2025</t>
  </si>
  <si>
    <t>320517501</t>
  </si>
  <si>
    <t>10/19/2022</t>
  </si>
  <si>
    <t>452465305</t>
  </si>
  <si>
    <t>US4524653056</t>
  </si>
  <si>
    <t>8/12/2026</t>
  </si>
  <si>
    <t>866082704</t>
  </si>
  <si>
    <t>11/13/2022</t>
  </si>
  <si>
    <t>866082605</t>
  </si>
  <si>
    <t>9/27/2027</t>
  </si>
  <si>
    <t>12/27/2024</t>
  </si>
  <si>
    <t>6/1/2026</t>
  </si>
  <si>
    <t>12/1/2023</t>
  </si>
  <si>
    <t>493267702</t>
  </si>
  <si>
    <t>493267868</t>
  </si>
  <si>
    <t>493267876</t>
  </si>
  <si>
    <t>12/20/2022</t>
  </si>
  <si>
    <t>4/1/2026</t>
  </si>
  <si>
    <t>4/1/2061</t>
  </si>
  <si>
    <t>KMPB Pfd</t>
  </si>
  <si>
    <t>KEMPER CORP</t>
  </si>
  <si>
    <t>KMPR US</t>
  </si>
  <si>
    <t>3/15/2027</t>
  </si>
  <si>
    <t>3/15/2062</t>
  </si>
  <si>
    <t>488401308</t>
  </si>
  <si>
    <t>US4884013081</t>
  </si>
  <si>
    <t>3/31/2028</t>
  </si>
  <si>
    <t>283678209</t>
  </si>
  <si>
    <t>4/16/2026</t>
  </si>
  <si>
    <t>1/31/2023</t>
  </si>
  <si>
    <t>1/31/2026</t>
  </si>
  <si>
    <t>376549507</t>
  </si>
  <si>
    <t>376549309</t>
  </si>
  <si>
    <t>7/27/2026</t>
  </si>
  <si>
    <t>5/13/2026</t>
  </si>
  <si>
    <t>FRME US</t>
  </si>
  <si>
    <t>EXCHANGED</t>
  </si>
  <si>
    <t>5/5/2026</t>
  </si>
  <si>
    <t>LXP INDUSTRIAL TRUST</t>
  </si>
  <si>
    <t>529043309</t>
  </si>
  <si>
    <t>4/1/2024</t>
  </si>
  <si>
    <t>3/30/2023</t>
  </si>
  <si>
    <t>7/30/2023</t>
  </si>
  <si>
    <t>7/30/2026</t>
  </si>
  <si>
    <t>US75134P4028</t>
  </si>
  <si>
    <t>12/1/2043</t>
  </si>
  <si>
    <t>6/14/2046</t>
  </si>
  <si>
    <t>560292302</t>
  </si>
  <si>
    <t>602566200</t>
  </si>
  <si>
    <t>001228303</t>
  </si>
  <si>
    <t>001228204</t>
  </si>
  <si>
    <t>001228402</t>
  </si>
  <si>
    <t>1/15/2027</t>
  </si>
  <si>
    <t>US61762V8616</t>
  </si>
  <si>
    <t>4/15/2027</t>
  </si>
  <si>
    <t>61763E207</t>
  </si>
  <si>
    <t>5/18/2023</t>
  </si>
  <si>
    <t>12/15/2043</t>
  </si>
  <si>
    <t>262077308</t>
  </si>
  <si>
    <t>262077407</t>
  </si>
  <si>
    <t>262077209</t>
  </si>
  <si>
    <t>9/1/2023</t>
  </si>
  <si>
    <t>9/1/2022</t>
  </si>
  <si>
    <t>3/1/2023</t>
  </si>
  <si>
    <t>2/1/2026</t>
  </si>
  <si>
    <t>652526708</t>
  </si>
  <si>
    <t>653522300</t>
  </si>
  <si>
    <t>653522409</t>
  </si>
  <si>
    <t>3/31/2023</t>
  </si>
  <si>
    <t>035710862</t>
  </si>
  <si>
    <t>035710847</t>
  </si>
  <si>
    <t>035710870</t>
  </si>
  <si>
    <t>5/15/2064</t>
  </si>
  <si>
    <t>637432105</t>
  </si>
  <si>
    <t>7/24/2025</t>
  </si>
  <si>
    <t>11/15/2026</t>
  </si>
  <si>
    <t>8/15/2024</t>
  </si>
  <si>
    <t>1/15/2043</t>
  </si>
  <si>
    <t>637870205</t>
  </si>
  <si>
    <t>1/1/2025</t>
  </si>
  <si>
    <t>665859856</t>
  </si>
  <si>
    <t>3/17/2027</t>
  </si>
  <si>
    <t>649445202</t>
  </si>
  <si>
    <t>11/1/2051</t>
  </si>
  <si>
    <t>649604857</t>
  </si>
  <si>
    <t>US6496048579</t>
  </si>
  <si>
    <t>10/15/2026</t>
  </si>
  <si>
    <t>649604865</t>
  </si>
  <si>
    <t>649604873</t>
  </si>
  <si>
    <t>10/15/2027</t>
  </si>
  <si>
    <t>649604881</t>
  </si>
  <si>
    <t>11/24/2025</t>
  </si>
  <si>
    <t>10/16/2025</t>
  </si>
  <si>
    <t>10/16/2080</t>
  </si>
  <si>
    <t>674001300</t>
  </si>
  <si>
    <t>674001409</t>
  </si>
  <si>
    <t>67111Q404</t>
  </si>
  <si>
    <t>US67111Q4047</t>
  </si>
  <si>
    <t>4/30/2023</t>
  </si>
  <si>
    <t>5/15/2025</t>
  </si>
  <si>
    <t>675234405</t>
  </si>
  <si>
    <t>10/31/2028</t>
  </si>
  <si>
    <t>US67103B7047</t>
  </si>
  <si>
    <t>11/15/2025</t>
  </si>
  <si>
    <t>2/15/2027</t>
  </si>
  <si>
    <t>US76882G4047</t>
  </si>
  <si>
    <t>8/25/2025</t>
  </si>
  <si>
    <t>683373203</t>
  </si>
  <si>
    <t>3/16/2024</t>
  </si>
  <si>
    <t>691543706</t>
  </si>
  <si>
    <t>1/31/2024</t>
  </si>
  <si>
    <t>1/31/2027</t>
  </si>
  <si>
    <t>691543888</t>
  </si>
  <si>
    <t>US6915438880</t>
  </si>
  <si>
    <t>5/31/2024</t>
  </si>
  <si>
    <t>7/31/2028</t>
  </si>
  <si>
    <t>US06417N2027</t>
  </si>
  <si>
    <t>55261F872</t>
  </si>
  <si>
    <t>US55261F8721</t>
  </si>
  <si>
    <t>3/7/2043</t>
  </si>
  <si>
    <t>724479506</t>
  </si>
  <si>
    <t>694308883</t>
  </si>
  <si>
    <t>694308800</t>
  </si>
  <si>
    <t>694308701</t>
  </si>
  <si>
    <t>694308602</t>
  </si>
  <si>
    <t>694308503</t>
  </si>
  <si>
    <t>694308404</t>
  </si>
  <si>
    <t>694308305</t>
  </si>
  <si>
    <t>694308206</t>
  </si>
  <si>
    <t>8/16/2023</t>
  </si>
  <si>
    <t>709102602</t>
  </si>
  <si>
    <t>709102503</t>
  </si>
  <si>
    <t>71742W301</t>
  </si>
  <si>
    <t>US71742W3016</t>
  </si>
  <si>
    <t>12/31/2022</t>
  </si>
  <si>
    <t>729640201</t>
  </si>
  <si>
    <t>8/24/2026</t>
  </si>
  <si>
    <t>5/18/2026</t>
  </si>
  <si>
    <t>US00175J2069</t>
  </si>
  <si>
    <t>10/1/2026</t>
  </si>
  <si>
    <t>PRIF L Pfd</t>
  </si>
  <si>
    <t>2/28/2025</t>
  </si>
  <si>
    <t>3/31/2029</t>
  </si>
  <si>
    <t>74274W756</t>
  </si>
  <si>
    <t>US74274W7561</t>
  </si>
  <si>
    <t>US74274W7645</t>
  </si>
  <si>
    <t>8/10/2024</t>
  </si>
  <si>
    <t>12/31/2028</t>
  </si>
  <si>
    <t>US74274W7728</t>
  </si>
  <si>
    <t>6/17/2024</t>
  </si>
  <si>
    <t>6/30/2028</t>
  </si>
  <si>
    <t>US74274W7801</t>
  </si>
  <si>
    <t>5/6/2023</t>
  </si>
  <si>
    <t>3/19/2023</t>
  </si>
  <si>
    <t>2/25/2023</t>
  </si>
  <si>
    <t>6/30/2027</t>
  </si>
  <si>
    <t>9/1/2060</t>
  </si>
  <si>
    <t>744320888</t>
  </si>
  <si>
    <t>8/15/2058</t>
  </si>
  <si>
    <t>744320805</t>
  </si>
  <si>
    <t>10/6/2025</t>
  </si>
  <si>
    <t>11/17/2025</t>
  </si>
  <si>
    <t>8/17/2026</t>
  </si>
  <si>
    <t>11/19/2026</t>
  </si>
  <si>
    <t>US74460W4208</t>
  </si>
  <si>
    <t>6/16/2026</t>
  </si>
  <si>
    <t>1/13/2027</t>
  </si>
  <si>
    <t>74460W396</t>
  </si>
  <si>
    <t>US74460W3960</t>
  </si>
  <si>
    <t>8/14/2025</t>
  </si>
  <si>
    <t>6/17/2025</t>
  </si>
  <si>
    <t>11/15/2024</t>
  </si>
  <si>
    <t>9/12/2024</t>
  </si>
  <si>
    <t>3/11/2024</t>
  </si>
  <si>
    <t>12/7/2022</t>
  </si>
  <si>
    <t>11/4/2024</t>
  </si>
  <si>
    <t>7/1/2026</t>
  </si>
  <si>
    <t>3/15/2031</t>
  </si>
  <si>
    <t>11/26/2068</t>
  </si>
  <si>
    <t>747262400</t>
  </si>
  <si>
    <t>9/13/2023</t>
  </si>
  <si>
    <t>9/13/2067</t>
  </si>
  <si>
    <t>747262301</t>
  </si>
  <si>
    <t>2/15/2023</t>
  </si>
  <si>
    <t>2/15/2026</t>
  </si>
  <si>
    <t>9/20/2024</t>
  </si>
  <si>
    <t>5/15/2029</t>
  </si>
  <si>
    <t>6/15/2056</t>
  </si>
  <si>
    <t>759351802</t>
  </si>
  <si>
    <t>759351703</t>
  </si>
  <si>
    <t>05580M793</t>
  </si>
  <si>
    <t>US05580M7939</t>
  </si>
  <si>
    <t>8/31/2028</t>
  </si>
  <si>
    <t>1/1/2026</t>
  </si>
  <si>
    <t>3/31/2026</t>
  </si>
  <si>
    <t>9/4/2025</t>
  </si>
  <si>
    <t>10/7/2024</t>
  </si>
  <si>
    <t>1/31/2028</t>
  </si>
  <si>
    <t>RIV A Pfd</t>
  </si>
  <si>
    <t>11/7/2023</t>
  </si>
  <si>
    <t>6/29/2026</t>
  </si>
  <si>
    <t>US78590A5056</t>
  </si>
  <si>
    <t>12/30/2024</t>
  </si>
  <si>
    <t>12/30/2026</t>
  </si>
  <si>
    <t>78590A604</t>
  </si>
  <si>
    <t>US78590A6047</t>
  </si>
  <si>
    <t>SCCE Pfd</t>
  </si>
  <si>
    <t>3/9/2024</t>
  </si>
  <si>
    <t>3/30/2027</t>
  </si>
  <si>
    <t>78590A703</t>
  </si>
  <si>
    <t>US78590A7037</t>
  </si>
  <si>
    <t>808513865</t>
  </si>
  <si>
    <t>808513600</t>
  </si>
  <si>
    <t>10/15/2047</t>
  </si>
  <si>
    <t>860630607</t>
  </si>
  <si>
    <t>8/15/2026</t>
  </si>
  <si>
    <t>860630862</t>
  </si>
  <si>
    <t>860630706</t>
  </si>
  <si>
    <t>860630870</t>
  </si>
  <si>
    <t>7/16/2026</t>
  </si>
  <si>
    <t>867892887</t>
  </si>
  <si>
    <t>867892804</t>
  </si>
  <si>
    <t>816300503</t>
  </si>
  <si>
    <t>9/16/2024</t>
  </si>
  <si>
    <t>9/16/2079</t>
  </si>
  <si>
    <t>838518207</t>
  </si>
  <si>
    <t>BB+ *-</t>
  </si>
  <si>
    <t>838518306</t>
  </si>
  <si>
    <t>2/7/2026</t>
  </si>
  <si>
    <t>8/1/2042</t>
  </si>
  <si>
    <t>2/1/2046</t>
  </si>
  <si>
    <t>6/21/2023</t>
  </si>
  <si>
    <t>010392462</t>
  </si>
  <si>
    <t>10/1/2077</t>
  </si>
  <si>
    <t>373334440</t>
  </si>
  <si>
    <t>10/15/2060</t>
  </si>
  <si>
    <t>842587883</t>
  </si>
  <si>
    <t>1/30/2080</t>
  </si>
  <si>
    <t>842587800</t>
  </si>
  <si>
    <t>842587404</t>
  </si>
  <si>
    <t>4/18/2024</t>
  </si>
  <si>
    <t>828806885</t>
  </si>
  <si>
    <t>US92556D2053</t>
  </si>
  <si>
    <t>2/26/2026</t>
  </si>
  <si>
    <t>US74102L4023</t>
  </si>
  <si>
    <t>816851604</t>
  </si>
  <si>
    <t>12/14/2022</t>
  </si>
  <si>
    <t>947890703</t>
  </si>
  <si>
    <t>US9478907036</t>
  </si>
  <si>
    <t>857477855</t>
  </si>
  <si>
    <t>857477608</t>
  </si>
  <si>
    <t>11/15/2022</t>
  </si>
  <si>
    <t>854502846</t>
  </si>
  <si>
    <t>12/15/2029</t>
  </si>
  <si>
    <t>894174309</t>
  </si>
  <si>
    <t>10/15/2030</t>
  </si>
  <si>
    <t>894174408</t>
  </si>
  <si>
    <t>1/15/2028</t>
  </si>
  <si>
    <t>894174200</t>
  </si>
  <si>
    <t>4/1/2025</t>
  </si>
  <si>
    <t>2/18/2025</t>
  </si>
  <si>
    <t>12/12/2024</t>
  </si>
  <si>
    <t>11/1/2066</t>
  </si>
  <si>
    <t>8/1/2023</t>
  </si>
  <si>
    <t>8/1/2067</t>
  </si>
  <si>
    <t>446150781</t>
  </si>
  <si>
    <t>6/1/2070</t>
  </si>
  <si>
    <t>911684884</t>
  </si>
  <si>
    <t>3/1/2026</t>
  </si>
  <si>
    <t>3/1/2070</t>
  </si>
  <si>
    <t>911684801</t>
  </si>
  <si>
    <t>9/1/2069</t>
  </si>
  <si>
    <t>911684702</t>
  </si>
  <si>
    <t>879433761</t>
  </si>
  <si>
    <t>879433787</t>
  </si>
  <si>
    <t>TELLURIAN INC</t>
  </si>
  <si>
    <t>TELL US</t>
  </si>
  <si>
    <t>11/30/2028</t>
  </si>
  <si>
    <t>87968A203</t>
  </si>
  <si>
    <t>US87968A2033</t>
  </si>
  <si>
    <t>SEAL B Pfd</t>
  </si>
  <si>
    <t>SEAPEAK LLC</t>
  </si>
  <si>
    <t>0599141D US</t>
  </si>
  <si>
    <t>SEAL A Pfd</t>
  </si>
  <si>
    <t>6/15/2061</t>
  </si>
  <si>
    <t>37959E300</t>
  </si>
  <si>
    <t>5/28/2027</t>
  </si>
  <si>
    <t>7/30/2028</t>
  </si>
  <si>
    <t>9/15/2026</t>
  </si>
  <si>
    <t>TPG RE FINANCE TRUST INC</t>
  </si>
  <si>
    <t>TRTX US</t>
  </si>
  <si>
    <t>87266M206</t>
  </si>
  <si>
    <t>4/1/2023</t>
  </si>
  <si>
    <t>1/27/2025</t>
  </si>
  <si>
    <t>7/27/2027</t>
  </si>
  <si>
    <t>4/27/2027</t>
  </si>
  <si>
    <t>917286874</t>
  </si>
  <si>
    <t>917286882</t>
  </si>
  <si>
    <t>902681113</t>
  </si>
  <si>
    <t>1/22/2023</t>
  </si>
  <si>
    <t>903002509</t>
  </si>
  <si>
    <t>6/15/2058</t>
  </si>
  <si>
    <t>138103205</t>
  </si>
  <si>
    <t>USB S Pfd</t>
  </si>
  <si>
    <t>902973668</t>
  </si>
  <si>
    <t>US9029736686</t>
  </si>
  <si>
    <t>902973718</t>
  </si>
  <si>
    <t>902973734</t>
  </si>
  <si>
    <t>902973759</t>
  </si>
  <si>
    <t>902973866</t>
  </si>
  <si>
    <t>902973155</t>
  </si>
  <si>
    <t>PARAP Pfd</t>
  </si>
  <si>
    <t>PARAMOUNT GLOBAL</t>
  </si>
  <si>
    <t>919794305</t>
  </si>
  <si>
    <t>919794206</t>
  </si>
  <si>
    <t>929042794</t>
  </si>
  <si>
    <t>929042810</t>
  </si>
  <si>
    <t>12/13/2022</t>
  </si>
  <si>
    <t>929042828</t>
  </si>
  <si>
    <t>929042844</t>
  </si>
  <si>
    <t>9/15/2029</t>
  </si>
  <si>
    <t>929089209</t>
  </si>
  <si>
    <t>938824307</t>
  </si>
  <si>
    <t>947890505</t>
  </si>
  <si>
    <t>6/22/2025</t>
  </si>
  <si>
    <t>949746804</t>
  </si>
  <si>
    <t>949746556</t>
  </si>
  <si>
    <t>949746465</t>
  </si>
  <si>
    <t>957638406</t>
  </si>
  <si>
    <t>963025606</t>
  </si>
  <si>
    <t>963025309</t>
  </si>
  <si>
    <t>3/30/2061</t>
  </si>
  <si>
    <t>084423870</t>
  </si>
  <si>
    <t>084423888</t>
  </si>
  <si>
    <t>12/30/2059</t>
  </si>
  <si>
    <t>084423805</t>
  </si>
  <si>
    <t>3/30/2058</t>
  </si>
  <si>
    <t>084423706</t>
  </si>
  <si>
    <t>950810705</t>
  </si>
  <si>
    <t>987537305</t>
  </si>
  <si>
    <t>9/15/2028</t>
  </si>
  <si>
    <t>989701818</t>
  </si>
  <si>
    <t>989701859</t>
  </si>
  <si>
    <t>4/1/2036</t>
  </si>
  <si>
    <t>6/15/2035</t>
  </si>
  <si>
    <t>4/6/2028</t>
  </si>
  <si>
    <t>2/15/2033</t>
  </si>
  <si>
    <t>2/15/2034</t>
  </si>
  <si>
    <t>8/15/2034</t>
  </si>
  <si>
    <t>863121208</t>
  </si>
  <si>
    <t>4/15/2029</t>
  </si>
  <si>
    <t>12/15/2033</t>
  </si>
  <si>
    <t>2/15/2030</t>
  </si>
  <si>
    <t>86312E200</t>
  </si>
  <si>
    <t>313586836</t>
  </si>
  <si>
    <t>313586604</t>
  </si>
  <si>
    <t>313586844</t>
  </si>
  <si>
    <t>313586810</t>
  </si>
  <si>
    <t>313586877</t>
  </si>
  <si>
    <t>313586828</t>
  </si>
  <si>
    <t>313586885</t>
  </si>
  <si>
    <t>313586778</t>
  </si>
  <si>
    <t>313586760</t>
  </si>
  <si>
    <t>313586752</t>
  </si>
  <si>
    <t>313586737</t>
  </si>
  <si>
    <t>313586703</t>
  </si>
  <si>
    <t>313586802</t>
  </si>
  <si>
    <t>313586794</t>
  </si>
  <si>
    <t>313586786</t>
  </si>
  <si>
    <t>313400863</t>
  </si>
  <si>
    <t>313400855</t>
  </si>
  <si>
    <t>313400822</t>
  </si>
  <si>
    <t>313400673</t>
  </si>
  <si>
    <t>313400665</t>
  </si>
  <si>
    <t>313400731</t>
  </si>
  <si>
    <t>313400830</t>
  </si>
  <si>
    <t>313400772</t>
  </si>
  <si>
    <t>313400681</t>
  </si>
  <si>
    <t>313400749</t>
  </si>
  <si>
    <t>313400657</t>
  </si>
  <si>
    <t>313400699</t>
  </si>
  <si>
    <t>313400640</t>
  </si>
  <si>
    <t>313400608</t>
  </si>
  <si>
    <t>313400624</t>
  </si>
  <si>
    <t>313400848</t>
  </si>
  <si>
    <t>313400798</t>
  </si>
  <si>
    <t>313400715</t>
  </si>
  <si>
    <t>313400780</t>
  </si>
  <si>
    <t>313400764</t>
  </si>
  <si>
    <t>10/23/2024</t>
  </si>
  <si>
    <t>11/1/2026</t>
  </si>
  <si>
    <t>6/15/2043</t>
  </si>
  <si>
    <t>3/10/2026</t>
  </si>
  <si>
    <t>2/1/2024</t>
  </si>
  <si>
    <t>3/15/2028</t>
  </si>
  <si>
    <t>9/20/2026</t>
  </si>
  <si>
    <t>5/17/2066</t>
  </si>
  <si>
    <t>8/15/2053</t>
  </si>
  <si>
    <t>5/15/2045</t>
  </si>
  <si>
    <t>9/5/2024</t>
  </si>
  <si>
    <t>9/15/2027</t>
  </si>
  <si>
    <t>9/15/2047</t>
  </si>
  <si>
    <t>5/15/2053</t>
  </si>
  <si>
    <t>12/1/2027</t>
  </si>
  <si>
    <t>11/10/2026</t>
  </si>
  <si>
    <t>10/30/2027</t>
  </si>
  <si>
    <t>4/1/2028</t>
  </si>
  <si>
    <t>4/1/2048</t>
  </si>
  <si>
    <t>6/20/2023</t>
  </si>
  <si>
    <t>7/6/2023</t>
  </si>
  <si>
    <t>11/10/2022</t>
  </si>
  <si>
    <t>RITM C Pfd</t>
  </si>
  <si>
    <t>RITM US</t>
  </si>
  <si>
    <t>RITM D Pfd</t>
  </si>
  <si>
    <t>RITM B Pfd</t>
  </si>
  <si>
    <t>RITM A Pfd</t>
  </si>
  <si>
    <t>RITM</t>
  </si>
  <si>
    <t>11/7/2022</t>
  </si>
  <si>
    <t>MDV A Pfd</t>
  </si>
  <si>
    <t>MODIV INC</t>
  </si>
  <si>
    <t>MDV US</t>
  </si>
  <si>
    <t>60784B200</t>
  </si>
  <si>
    <t>US60784B2007</t>
  </si>
  <si>
    <t>11/8/2022</t>
  </si>
  <si>
    <t>10/21/2022</t>
  </si>
  <si>
    <t>VIRTUS CVT &amp; INCOME FUND</t>
  </si>
  <si>
    <t>VIRTUS CVT &amp; INC FUND II</t>
  </si>
  <si>
    <t>2011603D US</t>
  </si>
  <si>
    <t>ABRDN INCOME CREDIT</t>
  </si>
  <si>
    <t>11/4/2022</t>
  </si>
  <si>
    <t>10/28/2022</t>
  </si>
  <si>
    <t>11/11/2022</t>
  </si>
  <si>
    <t>11/3/2022</t>
  </si>
  <si>
    <t>11/2/2022</t>
  </si>
  <si>
    <t>10/24/2022</t>
  </si>
  <si>
    <t>AGNCL Pfd</t>
  </si>
  <si>
    <t>00123Q856</t>
  </si>
  <si>
    <t>US00123Q8565</t>
  </si>
  <si>
    <t>11/9/2022</t>
  </si>
  <si>
    <t>10/31/2022</t>
  </si>
  <si>
    <t>10/27/2022</t>
  </si>
  <si>
    <t>10/20/2022</t>
  </si>
  <si>
    <t>12/9/2022</t>
  </si>
  <si>
    <t>AUVIP Pfd</t>
  </si>
  <si>
    <t>10/17/2022</t>
  </si>
  <si>
    <t>10/18/2022</t>
  </si>
  <si>
    <t>BX US</t>
  </si>
  <si>
    <t>CADE A Pfd</t>
  </si>
  <si>
    <t>CADENCE BANK</t>
  </si>
  <si>
    <t>CADE US</t>
  </si>
  <si>
    <t>11/20/2024</t>
  </si>
  <si>
    <t>12740C202</t>
  </si>
  <si>
    <t>US12740C2026</t>
  </si>
  <si>
    <t>10/14/2022</t>
  </si>
  <si>
    <t>10/25/2022</t>
  </si>
  <si>
    <t>12/30/2022</t>
  </si>
  <si>
    <t>12/5/2022</t>
  </si>
  <si>
    <t>11/18/2022</t>
  </si>
  <si>
    <t>F D Pfd</t>
  </si>
  <si>
    <t>8/15/2027</t>
  </si>
  <si>
    <t>8/15/2062</t>
  </si>
  <si>
    <t>345370811</t>
  </si>
  <si>
    <t>US3453708113</t>
  </si>
  <si>
    <t>FEDERAL REALTY INVS TRST</t>
  </si>
  <si>
    <t>FTAIP Pfd</t>
  </si>
  <si>
    <t>FTAIO Pfd</t>
  </si>
  <si>
    <t>FTAIN Pfd</t>
  </si>
  <si>
    <t>GEGGL Pfd</t>
  </si>
  <si>
    <t>GREAT ELM GROUP INC</t>
  </si>
  <si>
    <t>GEG US</t>
  </si>
  <si>
    <t>39037G208</t>
  </si>
  <si>
    <t>US39037G2084</t>
  </si>
  <si>
    <t>11/16/2022</t>
  </si>
  <si>
    <t>COHERENT CORP</t>
  </si>
  <si>
    <t>COHR US</t>
  </si>
  <si>
    <t>19247G206</t>
  </si>
  <si>
    <t>US19247G2066</t>
  </si>
  <si>
    <t>KEY L Pfd</t>
  </si>
  <si>
    <t>12/15/2027</t>
  </si>
  <si>
    <t>493267843</t>
  </si>
  <si>
    <t>US4932678430</t>
  </si>
  <si>
    <t>11/23/2022</t>
  </si>
  <si>
    <t>MBINM Pfd</t>
  </si>
  <si>
    <t>10/1/2027</t>
  </si>
  <si>
    <t>58844R884</t>
  </si>
  <si>
    <t>US58844R8842</t>
  </si>
  <si>
    <t>12/8/2022</t>
  </si>
  <si>
    <t>MS P Pfd</t>
  </si>
  <si>
    <t>61762V853</t>
  </si>
  <si>
    <t>US61762V8533</t>
  </si>
  <si>
    <t>MSBIP Pfd</t>
  </si>
  <si>
    <t>MIDLAND STATES BANCORP</t>
  </si>
  <si>
    <t>MSBI US</t>
  </si>
  <si>
    <t>9/30/2027</t>
  </si>
  <si>
    <t>597742303</t>
  </si>
  <si>
    <t>US5977423038</t>
  </si>
  <si>
    <t>NEEXU Pfd</t>
  </si>
  <si>
    <t>65339F713</t>
  </si>
  <si>
    <t>US65339F7134</t>
  </si>
  <si>
    <t>NILE D Pfd</t>
  </si>
  <si>
    <t>BITNILE HOLDINGS INC</t>
  </si>
  <si>
    <t>NILE US</t>
  </si>
  <si>
    <t>09175M200</t>
  </si>
  <si>
    <t>US09175M2008</t>
  </si>
  <si>
    <t>11/14/2022</t>
  </si>
  <si>
    <t>RITHM CAPITAL CORP</t>
  </si>
  <si>
    <t>OXLCN Pfd</t>
  </si>
  <si>
    <t>691543870</t>
  </si>
  <si>
    <t>US6915438708</t>
  </si>
  <si>
    <t>PACWP Pfd</t>
  </si>
  <si>
    <t>PACWEST BANCORP</t>
  </si>
  <si>
    <t>PACW US</t>
  </si>
  <si>
    <t>9/1/2027</t>
  </si>
  <si>
    <t>695263202</t>
  </si>
  <si>
    <t>US6952632023</t>
  </si>
  <si>
    <t>10/12/2022</t>
  </si>
  <si>
    <t>7520132Z FP</t>
  </si>
  <si>
    <t>PRH Pfd</t>
  </si>
  <si>
    <t>9/1/2062</t>
  </si>
  <si>
    <t>744320870</t>
  </si>
  <si>
    <t>US7443208704</t>
  </si>
  <si>
    <t>RWAYL Pfd</t>
  </si>
  <si>
    <t>RUNWAY GROWTH FINANCE CO</t>
  </si>
  <si>
    <t>RWAY US</t>
  </si>
  <si>
    <t>7/28/2024</t>
  </si>
  <si>
    <t>7/28/2027</t>
  </si>
  <si>
    <t>78163D209</t>
  </si>
  <si>
    <t>US78163D2099</t>
  </si>
  <si>
    <t>11/21/2022</t>
  </si>
  <si>
    <t>RZC Pfd</t>
  </si>
  <si>
    <t>RIVERNORTH OPP FUND INC</t>
  </si>
  <si>
    <t>5/15/2027</t>
  </si>
  <si>
    <t>76881Y208</t>
  </si>
  <si>
    <t>US76881Y2081</t>
  </si>
  <si>
    <t>RBCP Pfd</t>
  </si>
  <si>
    <t>RBC US</t>
  </si>
  <si>
    <t>SCCG Pfd</t>
  </si>
  <si>
    <t>8/23/2024</t>
  </si>
  <si>
    <t>78590A877</t>
  </si>
  <si>
    <t>US78590A8779</t>
  </si>
  <si>
    <t>SCCF Pfd</t>
  </si>
  <si>
    <t>5/11/2024</t>
  </si>
  <si>
    <t>78590A802</t>
  </si>
  <si>
    <t>US78590A8027</t>
  </si>
  <si>
    <t>SAT Pfd</t>
  </si>
  <si>
    <t>1/5/2023</t>
  </si>
  <si>
    <t>4/27/2024</t>
  </si>
  <si>
    <t>4/30/2027</t>
  </si>
  <si>
    <t>80349A802</t>
  </si>
  <si>
    <t>US80349A8027</t>
  </si>
  <si>
    <t>11/22/2022</t>
  </si>
  <si>
    <t>TRINL Pfd</t>
  </si>
  <si>
    <t>TRINITY CAPITAL INC/MD</t>
  </si>
  <si>
    <t>TRIN US</t>
  </si>
  <si>
    <t>1/16/2023</t>
  </si>
  <si>
    <t>1/16/2025</t>
  </si>
  <si>
    <t>896442506</t>
  </si>
  <si>
    <t>US8964425065</t>
  </si>
  <si>
    <t>RJF A Pfd</t>
  </si>
  <si>
    <t>RAYMOND JAMES FINANCIAL</t>
  </si>
  <si>
    <t>RJF US</t>
  </si>
  <si>
    <t>754730307</t>
  </si>
  <si>
    <t>US7547303070</t>
  </si>
  <si>
    <t>RJF B Pfd</t>
  </si>
  <si>
    <t>754730406</t>
  </si>
  <si>
    <t>US7547304060</t>
  </si>
  <si>
    <t>12/16/2022</t>
  </si>
  <si>
    <t>2341170Z US</t>
  </si>
  <si>
    <t>10/7/2022</t>
  </si>
  <si>
    <t>10/13/2022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</si>
</sst>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&quot;$&quot;#,##0"/>
  </numFmts>
  <fonts count="2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7" applyNumberFormat="0" applyAlignment="0" applyProtection="0"/>
    <xf numFmtId="0" fontId="16" fillId="13" borderId="8" applyNumberFormat="0" applyAlignment="0" applyProtection="0"/>
    <xf numFmtId="0" fontId="17" fillId="13" borderId="7" applyNumberFormat="0" applyAlignment="0" applyProtection="0"/>
    <xf numFmtId="0" fontId="18" fillId="0" borderId="9" applyNumberFormat="0" applyFill="0" applyAlignment="0" applyProtection="0"/>
    <xf numFmtId="0" fontId="19" fillId="14" borderId="10" applyNumberFormat="0" applyAlignment="0" applyProtection="0"/>
    <xf numFmtId="0" fontId="20" fillId="0" borderId="0" applyNumberFormat="0" applyFill="0" applyBorder="0" applyAlignment="0" applyProtection="0"/>
    <xf numFmtId="0" fontId="7" fillId="15" borderId="11" applyNumberFormat="0" applyFont="0" applyAlignment="0" applyProtection="0"/>
    <xf numFmtId="0" fontId="21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2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22" fillId="39" borderId="0" applyNumberFormat="0" applyBorder="0" applyAlignment="0" applyProtection="0"/>
    <xf numFmtId="0" fontId="23" fillId="0" borderId="0"/>
  </cellStyleXfs>
  <cellXfs count="40">
    <xf numFmtId="0" fontId="0" fillId="0" borderId="0" xfId="0"/>
    <xf numFmtId="165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3" borderId="0" xfId="0" applyFont="1" applyFill="1"/>
    <xf numFmtId="0" fontId="1" fillId="2" borderId="1" xfId="0" applyFont="1" applyFill="1" applyBorder="1"/>
    <xf numFmtId="0" fontId="1" fillId="4" borderId="3" xfId="0" applyFont="1" applyFill="1" applyBorder="1"/>
    <xf numFmtId="0" fontId="2" fillId="3" borderId="0" xfId="0" applyFont="1" applyFill="1"/>
    <xf numFmtId="0" fontId="1" fillId="3" borderId="3" xfId="0" applyFont="1" applyFill="1" applyBorder="1"/>
    <xf numFmtId="0" fontId="1" fillId="2" borderId="3" xfId="0" applyFont="1" applyFill="1" applyBorder="1"/>
    <xf numFmtId="0" fontId="2" fillId="3" borderId="2" xfId="0" applyFont="1" applyFill="1" applyBorder="1"/>
    <xf numFmtId="0" fontId="1" fillId="5" borderId="2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  <xf numFmtId="0" fontId="1" fillId="6" borderId="0" xfId="0" applyFont="1" applyFill="1"/>
    <xf numFmtId="0" fontId="2" fillId="2" borderId="0" xfId="0" applyFont="1" applyFill="1"/>
    <xf numFmtId="0" fontId="1" fillId="5" borderId="3" xfId="0" applyFont="1" applyFill="1" applyBorder="1"/>
    <xf numFmtId="0" fontId="3" fillId="3" borderId="0" xfId="0" applyFont="1" applyFill="1"/>
    <xf numFmtId="0" fontId="1" fillId="5" borderId="0" xfId="0" applyFont="1" applyFill="1"/>
    <xf numFmtId="0" fontId="2" fillId="5" borderId="3" xfId="0" applyFont="1" applyFill="1" applyBorder="1"/>
    <xf numFmtId="0" fontId="1" fillId="4" borderId="1" xfId="0" applyFont="1" applyFill="1" applyBorder="1"/>
    <xf numFmtId="0" fontId="0" fillId="7" borderId="0" xfId="0" applyFill="1"/>
    <xf numFmtId="0" fontId="6" fillId="7" borderId="0" xfId="0" applyFont="1" applyFill="1"/>
    <xf numFmtId="14" fontId="0" fillId="7" borderId="0" xfId="0" applyNumberFormat="1" applyFill="1"/>
    <xf numFmtId="164" fontId="0" fillId="0" borderId="0" xfId="0" applyNumberFormat="1"/>
    <xf numFmtId="38" fontId="0" fillId="0" borderId="0" xfId="0" applyNumberFormat="1"/>
    <xf numFmtId="0" fontId="0" fillId="8" borderId="0" xfId="0" applyFill="1"/>
    <xf numFmtId="0" fontId="6" fillId="8" borderId="0" xfId="0" applyFont="1" applyFill="1"/>
    <xf numFmtId="0" fontId="0" fillId="40" borderId="0" xfId="0" applyFill="1"/>
    <xf numFmtId="49" fontId="0" fillId="0" borderId="0" xfId="0" applyNumberFormat="1"/>
    <xf numFmtId="0" fontId="0" fillId="41" borderId="0" xfId="0" applyFill="1"/>
    <xf numFmtId="166" fontId="0" fillId="0" borderId="0" xfId="0" applyNumberFormat="1"/>
    <xf numFmtId="167" fontId="0" fillId="0" borderId="0" xfId="0" applyNumberFormat="1"/>
    <xf numFmtId="3" fontId="0" fillId="4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E1775"/>
  <sheetViews>
    <sheetView tabSelected="1" topLeftCell="A3" workbookViewId="0">
      <pane ySplit="1" topLeftCell="A4" activePane="bottomLeft" state="frozen"/>
      <selection activeCell="A3" sqref="A3"/>
      <selection pane="bottomLeft" activeCell="H20" sqref="H20"/>
    </sheetView>
  </sheetViews>
  <sheetFormatPr defaultRowHeight="14.5" x14ac:dyDescent="0.35"/>
  <cols>
    <col min="2" max="2" width="18.26953125" bestFit="1" customWidth="1"/>
    <col min="22" max="23" width="22.26953125" bestFit="1" customWidth="1"/>
    <col min="25" max="25" width="22.26953125" bestFit="1" customWidth="1"/>
    <col min="28" max="28" width="10.81640625" bestFit="1" customWidth="1"/>
    <col min="37" max="37" width="18.26953125" bestFit="1" customWidth="1"/>
    <col min="47" max="47" width="18.26953125" bestFit="1" customWidth="1"/>
    <col min="48" max="48" width="14.81640625" bestFit="1" customWidth="1"/>
    <col min="53" max="53" width="11.453125" bestFit="1" customWidth="1"/>
    <col min="54" max="54" width="8.7265625" style="27"/>
    <col min="55" max="55" width="10.453125" style="27" bestFit="1" customWidth="1"/>
    <col min="56" max="56" width="8.7265625" style="27"/>
    <col min="57" max="57" width="8.7265625" style="32"/>
  </cols>
  <sheetData>
    <row r="1" spans="1:57" ht="15" x14ac:dyDescent="0.25">
      <c r="A1">
        <f>COLUMN(A1)</f>
        <v>1</v>
      </c>
      <c r="B1">
        <f t="shared" ref="B1:BD1" si="0">COLUMN(B1)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 s="27">
        <f t="shared" si="0"/>
        <v>54</v>
      </c>
      <c r="BC1" s="27">
        <f t="shared" si="0"/>
        <v>55</v>
      </c>
      <c r="BD1" s="27">
        <f t="shared" si="0"/>
        <v>56</v>
      </c>
    </row>
    <row r="2" spans="1:57" ht="15" x14ac:dyDescent="0.25">
      <c r="H2" t="s">
        <v>0</v>
      </c>
      <c r="I2" t="s">
        <v>1</v>
      </c>
      <c r="AN2" t="s">
        <v>2</v>
      </c>
      <c r="BB2" s="28" t="s">
        <v>1646</v>
      </c>
    </row>
    <row r="3" spans="1:57" ht="15" x14ac:dyDescent="0.25">
      <c r="A3" t="s">
        <v>2538</v>
      </c>
      <c r="B3" t="s">
        <v>4</v>
      </c>
      <c r="C3" t="s">
        <v>5</v>
      </c>
      <c r="D3" t="s">
        <v>3819</v>
      </c>
      <c r="F3" t="s">
        <v>6</v>
      </c>
      <c r="G3" t="s">
        <v>7</v>
      </c>
      <c r="H3" t="s">
        <v>4</v>
      </c>
      <c r="I3" t="s">
        <v>1</v>
      </c>
      <c r="J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O3" t="s">
        <v>33</v>
      </c>
      <c r="AP3" t="s">
        <v>34</v>
      </c>
      <c r="AQ3" t="s">
        <v>35</v>
      </c>
      <c r="AS3" t="s">
        <v>36</v>
      </c>
      <c r="AT3" t="s">
        <v>37</v>
      </c>
      <c r="AU3" t="s">
        <v>38</v>
      </c>
      <c r="AV3" t="s">
        <v>1669</v>
      </c>
      <c r="AW3" s="34" t="s">
        <v>1670</v>
      </c>
      <c r="BB3" s="28" t="s">
        <v>1647</v>
      </c>
      <c r="BC3" s="28" t="s">
        <v>1648</v>
      </c>
      <c r="BD3" s="28" t="s">
        <v>1649</v>
      </c>
      <c r="BE3" s="33" t="s">
        <v>2537</v>
      </c>
    </row>
    <row r="4" spans="1:57" ht="15" x14ac:dyDescent="0.25">
      <c r="A4" t="s">
        <v>3</v>
      </c>
      <c r="B4" s="1">
        <v>25.96</v>
      </c>
      <c r="C4" s="2">
        <v>-2.0897087378640777E-2</v>
      </c>
      <c r="D4" s="3">
        <v>3589.7846153846153</v>
      </c>
      <c r="F4" t="s">
        <v>39</v>
      </c>
      <c r="G4" t="s">
        <v>40</v>
      </c>
      <c r="H4" t="s">
        <v>3882</v>
      </c>
      <c r="I4" t="e">
        <v>#VALUE!</v>
      </c>
      <c r="J4" t="s">
        <v>3883</v>
      </c>
      <c r="L4" t="s">
        <v>40</v>
      </c>
      <c r="M4">
        <v>5.5417070372176598</v>
      </c>
      <c r="N4">
        <v>5.5417070372176598</v>
      </c>
      <c r="O4">
        <v>-92.44067482387824</v>
      </c>
      <c r="P4">
        <v>-92.440674819999998</v>
      </c>
      <c r="Q4" t="s">
        <v>42</v>
      </c>
      <c r="R4" t="s">
        <v>43</v>
      </c>
      <c r="S4">
        <v>5.95</v>
      </c>
      <c r="T4">
        <v>25</v>
      </c>
      <c r="U4" t="s">
        <v>44</v>
      </c>
      <c r="V4" s="4">
        <v>44810</v>
      </c>
      <c r="W4" s="4">
        <v>44810</v>
      </c>
      <c r="X4" t="s">
        <v>45</v>
      </c>
      <c r="Y4" s="4" t="s">
        <v>4899</v>
      </c>
      <c r="Z4">
        <v>30</v>
      </c>
      <c r="AA4" t="s">
        <v>46</v>
      </c>
      <c r="AB4" t="s">
        <v>40</v>
      </c>
      <c r="AG4" t="s">
        <v>47</v>
      </c>
      <c r="AH4" t="s">
        <v>48</v>
      </c>
      <c r="AI4" t="s">
        <v>49</v>
      </c>
      <c r="AJ4" t="s">
        <v>50</v>
      </c>
      <c r="AK4" s="35" t="s">
        <v>4017</v>
      </c>
      <c r="AL4" t="s">
        <v>51</v>
      </c>
      <c r="AM4" t="s">
        <v>51</v>
      </c>
      <c r="AO4" t="s">
        <v>3882</v>
      </c>
      <c r="AP4" t="s">
        <v>3882</v>
      </c>
      <c r="AQ4" t="s">
        <v>52</v>
      </c>
      <c r="AS4">
        <v>7.449077708577613E-2</v>
      </c>
      <c r="AT4">
        <v>17.280355616083593</v>
      </c>
      <c r="AU4" s="3">
        <v>7604687</v>
      </c>
      <c r="AV4" s="30">
        <v>197417674.52000001</v>
      </c>
      <c r="AW4" s="34" t="s">
        <v>1671</v>
      </c>
      <c r="BA4" s="31"/>
      <c r="BB4" s="27" t="str">
        <f>MID(G4,1,FIND(" ",G4)-1)</f>
        <v>#N/A</v>
      </c>
      <c r="BC4" s="29">
        <f ca="1">IFERROR(IF(FIND("#N/A",AB4,1),TODAY()+11000),DATE(YEAR(AB4),MONTH(AB4),DAY(AB4)))</f>
        <v>55848</v>
      </c>
      <c r="BD4" s="27">
        <f>IF(U4="Quarter",4,IF(U4="Monthly",12,IF(U4="Semi-Anl",12,IF(U4="3x a yr",3,1))))</f>
        <v>4</v>
      </c>
      <c r="BE4" s="32" t="str">
        <f>IF(A4="PUK Pfd","PUK.PR",IF(A4="HLM Pfd","HLM.PR",SUBSTITUTE(SUBSTITUTE(A4," Pfd","")," ",".PR")))</f>
        <v>GAM.PRB</v>
      </c>
    </row>
    <row r="5" spans="1:57" ht="15" x14ac:dyDescent="0.25">
      <c r="A5" t="s">
        <v>56</v>
      </c>
      <c r="B5" s="1">
        <v>1085.24</v>
      </c>
      <c r="C5" s="2">
        <v>-5.9663628676125222E-2</v>
      </c>
      <c r="D5" s="3">
        <v>621.21538461538466</v>
      </c>
      <c r="F5" t="s">
        <v>57</v>
      </c>
      <c r="G5" t="s">
        <v>58</v>
      </c>
      <c r="H5" t="s">
        <v>51</v>
      </c>
      <c r="I5" t="e">
        <v>#VALUE!</v>
      </c>
      <c r="J5" t="s">
        <v>51</v>
      </c>
      <c r="L5" t="s">
        <v>40</v>
      </c>
      <c r="M5">
        <v>-36.755949151998017</v>
      </c>
      <c r="N5">
        <v>-36.755949151998017</v>
      </c>
      <c r="O5" t="s">
        <v>40</v>
      </c>
      <c r="P5">
        <v>-36.755949151998017</v>
      </c>
      <c r="Q5" t="s">
        <v>59</v>
      </c>
      <c r="R5" t="s">
        <v>43</v>
      </c>
      <c r="S5">
        <v>6.0518000000000001</v>
      </c>
      <c r="T5">
        <v>25</v>
      </c>
      <c r="U5" t="s">
        <v>60</v>
      </c>
      <c r="V5" s="4">
        <v>44728</v>
      </c>
      <c r="W5" s="4">
        <v>44728</v>
      </c>
      <c r="X5" t="s">
        <v>40</v>
      </c>
      <c r="Y5" s="4" t="s">
        <v>40</v>
      </c>
      <c r="Z5" t="s">
        <v>40</v>
      </c>
      <c r="AA5" t="s">
        <v>40</v>
      </c>
      <c r="AB5" s="4" t="s">
        <v>4018</v>
      </c>
      <c r="AG5" t="s">
        <v>47</v>
      </c>
      <c r="AH5" t="s">
        <v>65</v>
      </c>
      <c r="AI5" t="s">
        <v>51</v>
      </c>
      <c r="AJ5" t="s">
        <v>50</v>
      </c>
      <c r="AK5" s="35" t="s">
        <v>62</v>
      </c>
      <c r="AL5" t="s">
        <v>63</v>
      </c>
      <c r="AM5" t="s">
        <v>51</v>
      </c>
      <c r="AO5" t="s">
        <v>51</v>
      </c>
      <c r="AP5" t="s">
        <v>51</v>
      </c>
      <c r="AQ5" t="s">
        <v>64</v>
      </c>
      <c r="AS5">
        <v>12.096906257662177</v>
      </c>
      <c r="AT5">
        <v>12.096906257662177</v>
      </c>
      <c r="AU5" s="3">
        <v>1500000</v>
      </c>
      <c r="AV5" s="30">
        <v>1627860000</v>
      </c>
      <c r="AW5" s="34" t="s">
        <v>1672</v>
      </c>
      <c r="BA5" s="31"/>
      <c r="BB5" s="27" t="str">
        <f t="shared" ref="BB5:BB68" si="1">MID(G5,1,FIND(" ",G5)-1)</f>
        <v>0802900D</v>
      </c>
      <c r="BC5" s="29" t="e">
        <f t="shared" ref="BC5:BC68" ca="1" si="2">IFERROR(IF(FIND("#N/A",AB5,1),TODAY()+11000),DATE(YEAR(AB5),MONTH(AB5),DAY(AB5)))</f>
        <v>#VALUE!</v>
      </c>
      <c r="BD5" s="27">
        <f t="shared" ref="BD5:BD68" si="3">IF(U5="Quarter",4,IF(U5="Monthly",12,IF(U5="Semi-Anl",12,IF(U5="3x a yr",3,1))))</f>
        <v>12</v>
      </c>
      <c r="BE5" s="32" t="str">
        <f t="shared" ref="BE5:BE68" si="4">IF(A5="PUK Pfd","PUK.PR",IF(A5="HLM Pfd","HLM.PR",SUBSTITUTE(SUBSTITUTE(A5," Pfd","")," ",".PR")))</f>
        <v>IPB</v>
      </c>
    </row>
    <row r="6" spans="1:57" ht="15" x14ac:dyDescent="0.25">
      <c r="A6" t="s">
        <v>4900</v>
      </c>
      <c r="B6" s="1">
        <v>27.115000000000002</v>
      </c>
      <c r="C6" s="2">
        <v>-5.5615318416523098E-2</v>
      </c>
      <c r="D6" s="3">
        <v>4058.2</v>
      </c>
      <c r="F6" t="s">
        <v>4901</v>
      </c>
      <c r="G6" t="s">
        <v>4902</v>
      </c>
      <c r="H6">
        <v>13.63</v>
      </c>
      <c r="I6">
        <v>-0.1005043</v>
      </c>
      <c r="J6" t="s">
        <v>4733</v>
      </c>
      <c r="L6" t="s">
        <v>40</v>
      </c>
      <c r="M6">
        <v>5.2567205092782103</v>
      </c>
      <c r="N6">
        <v>5.2567205092782103</v>
      </c>
      <c r="O6">
        <v>-2.4231452254861994</v>
      </c>
      <c r="P6">
        <v>-2.4231452299999998</v>
      </c>
      <c r="Q6" t="s">
        <v>42</v>
      </c>
      <c r="R6" t="s">
        <v>43</v>
      </c>
      <c r="S6">
        <v>7.375</v>
      </c>
      <c r="T6">
        <v>25</v>
      </c>
      <c r="U6" t="s">
        <v>44</v>
      </c>
      <c r="V6" s="4">
        <v>44833</v>
      </c>
      <c r="W6" s="4">
        <v>44833</v>
      </c>
      <c r="X6" t="s">
        <v>45</v>
      </c>
      <c r="Y6" t="s">
        <v>4082</v>
      </c>
      <c r="Z6" t="s">
        <v>40</v>
      </c>
      <c r="AA6" t="s">
        <v>46</v>
      </c>
      <c r="AB6" s="4" t="s">
        <v>40</v>
      </c>
      <c r="AG6" t="s">
        <v>47</v>
      </c>
      <c r="AH6" t="s">
        <v>65</v>
      </c>
      <c r="AI6" t="s">
        <v>49</v>
      </c>
      <c r="AJ6" t="s">
        <v>50</v>
      </c>
      <c r="AK6" s="35" t="s">
        <v>4903</v>
      </c>
      <c r="AL6" t="s">
        <v>51</v>
      </c>
      <c r="AM6" t="s">
        <v>51</v>
      </c>
      <c r="AO6">
        <v>0.20355946063640717</v>
      </c>
      <c r="AP6">
        <v>0.34160353596500781</v>
      </c>
      <c r="AQ6" t="s">
        <v>52</v>
      </c>
      <c r="AS6">
        <v>3.434347921233007</v>
      </c>
      <c r="AT6">
        <v>14.667609137163053</v>
      </c>
      <c r="AU6" s="3">
        <v>1800000</v>
      </c>
      <c r="AV6" s="30">
        <v>48807000</v>
      </c>
      <c r="AW6" s="34" t="s">
        <v>4904</v>
      </c>
      <c r="BA6" s="31"/>
      <c r="BB6" s="27" t="str">
        <f t="shared" si="1"/>
        <v>MDV</v>
      </c>
      <c r="BC6" s="29">
        <f t="shared" ca="1" si="2"/>
        <v>55848</v>
      </c>
      <c r="BD6" s="27">
        <f t="shared" si="3"/>
        <v>4</v>
      </c>
      <c r="BE6" s="32" t="str">
        <f t="shared" si="4"/>
        <v>MDV.PRA</v>
      </c>
    </row>
    <row r="7" spans="1:57" ht="15" x14ac:dyDescent="0.25">
      <c r="A7" t="s">
        <v>3820</v>
      </c>
      <c r="B7" s="1">
        <v>18.725000000000001</v>
      </c>
      <c r="C7" s="2">
        <v>-0.17355371900826447</v>
      </c>
      <c r="D7" s="3">
        <v>10039.876923076923</v>
      </c>
      <c r="F7" t="s">
        <v>3884</v>
      </c>
      <c r="G7" t="s">
        <v>3885</v>
      </c>
      <c r="H7" t="s">
        <v>51</v>
      </c>
      <c r="I7" t="e">
        <v>#VALUE!</v>
      </c>
      <c r="J7" t="s">
        <v>51</v>
      </c>
      <c r="L7" t="s">
        <v>40</v>
      </c>
      <c r="M7">
        <v>8.6110668154999193</v>
      </c>
      <c r="N7">
        <v>8.6110668154999193</v>
      </c>
      <c r="O7">
        <v>13.885084427480518</v>
      </c>
      <c r="P7">
        <v>8.6110668154999193</v>
      </c>
      <c r="Q7" t="s">
        <v>42</v>
      </c>
      <c r="R7" t="s">
        <v>43</v>
      </c>
      <c r="S7">
        <v>6.75</v>
      </c>
      <c r="T7">
        <v>25</v>
      </c>
      <c r="U7" t="s">
        <v>44</v>
      </c>
      <c r="V7" s="4">
        <v>44818</v>
      </c>
      <c r="W7" s="4">
        <v>44818</v>
      </c>
      <c r="X7" t="s">
        <v>45</v>
      </c>
      <c r="Y7" s="4" t="s">
        <v>4019</v>
      </c>
      <c r="Z7">
        <v>30</v>
      </c>
      <c r="AA7" t="s">
        <v>46</v>
      </c>
      <c r="AB7" s="4" t="s">
        <v>40</v>
      </c>
      <c r="AG7" t="s">
        <v>47</v>
      </c>
      <c r="AH7" t="s">
        <v>65</v>
      </c>
      <c r="AI7" t="s">
        <v>49</v>
      </c>
      <c r="AJ7" t="s">
        <v>50</v>
      </c>
      <c r="AK7" s="35" t="s">
        <v>3886</v>
      </c>
      <c r="AL7" t="s">
        <v>51</v>
      </c>
      <c r="AM7" t="s">
        <v>51</v>
      </c>
      <c r="AO7" t="s">
        <v>51</v>
      </c>
      <c r="AP7" t="s">
        <v>51</v>
      </c>
      <c r="AQ7" t="s">
        <v>52</v>
      </c>
      <c r="AS7">
        <v>10.974423998070266</v>
      </c>
      <c r="AT7">
        <v>10.974423998070266</v>
      </c>
      <c r="AU7" s="3">
        <v>3600000</v>
      </c>
      <c r="AV7" s="30">
        <v>67410000</v>
      </c>
      <c r="AW7" s="34" t="s">
        <v>4020</v>
      </c>
      <c r="BA7" s="31"/>
      <c r="BB7" s="27" t="str">
        <f t="shared" si="1"/>
        <v>925353Z</v>
      </c>
      <c r="BC7" s="29">
        <f t="shared" ca="1" si="2"/>
        <v>55848</v>
      </c>
      <c r="BD7" s="27">
        <f t="shared" si="3"/>
        <v>4</v>
      </c>
      <c r="BE7" s="32" t="str">
        <f t="shared" si="4"/>
        <v>ICR.PRA</v>
      </c>
    </row>
    <row r="8" spans="1:57" ht="15" x14ac:dyDescent="0.25">
      <c r="A8" t="s">
        <v>66</v>
      </c>
      <c r="B8" s="1">
        <v>23.17</v>
      </c>
      <c r="C8" s="2">
        <v>-2.1739130434782608E-2</v>
      </c>
      <c r="D8" s="3">
        <v>1246.765625</v>
      </c>
      <c r="F8" t="s">
        <v>67</v>
      </c>
      <c r="G8" t="s">
        <v>68</v>
      </c>
      <c r="H8" t="s">
        <v>51</v>
      </c>
      <c r="I8" t="e">
        <v>#VALUE!</v>
      </c>
      <c r="J8" t="s">
        <v>51</v>
      </c>
      <c r="L8" t="s">
        <v>40</v>
      </c>
      <c r="M8">
        <v>5.6805658063733162</v>
      </c>
      <c r="N8">
        <v>5.6805658063733162</v>
      </c>
      <c r="O8">
        <v>4.9886614160888705</v>
      </c>
      <c r="P8">
        <v>4.9886614199999997</v>
      </c>
      <c r="Q8" t="s">
        <v>53</v>
      </c>
      <c r="R8" t="s">
        <v>43</v>
      </c>
      <c r="S8">
        <v>6</v>
      </c>
      <c r="T8">
        <v>25</v>
      </c>
      <c r="U8" t="s">
        <v>54</v>
      </c>
      <c r="V8" s="4">
        <v>44880</v>
      </c>
      <c r="W8" s="4">
        <v>44880</v>
      </c>
      <c r="X8" t="s">
        <v>45</v>
      </c>
      <c r="Y8" s="4" t="s">
        <v>4021</v>
      </c>
      <c r="Z8">
        <v>30</v>
      </c>
      <c r="AA8" t="s">
        <v>46</v>
      </c>
      <c r="AB8" s="4" t="s">
        <v>4022</v>
      </c>
      <c r="AG8" t="s">
        <v>47</v>
      </c>
      <c r="AH8" t="s">
        <v>65</v>
      </c>
      <c r="AI8" t="s">
        <v>49</v>
      </c>
      <c r="AJ8" t="s">
        <v>50</v>
      </c>
      <c r="AK8" s="35" t="s">
        <v>4023</v>
      </c>
      <c r="AL8" t="s">
        <v>51</v>
      </c>
      <c r="AM8" t="s">
        <v>51</v>
      </c>
      <c r="AO8" t="s">
        <v>51</v>
      </c>
      <c r="AP8" t="s">
        <v>51</v>
      </c>
      <c r="AQ8" t="s">
        <v>69</v>
      </c>
      <c r="AS8">
        <v>5.5518133189973113</v>
      </c>
      <c r="AT8">
        <v>5.5518133189973113</v>
      </c>
      <c r="AU8" s="3">
        <v>2400000</v>
      </c>
      <c r="AV8" s="30">
        <v>55608000.000000007</v>
      </c>
      <c r="AW8" s="34" t="s">
        <v>4024</v>
      </c>
      <c r="BA8" s="31"/>
      <c r="BB8" s="27" t="str">
        <f t="shared" si="1"/>
        <v>1297715D</v>
      </c>
      <c r="BC8" s="29" t="e">
        <f t="shared" ca="1" si="2"/>
        <v>#VALUE!</v>
      </c>
      <c r="BD8" s="27">
        <f t="shared" si="3"/>
        <v>12</v>
      </c>
      <c r="BE8" s="32" t="str">
        <f t="shared" si="4"/>
        <v>OXLCO</v>
      </c>
    </row>
    <row r="9" spans="1:57" ht="15" x14ac:dyDescent="0.25">
      <c r="A9" t="s">
        <v>2994</v>
      </c>
      <c r="B9" s="1">
        <v>21.75</v>
      </c>
      <c r="C9" s="2">
        <v>-4.2091491285453024E-2</v>
      </c>
      <c r="D9" s="3">
        <v>3679</v>
      </c>
      <c r="F9" t="s">
        <v>67</v>
      </c>
      <c r="G9" t="s">
        <v>68</v>
      </c>
      <c r="H9" t="s">
        <v>51</v>
      </c>
      <c r="I9" t="e">
        <v>#VALUE!</v>
      </c>
      <c r="J9" t="s">
        <v>51</v>
      </c>
      <c r="L9" t="s">
        <v>40</v>
      </c>
      <c r="M9">
        <v>7.9367375507840281</v>
      </c>
      <c r="N9">
        <v>7.9367375507840281</v>
      </c>
      <c r="O9">
        <v>23.276543629326937</v>
      </c>
      <c r="P9">
        <v>7.9367375507840281</v>
      </c>
      <c r="Q9" t="s">
        <v>53</v>
      </c>
      <c r="R9" t="s">
        <v>43</v>
      </c>
      <c r="S9">
        <v>6.25</v>
      </c>
      <c r="T9">
        <v>25</v>
      </c>
      <c r="U9" t="s">
        <v>54</v>
      </c>
      <c r="V9" s="4">
        <v>44880</v>
      </c>
      <c r="W9" s="4">
        <v>44880</v>
      </c>
      <c r="X9" t="s">
        <v>45</v>
      </c>
      <c r="Y9" s="4" t="s">
        <v>4025</v>
      </c>
      <c r="Z9">
        <v>30</v>
      </c>
      <c r="AA9" t="s">
        <v>46</v>
      </c>
      <c r="AB9" s="4" t="s">
        <v>4026</v>
      </c>
      <c r="AG9" t="s">
        <v>47</v>
      </c>
      <c r="AH9" t="s">
        <v>65</v>
      </c>
      <c r="AI9" t="s">
        <v>49</v>
      </c>
      <c r="AJ9" t="s">
        <v>50</v>
      </c>
      <c r="AK9" s="35" t="s">
        <v>4027</v>
      </c>
      <c r="AL9" t="s">
        <v>51</v>
      </c>
      <c r="AM9" t="s">
        <v>51</v>
      </c>
      <c r="AO9" t="s">
        <v>51</v>
      </c>
      <c r="AP9" t="s">
        <v>51</v>
      </c>
      <c r="AQ9" t="s">
        <v>69</v>
      </c>
      <c r="AS9">
        <v>3.757725124736758</v>
      </c>
      <c r="AT9">
        <v>3.757725124736758</v>
      </c>
      <c r="AU9" s="3">
        <v>3500000</v>
      </c>
      <c r="AV9" s="30">
        <v>76125000</v>
      </c>
      <c r="AW9" s="34" t="s">
        <v>2995</v>
      </c>
      <c r="BA9" s="31"/>
      <c r="BB9" s="27" t="str">
        <f t="shared" si="1"/>
        <v>1297715D</v>
      </c>
      <c r="BC9" s="29" t="e">
        <f t="shared" ca="1" si="2"/>
        <v>#VALUE!</v>
      </c>
      <c r="BD9" s="27">
        <f t="shared" si="3"/>
        <v>12</v>
      </c>
      <c r="BE9" s="32" t="str">
        <f t="shared" si="4"/>
        <v>OXLCP</v>
      </c>
    </row>
    <row r="10" spans="1:57" ht="15" x14ac:dyDescent="0.25">
      <c r="A10" t="s">
        <v>70</v>
      </c>
      <c r="B10" s="1">
        <v>24.88</v>
      </c>
      <c r="C10" s="2">
        <v>-2.6996047430830034E-2</v>
      </c>
      <c r="D10" s="3">
        <v>9437.1076923076926</v>
      </c>
      <c r="F10" t="s">
        <v>67</v>
      </c>
      <c r="G10" t="s">
        <v>68</v>
      </c>
      <c r="H10" t="s">
        <v>51</v>
      </c>
      <c r="I10" t="e">
        <v>#VALUE!</v>
      </c>
      <c r="J10" t="s">
        <v>51</v>
      </c>
      <c r="L10" t="s">
        <v>40</v>
      </c>
      <c r="M10">
        <v>5.8224982549315083</v>
      </c>
      <c r="N10">
        <v>5.8224982549315083</v>
      </c>
      <c r="O10">
        <v>-13.220624481188944</v>
      </c>
      <c r="P10">
        <v>-13.22062448</v>
      </c>
      <c r="Q10" t="s">
        <v>53</v>
      </c>
      <c r="R10" t="s">
        <v>43</v>
      </c>
      <c r="S10">
        <v>6.75</v>
      </c>
      <c r="T10">
        <v>25</v>
      </c>
      <c r="U10" t="s">
        <v>54</v>
      </c>
      <c r="V10" s="4">
        <v>44880</v>
      </c>
      <c r="W10" s="4">
        <v>44880</v>
      </c>
      <c r="X10" t="s">
        <v>45</v>
      </c>
      <c r="Y10" s="4" t="s">
        <v>4905</v>
      </c>
      <c r="Z10" t="s">
        <v>40</v>
      </c>
      <c r="AA10" t="s">
        <v>46</v>
      </c>
      <c r="AB10" s="4" t="s">
        <v>4028</v>
      </c>
      <c r="AG10" t="s">
        <v>47</v>
      </c>
      <c r="AH10" t="s">
        <v>65</v>
      </c>
      <c r="AI10" t="s">
        <v>49</v>
      </c>
      <c r="AJ10" t="s">
        <v>50</v>
      </c>
      <c r="AK10" s="35" t="s">
        <v>4029</v>
      </c>
      <c r="AL10" t="s">
        <v>51</v>
      </c>
      <c r="AM10" t="s">
        <v>51</v>
      </c>
      <c r="AO10" t="s">
        <v>51</v>
      </c>
      <c r="AP10" t="s">
        <v>51</v>
      </c>
      <c r="AQ10" t="s">
        <v>69</v>
      </c>
      <c r="AS10">
        <v>1.6148613253155166</v>
      </c>
      <c r="AT10">
        <v>1.6148613253155166</v>
      </c>
      <c r="AU10" s="3">
        <v>2729415</v>
      </c>
      <c r="AV10" s="30">
        <v>67907845.200000003</v>
      </c>
      <c r="AW10" s="34" t="s">
        <v>1674</v>
      </c>
      <c r="BA10" s="31"/>
      <c r="BB10" s="27" t="str">
        <f t="shared" si="1"/>
        <v>1297715D</v>
      </c>
      <c r="BC10" s="29" t="e">
        <f t="shared" ca="1" si="2"/>
        <v>#VALUE!</v>
      </c>
      <c r="BD10" s="27">
        <f t="shared" si="3"/>
        <v>12</v>
      </c>
      <c r="BE10" s="32" t="str">
        <f t="shared" si="4"/>
        <v>OXLCM</v>
      </c>
    </row>
    <row r="11" spans="1:57" ht="15" x14ac:dyDescent="0.25">
      <c r="A11" t="s">
        <v>3889</v>
      </c>
      <c r="B11" s="1">
        <v>27.82</v>
      </c>
      <c r="C11" s="2">
        <v>-7.0506688003339701E-2</v>
      </c>
      <c r="D11" s="3">
        <v>4163.7846153846158</v>
      </c>
      <c r="F11" t="s">
        <v>72</v>
      </c>
      <c r="G11" t="s">
        <v>73</v>
      </c>
      <c r="H11" t="s">
        <v>51</v>
      </c>
      <c r="I11" t="e">
        <v>#VALUE!</v>
      </c>
      <c r="J11" t="s">
        <v>51</v>
      </c>
      <c r="L11" t="s">
        <v>40</v>
      </c>
      <c r="M11">
        <v>-0.38893384088665867</v>
      </c>
      <c r="N11">
        <v>-0.38893384088665867</v>
      </c>
      <c r="O11">
        <v>-8.8542571334084936</v>
      </c>
      <c r="P11">
        <v>-8.8542571300000006</v>
      </c>
      <c r="Q11" t="s">
        <v>53</v>
      </c>
      <c r="R11" t="s">
        <v>43</v>
      </c>
      <c r="S11">
        <v>5.375</v>
      </c>
      <c r="T11">
        <v>25</v>
      </c>
      <c r="U11" t="s">
        <v>44</v>
      </c>
      <c r="V11" s="4">
        <v>44818</v>
      </c>
      <c r="W11" s="4">
        <v>44818</v>
      </c>
      <c r="X11" t="s">
        <v>40</v>
      </c>
      <c r="Y11" s="4" t="s">
        <v>4030</v>
      </c>
      <c r="Z11" t="s">
        <v>40</v>
      </c>
      <c r="AA11" t="s">
        <v>46</v>
      </c>
      <c r="AB11" s="4" t="s">
        <v>4031</v>
      </c>
      <c r="AG11" t="s">
        <v>47</v>
      </c>
      <c r="AH11" t="s">
        <v>65</v>
      </c>
      <c r="AI11" t="s">
        <v>51</v>
      </c>
      <c r="AJ11" t="s">
        <v>74</v>
      </c>
      <c r="AK11" s="35" t="s">
        <v>4032</v>
      </c>
      <c r="AL11" t="s">
        <v>51</v>
      </c>
      <c r="AM11" t="s">
        <v>51</v>
      </c>
      <c r="AO11" t="s">
        <v>51</v>
      </c>
      <c r="AP11" t="s">
        <v>51</v>
      </c>
      <c r="AQ11" t="s">
        <v>52</v>
      </c>
      <c r="AS11">
        <v>2.1827319571371522</v>
      </c>
      <c r="AT11">
        <v>5.3909260967331916</v>
      </c>
      <c r="AU11" s="3">
        <v>3480000</v>
      </c>
      <c r="AV11" s="30">
        <v>96813600</v>
      </c>
      <c r="AW11" s="34" t="s">
        <v>4033</v>
      </c>
      <c r="BA11" s="31"/>
      <c r="BB11" s="27" t="str">
        <f t="shared" si="1"/>
        <v>1299165D</v>
      </c>
      <c r="BC11" s="29" t="e">
        <f t="shared" ca="1" si="2"/>
        <v>#VALUE!</v>
      </c>
      <c r="BD11" s="27">
        <f t="shared" si="3"/>
        <v>4</v>
      </c>
      <c r="BE11" s="32" t="str">
        <f t="shared" si="4"/>
        <v>ECCV.PRPFd</v>
      </c>
    </row>
    <row r="12" spans="1:57" ht="15" x14ac:dyDescent="0.25">
      <c r="A12" t="s">
        <v>3821</v>
      </c>
      <c r="B12" s="1">
        <v>22.66</v>
      </c>
      <c r="C12" s="2">
        <v>-7.4918965700242507E-2</v>
      </c>
      <c r="D12" s="3">
        <v>2996.4615384615386</v>
      </c>
      <c r="F12" t="s">
        <v>72</v>
      </c>
      <c r="G12" t="s">
        <v>73</v>
      </c>
      <c r="H12" t="s">
        <v>51</v>
      </c>
      <c r="I12" t="e">
        <v>#VALUE!</v>
      </c>
      <c r="J12" t="s">
        <v>51</v>
      </c>
      <c r="L12" t="s">
        <v>40</v>
      </c>
      <c r="M12">
        <v>6.1376866772578529</v>
      </c>
      <c r="N12">
        <v>6.1376866772578529</v>
      </c>
      <c r="O12">
        <v>4.9825874422446246</v>
      </c>
      <c r="P12">
        <v>4.9825874399999996</v>
      </c>
      <c r="Q12" t="s">
        <v>53</v>
      </c>
      <c r="R12" t="s">
        <v>43</v>
      </c>
      <c r="S12">
        <v>6.5</v>
      </c>
      <c r="T12">
        <v>25</v>
      </c>
      <c r="U12" t="s">
        <v>54</v>
      </c>
      <c r="V12" s="4">
        <v>44904</v>
      </c>
      <c r="W12" s="4">
        <v>44904</v>
      </c>
      <c r="X12" t="s">
        <v>45</v>
      </c>
      <c r="Y12" s="4" t="s">
        <v>4034</v>
      </c>
      <c r="Z12" t="s">
        <v>40</v>
      </c>
      <c r="AA12" t="s">
        <v>46</v>
      </c>
      <c r="AB12" s="4" t="s">
        <v>4035</v>
      </c>
      <c r="AG12" t="s">
        <v>47</v>
      </c>
      <c r="AH12" t="s">
        <v>65</v>
      </c>
      <c r="AI12" t="s">
        <v>49</v>
      </c>
      <c r="AJ12" t="s">
        <v>50</v>
      </c>
      <c r="AK12" s="35" t="s">
        <v>4036</v>
      </c>
      <c r="AL12" t="s">
        <v>51</v>
      </c>
      <c r="AM12" t="s">
        <v>51</v>
      </c>
      <c r="AO12" t="s">
        <v>51</v>
      </c>
      <c r="AP12" t="s">
        <v>51</v>
      </c>
      <c r="AQ12" t="s">
        <v>52</v>
      </c>
      <c r="AS12">
        <v>6.5407009175016446</v>
      </c>
      <c r="AT12">
        <v>6.4940806166019147</v>
      </c>
      <c r="AU12" s="3">
        <v>1060000</v>
      </c>
      <c r="AV12" s="30">
        <v>24019600</v>
      </c>
      <c r="AW12" s="34" t="s">
        <v>4037</v>
      </c>
      <c r="BA12" s="31"/>
      <c r="BB12" s="27" t="str">
        <f t="shared" si="1"/>
        <v>1299165D</v>
      </c>
      <c r="BC12" s="29" t="e">
        <f t="shared" ca="1" si="2"/>
        <v>#VALUE!</v>
      </c>
      <c r="BD12" s="27">
        <f t="shared" si="3"/>
        <v>12</v>
      </c>
      <c r="BE12" s="32" t="str">
        <f t="shared" si="4"/>
        <v>ECCC</v>
      </c>
    </row>
    <row r="13" spans="1:57" ht="15" x14ac:dyDescent="0.25">
      <c r="A13" t="s">
        <v>3533</v>
      </c>
      <c r="B13" s="1">
        <v>23.48</v>
      </c>
      <c r="C13" s="2" t="e">
        <v>#VALUE!</v>
      </c>
      <c r="D13" s="3">
        <v>1692.9846153846154</v>
      </c>
      <c r="F13" t="s">
        <v>72</v>
      </c>
      <c r="G13" t="s">
        <v>73</v>
      </c>
      <c r="H13" t="s">
        <v>51</v>
      </c>
      <c r="I13" t="e">
        <v>#VALUE!</v>
      </c>
      <c r="J13" t="s">
        <v>51</v>
      </c>
      <c r="L13" t="s">
        <v>40</v>
      </c>
      <c r="M13">
        <v>7.4231904439669973</v>
      </c>
      <c r="N13">
        <v>7.4231904439669973</v>
      </c>
      <c r="O13">
        <v>9.8640252237756822</v>
      </c>
      <c r="P13">
        <v>7.4231904439669973</v>
      </c>
      <c r="Q13" t="s">
        <v>53</v>
      </c>
      <c r="R13" t="s">
        <v>43</v>
      </c>
      <c r="S13">
        <v>6.75</v>
      </c>
      <c r="T13">
        <v>25</v>
      </c>
      <c r="U13" t="s">
        <v>44</v>
      </c>
      <c r="V13" s="4">
        <v>44818</v>
      </c>
      <c r="W13" s="4">
        <v>44818</v>
      </c>
      <c r="X13" t="s">
        <v>40</v>
      </c>
      <c r="Y13" s="4" t="s">
        <v>4038</v>
      </c>
      <c r="Z13">
        <v>30</v>
      </c>
      <c r="AA13" t="s">
        <v>46</v>
      </c>
      <c r="AB13" s="4" t="s">
        <v>4039</v>
      </c>
      <c r="AG13" t="s">
        <v>47</v>
      </c>
      <c r="AH13" t="s">
        <v>48</v>
      </c>
      <c r="AI13" t="s">
        <v>51</v>
      </c>
      <c r="AJ13" t="s">
        <v>74</v>
      </c>
      <c r="AK13" s="35" t="s">
        <v>4040</v>
      </c>
      <c r="AL13" t="s">
        <v>51</v>
      </c>
      <c r="AM13" t="s">
        <v>51</v>
      </c>
      <c r="AO13" t="s">
        <v>51</v>
      </c>
      <c r="AP13" t="s">
        <v>51</v>
      </c>
      <c r="AQ13" t="s">
        <v>52</v>
      </c>
      <c r="AS13">
        <v>6.3062121317756725</v>
      </c>
      <c r="AT13">
        <v>6.3062121317756725</v>
      </c>
      <c r="AU13" s="3">
        <v>1560000</v>
      </c>
      <c r="AV13" s="30">
        <v>36628800</v>
      </c>
      <c r="AW13" s="34" t="s">
        <v>3623</v>
      </c>
      <c r="BA13" s="31"/>
      <c r="BB13" s="27" t="str">
        <f t="shared" si="1"/>
        <v>1299165D</v>
      </c>
      <c r="BC13" s="29" t="e">
        <f t="shared" ca="1" si="2"/>
        <v>#VALUE!</v>
      </c>
      <c r="BD13" s="27">
        <f t="shared" si="3"/>
        <v>4</v>
      </c>
      <c r="BE13" s="32" t="str">
        <f t="shared" si="4"/>
        <v>ECCW</v>
      </c>
    </row>
    <row r="14" spans="1:57" ht="15" x14ac:dyDescent="0.25">
      <c r="A14" t="s">
        <v>71</v>
      </c>
      <c r="B14" s="1">
        <v>1085.855</v>
      </c>
      <c r="C14" s="2">
        <v>-2.4701195219123548E-2</v>
      </c>
      <c r="D14" s="3">
        <v>2132.0769230769229</v>
      </c>
      <c r="F14" t="s">
        <v>72</v>
      </c>
      <c r="G14" t="s">
        <v>73</v>
      </c>
      <c r="H14" t="s">
        <v>51</v>
      </c>
      <c r="I14" t="e">
        <v>#VALUE!</v>
      </c>
      <c r="J14" t="s">
        <v>51</v>
      </c>
      <c r="L14" t="s">
        <v>40</v>
      </c>
      <c r="M14">
        <v>-71.367181379063325</v>
      </c>
      <c r="N14">
        <v>-71.367181379063325</v>
      </c>
      <c r="O14">
        <v>-1368.385522037637</v>
      </c>
      <c r="P14">
        <v>-1368.3855220400001</v>
      </c>
      <c r="Q14" t="s">
        <v>53</v>
      </c>
      <c r="R14" t="s">
        <v>43</v>
      </c>
      <c r="S14">
        <v>6.6875</v>
      </c>
      <c r="T14">
        <v>25</v>
      </c>
      <c r="U14" t="s">
        <v>44</v>
      </c>
      <c r="V14" s="4">
        <v>44818</v>
      </c>
      <c r="W14" s="4">
        <v>44818</v>
      </c>
      <c r="X14" t="s">
        <v>40</v>
      </c>
      <c r="Y14" s="4" t="s">
        <v>4899</v>
      </c>
      <c r="Z14">
        <v>30</v>
      </c>
      <c r="AA14" t="s">
        <v>46</v>
      </c>
      <c r="AB14" s="4" t="s">
        <v>4041</v>
      </c>
      <c r="AG14" t="s">
        <v>47</v>
      </c>
      <c r="AH14" t="s">
        <v>65</v>
      </c>
      <c r="AI14" t="s">
        <v>51</v>
      </c>
      <c r="AJ14" t="s">
        <v>74</v>
      </c>
      <c r="AK14" s="35" t="s">
        <v>4042</v>
      </c>
      <c r="AL14" t="s">
        <v>51</v>
      </c>
      <c r="AM14" t="s">
        <v>51</v>
      </c>
      <c r="AO14" t="s">
        <v>51</v>
      </c>
      <c r="AP14" t="s">
        <v>51</v>
      </c>
      <c r="AQ14" t="s">
        <v>52</v>
      </c>
      <c r="AS14">
        <v>3.1155010877979166</v>
      </c>
      <c r="AT14">
        <v>6.4074375564172277</v>
      </c>
      <c r="AU14" s="3">
        <v>1296952</v>
      </c>
      <c r="AV14" s="30">
        <v>1408301813.96</v>
      </c>
      <c r="AW14" s="34" t="s">
        <v>1675</v>
      </c>
      <c r="BA14" s="31"/>
      <c r="BB14" s="27" t="str">
        <f t="shared" si="1"/>
        <v>1299165D</v>
      </c>
      <c r="BC14" s="29" t="e">
        <f t="shared" ca="1" si="2"/>
        <v>#VALUE!</v>
      </c>
      <c r="BD14" s="27">
        <f t="shared" si="3"/>
        <v>4</v>
      </c>
      <c r="BE14" s="32" t="str">
        <f t="shared" si="4"/>
        <v>ECCX</v>
      </c>
    </row>
    <row r="15" spans="1:57" ht="15" x14ac:dyDescent="0.25">
      <c r="A15" t="s">
        <v>75</v>
      </c>
      <c r="B15" s="1">
        <v>24.99</v>
      </c>
      <c r="C15" s="2" t="e">
        <v>#VALUE!</v>
      </c>
      <c r="D15" s="3" t="s">
        <v>51</v>
      </c>
      <c r="F15" t="s">
        <v>72</v>
      </c>
      <c r="G15" t="s">
        <v>73</v>
      </c>
      <c r="H15" t="s">
        <v>51</v>
      </c>
      <c r="I15" t="e">
        <v>#VALUE!</v>
      </c>
      <c r="J15" t="s">
        <v>51</v>
      </c>
      <c r="L15" t="s">
        <v>40</v>
      </c>
      <c r="M15">
        <v>7.8182234762227703</v>
      </c>
      <c r="N15" t="s">
        <v>51</v>
      </c>
      <c r="O15" t="s">
        <v>51</v>
      </c>
      <c r="P15" t="s">
        <v>51</v>
      </c>
      <c r="Q15" t="s">
        <v>53</v>
      </c>
      <c r="R15" t="s">
        <v>43</v>
      </c>
      <c r="S15">
        <v>7.75</v>
      </c>
      <c r="T15">
        <v>25</v>
      </c>
      <c r="U15" t="s">
        <v>54</v>
      </c>
      <c r="V15" s="4">
        <v>44630</v>
      </c>
      <c r="W15" s="4">
        <v>44630</v>
      </c>
      <c r="X15" t="s">
        <v>45</v>
      </c>
      <c r="Y15" s="4" t="s">
        <v>40</v>
      </c>
      <c r="Z15">
        <v>30</v>
      </c>
      <c r="AA15" t="s">
        <v>46</v>
      </c>
      <c r="AB15" t="s">
        <v>4043</v>
      </c>
      <c r="AG15" t="s">
        <v>47</v>
      </c>
      <c r="AH15" t="s">
        <v>65</v>
      </c>
      <c r="AI15" t="s">
        <v>49</v>
      </c>
      <c r="AJ15" t="s">
        <v>50</v>
      </c>
      <c r="AK15" s="35" t="s">
        <v>4044</v>
      </c>
      <c r="AL15" t="s">
        <v>51</v>
      </c>
      <c r="AM15" t="s">
        <v>51</v>
      </c>
      <c r="AO15" t="s">
        <v>51</v>
      </c>
      <c r="AP15" t="s">
        <v>51</v>
      </c>
      <c r="AQ15" t="s">
        <v>52</v>
      </c>
      <c r="AS15">
        <v>3.4591719134323449</v>
      </c>
      <c r="AT15">
        <v>3.4591719134323449</v>
      </c>
      <c r="AU15" s="3">
        <v>0</v>
      </c>
      <c r="AV15" s="30">
        <v>0</v>
      </c>
      <c r="AW15" s="34" t="s">
        <v>1676</v>
      </c>
      <c r="BA15" s="31"/>
      <c r="BB15" s="27" t="str">
        <f t="shared" si="1"/>
        <v>1299165D</v>
      </c>
      <c r="BC15" s="29" t="e">
        <f t="shared" ca="1" si="2"/>
        <v>#VALUE!</v>
      </c>
      <c r="BD15" s="27">
        <f t="shared" si="3"/>
        <v>12</v>
      </c>
      <c r="BE15" s="32" t="str">
        <f t="shared" si="4"/>
        <v>ECCB</v>
      </c>
    </row>
    <row r="16" spans="1:57" ht="15" x14ac:dyDescent="0.25">
      <c r="A16" t="s">
        <v>2921</v>
      </c>
      <c r="B16" s="1">
        <v>28.29</v>
      </c>
      <c r="C16">
        <v>-8.2778702163061504E-2</v>
      </c>
      <c r="D16" s="3">
        <v>5317.6153846153848</v>
      </c>
      <c r="F16" t="s">
        <v>89</v>
      </c>
      <c r="G16" t="s">
        <v>80</v>
      </c>
      <c r="H16" t="s">
        <v>51</v>
      </c>
      <c r="I16" t="e">
        <v>#VALUE!</v>
      </c>
      <c r="J16" t="s">
        <v>51</v>
      </c>
      <c r="L16" t="s">
        <v>40</v>
      </c>
      <c r="M16">
        <v>3.5500717903406489</v>
      </c>
      <c r="N16">
        <v>3.5500717903406489</v>
      </c>
      <c r="O16">
        <v>-11.283775591873377</v>
      </c>
      <c r="P16">
        <v>-11.283775589999999</v>
      </c>
      <c r="Q16" t="s">
        <v>42</v>
      </c>
      <c r="R16" t="s">
        <v>43</v>
      </c>
      <c r="S16">
        <v>5</v>
      </c>
      <c r="T16">
        <v>25</v>
      </c>
      <c r="U16" t="s">
        <v>44</v>
      </c>
      <c r="V16" s="4">
        <v>44820</v>
      </c>
      <c r="W16" s="4">
        <v>44820</v>
      </c>
      <c r="X16" t="s">
        <v>45</v>
      </c>
      <c r="Y16" s="4" t="s">
        <v>4045</v>
      </c>
      <c r="Z16">
        <v>30</v>
      </c>
      <c r="AA16" t="s">
        <v>46</v>
      </c>
      <c r="AB16" s="4" t="s">
        <v>40</v>
      </c>
      <c r="AG16" t="s">
        <v>47</v>
      </c>
      <c r="AH16" t="s">
        <v>65</v>
      </c>
      <c r="AI16" t="s">
        <v>49</v>
      </c>
      <c r="AJ16" t="s">
        <v>50</v>
      </c>
      <c r="AK16" s="35" t="s">
        <v>4046</v>
      </c>
      <c r="AL16" t="s">
        <v>51</v>
      </c>
      <c r="AM16" t="s">
        <v>51</v>
      </c>
      <c r="AO16" t="s">
        <v>51</v>
      </c>
      <c r="AP16" t="s">
        <v>51</v>
      </c>
      <c r="AQ16" t="s">
        <v>52</v>
      </c>
      <c r="AS16">
        <v>2.0874973335949667</v>
      </c>
      <c r="AT16">
        <v>22.521140052352344</v>
      </c>
      <c r="AU16" s="3">
        <v>4000000</v>
      </c>
      <c r="AV16" s="30">
        <v>113160000</v>
      </c>
      <c r="AW16" s="34" t="s">
        <v>2922</v>
      </c>
      <c r="BA16" s="31"/>
      <c r="BB16" s="27" t="str">
        <f t="shared" si="1"/>
        <v>3075346Z</v>
      </c>
      <c r="BC16" s="29">
        <f t="shared" ca="1" si="2"/>
        <v>55848</v>
      </c>
      <c r="BD16" s="27">
        <f t="shared" si="3"/>
        <v>4</v>
      </c>
      <c r="BE16" s="32" t="str">
        <f t="shared" si="4"/>
        <v>GAB.PRK</v>
      </c>
    </row>
    <row r="17" spans="1:57" ht="15" x14ac:dyDescent="0.25">
      <c r="A17" t="s">
        <v>78</v>
      </c>
      <c r="B17" s="1">
        <v>1097.74</v>
      </c>
      <c r="C17" s="2">
        <v>-7.2509457755359809E-3</v>
      </c>
      <c r="D17" s="3">
        <v>858.06153846153848</v>
      </c>
      <c r="F17" t="s">
        <v>79</v>
      </c>
      <c r="G17" t="s">
        <v>80</v>
      </c>
      <c r="H17" t="s">
        <v>51</v>
      </c>
      <c r="I17" t="e">
        <v>#VALUE!</v>
      </c>
      <c r="J17" t="s">
        <v>51</v>
      </c>
      <c r="L17" t="s">
        <v>40</v>
      </c>
      <c r="M17">
        <v>-126.25682469758367</v>
      </c>
      <c r="N17">
        <v>-126.25682469758367</v>
      </c>
      <c r="O17">
        <v>-348.23747584522818</v>
      </c>
      <c r="P17">
        <v>-348.23747585000001</v>
      </c>
      <c r="Q17" t="s">
        <v>81</v>
      </c>
      <c r="R17" t="s">
        <v>82</v>
      </c>
      <c r="S17">
        <v>4</v>
      </c>
      <c r="T17">
        <v>50</v>
      </c>
      <c r="U17" t="s">
        <v>44</v>
      </c>
      <c r="V17" s="4">
        <v>44820</v>
      </c>
      <c r="W17" s="4">
        <v>44820</v>
      </c>
      <c r="X17" t="s">
        <v>45</v>
      </c>
      <c r="Y17" s="4" t="s">
        <v>4047</v>
      </c>
      <c r="Z17">
        <v>30</v>
      </c>
      <c r="AA17" t="s">
        <v>51</v>
      </c>
      <c r="AB17" t="s">
        <v>4048</v>
      </c>
      <c r="AG17" t="s">
        <v>47</v>
      </c>
      <c r="AH17" t="s">
        <v>65</v>
      </c>
      <c r="AI17" t="s">
        <v>49</v>
      </c>
      <c r="AJ17" t="s">
        <v>50</v>
      </c>
      <c r="AK17" s="35" t="s">
        <v>4049</v>
      </c>
      <c r="AL17" t="s">
        <v>51</v>
      </c>
      <c r="AM17" t="s">
        <v>51</v>
      </c>
      <c r="AO17" t="s">
        <v>51</v>
      </c>
      <c r="AP17" t="s">
        <v>51</v>
      </c>
      <c r="AQ17" t="s">
        <v>52</v>
      </c>
      <c r="AS17">
        <v>2.4529748649182177</v>
      </c>
      <c r="AT17">
        <v>3.3268037696189356</v>
      </c>
      <c r="AU17" s="3">
        <v>2600000</v>
      </c>
      <c r="AV17" s="30">
        <v>2854124000</v>
      </c>
      <c r="AW17" s="34" t="s">
        <v>1678</v>
      </c>
      <c r="BA17" s="31"/>
      <c r="BB17" s="27" t="str">
        <f t="shared" si="1"/>
        <v>3075346Z</v>
      </c>
      <c r="BC17" s="29" t="e">
        <f t="shared" ca="1" si="2"/>
        <v>#VALUE!</v>
      </c>
      <c r="BD17" s="27">
        <f t="shared" si="3"/>
        <v>4</v>
      </c>
      <c r="BE17" s="32" t="str">
        <f t="shared" si="4"/>
        <v>GDL.PRC</v>
      </c>
    </row>
    <row r="18" spans="1:57" ht="15" x14ac:dyDescent="0.25">
      <c r="A18" t="s">
        <v>83</v>
      </c>
      <c r="B18" s="1">
        <v>1073.7400500000001</v>
      </c>
      <c r="C18" s="2" t="e">
        <v>#VALUE!</v>
      </c>
      <c r="D18" s="3">
        <v>1037.734375</v>
      </c>
      <c r="F18" t="s">
        <v>84</v>
      </c>
      <c r="G18" t="s">
        <v>80</v>
      </c>
      <c r="H18" t="s">
        <v>51</v>
      </c>
      <c r="I18" t="e">
        <v>#VALUE!</v>
      </c>
      <c r="J18" t="s">
        <v>51</v>
      </c>
      <c r="L18" t="s">
        <v>40</v>
      </c>
      <c r="M18">
        <v>6.0538106150723324E-2</v>
      </c>
      <c r="N18">
        <v>6.0538106150723324E-2</v>
      </c>
      <c r="O18">
        <v>-1317.7170968349467</v>
      </c>
      <c r="P18">
        <v>-1317.7170968299999</v>
      </c>
      <c r="Q18" t="s">
        <v>42</v>
      </c>
      <c r="R18" t="s">
        <v>43</v>
      </c>
      <c r="S18">
        <v>5.2</v>
      </c>
      <c r="T18">
        <v>25</v>
      </c>
      <c r="U18" t="s">
        <v>44</v>
      </c>
      <c r="V18" s="4">
        <v>44820</v>
      </c>
      <c r="W18" s="4">
        <v>44820</v>
      </c>
      <c r="X18" t="s">
        <v>45</v>
      </c>
      <c r="Y18" s="4" t="s">
        <v>4905</v>
      </c>
      <c r="Z18" t="s">
        <v>40</v>
      </c>
      <c r="AA18" t="s">
        <v>46</v>
      </c>
      <c r="AB18" t="s">
        <v>40</v>
      </c>
      <c r="AG18" t="s">
        <v>47</v>
      </c>
      <c r="AH18" t="s">
        <v>65</v>
      </c>
      <c r="AI18" t="s">
        <v>49</v>
      </c>
      <c r="AJ18" t="s">
        <v>50</v>
      </c>
      <c r="AK18" s="35" t="s">
        <v>4051</v>
      </c>
      <c r="AL18" t="s">
        <v>51</v>
      </c>
      <c r="AM18" t="s">
        <v>51</v>
      </c>
      <c r="AO18" t="s">
        <v>51</v>
      </c>
      <c r="AP18" t="s">
        <v>51</v>
      </c>
      <c r="AQ18" t="s">
        <v>52</v>
      </c>
      <c r="AS18">
        <v>3.2017962496394312</v>
      </c>
      <c r="AT18">
        <v>831.51460530027953</v>
      </c>
      <c r="AU18" s="3">
        <v>1200000</v>
      </c>
      <c r="AV18" s="30">
        <v>1288488060.0000002</v>
      </c>
      <c r="AW18" s="34" t="s">
        <v>1679</v>
      </c>
      <c r="BA18" s="31"/>
      <c r="BB18" s="27" t="str">
        <f t="shared" si="1"/>
        <v>3075346Z</v>
      </c>
      <c r="BC18" s="29">
        <f t="shared" ca="1" si="2"/>
        <v>55848</v>
      </c>
      <c r="BD18" s="27">
        <f t="shared" si="3"/>
        <v>4</v>
      </c>
      <c r="BE18" s="32" t="str">
        <f t="shared" si="4"/>
        <v>GNT.PRA</v>
      </c>
    </row>
    <row r="19" spans="1:57" ht="15" x14ac:dyDescent="0.25">
      <c r="A19" t="s">
        <v>85</v>
      </c>
      <c r="B19" s="1">
        <v>23.42</v>
      </c>
      <c r="C19" s="2" t="e">
        <v>#VALUE!</v>
      </c>
      <c r="D19" s="3">
        <v>3402.6</v>
      </c>
      <c r="F19" t="s">
        <v>86</v>
      </c>
      <c r="G19" t="s">
        <v>80</v>
      </c>
      <c r="H19" t="s">
        <v>51</v>
      </c>
      <c r="I19" t="e">
        <v>#VALUE!</v>
      </c>
      <c r="J19" t="s">
        <v>51</v>
      </c>
      <c r="L19" t="s">
        <v>40</v>
      </c>
      <c r="M19">
        <v>4.8626467030201121</v>
      </c>
      <c r="N19">
        <v>4.8626467030201121</v>
      </c>
      <c r="O19">
        <v>-181.36591597274835</v>
      </c>
      <c r="P19">
        <v>-181.36591597</v>
      </c>
      <c r="Q19" t="s">
        <v>42</v>
      </c>
      <c r="R19" t="s">
        <v>43</v>
      </c>
      <c r="S19">
        <v>5.125</v>
      </c>
      <c r="T19">
        <v>25</v>
      </c>
      <c r="U19" t="s">
        <v>44</v>
      </c>
      <c r="V19" s="4">
        <v>44820</v>
      </c>
      <c r="W19" s="4">
        <v>44820</v>
      </c>
      <c r="X19" t="s">
        <v>45</v>
      </c>
      <c r="Y19" s="4" t="s">
        <v>4906</v>
      </c>
      <c r="Z19">
        <v>15</v>
      </c>
      <c r="AA19" t="s">
        <v>46</v>
      </c>
      <c r="AB19" t="s">
        <v>40</v>
      </c>
      <c r="AG19" t="s">
        <v>47</v>
      </c>
      <c r="AH19" t="s">
        <v>65</v>
      </c>
      <c r="AI19" t="s">
        <v>49</v>
      </c>
      <c r="AJ19" t="s">
        <v>50</v>
      </c>
      <c r="AK19" s="35" t="s">
        <v>87</v>
      </c>
      <c r="AL19" t="s">
        <v>51</v>
      </c>
      <c r="AM19" t="s">
        <v>51</v>
      </c>
      <c r="AO19" t="s">
        <v>51</v>
      </c>
      <c r="AP19" t="s">
        <v>51</v>
      </c>
      <c r="AQ19" t="s">
        <v>52</v>
      </c>
      <c r="AS19">
        <v>18.16814246494701</v>
      </c>
      <c r="AT19">
        <v>18.16814246494701</v>
      </c>
      <c r="AU19" s="3">
        <v>2000000</v>
      </c>
      <c r="AV19" s="30">
        <v>46840000</v>
      </c>
      <c r="AW19" s="34" t="s">
        <v>1680</v>
      </c>
      <c r="BA19" s="31"/>
      <c r="BB19" s="27" t="str">
        <f t="shared" si="1"/>
        <v>3075346Z</v>
      </c>
      <c r="BC19" s="29">
        <f t="shared" ca="1" si="2"/>
        <v>55848</v>
      </c>
      <c r="BD19" s="27">
        <f t="shared" si="3"/>
        <v>4</v>
      </c>
      <c r="BE19" s="32" t="str">
        <f t="shared" si="4"/>
        <v>GGT.PRE</v>
      </c>
    </row>
    <row r="20" spans="1:57" ht="15" x14ac:dyDescent="0.25">
      <c r="A20" t="s">
        <v>88</v>
      </c>
      <c r="B20" s="1">
        <v>1083.4849999999999</v>
      </c>
      <c r="C20" s="2">
        <v>-5.4243061396131172E-2</v>
      </c>
      <c r="D20" s="3">
        <v>4449.6615384615388</v>
      </c>
      <c r="F20" t="s">
        <v>89</v>
      </c>
      <c r="G20" t="s">
        <v>80</v>
      </c>
      <c r="H20" t="s">
        <v>51</v>
      </c>
      <c r="I20" t="e">
        <v>#VALUE!</v>
      </c>
      <c r="J20" t="s">
        <v>51</v>
      </c>
      <c r="L20" t="s">
        <v>40</v>
      </c>
      <c r="M20">
        <v>5.820964215557807E-2</v>
      </c>
      <c r="N20">
        <v>5.820964215557807E-2</v>
      </c>
      <c r="O20">
        <v>-3557.9448935496494</v>
      </c>
      <c r="P20">
        <v>-3557.94489355</v>
      </c>
      <c r="Q20" t="s">
        <v>42</v>
      </c>
      <c r="R20" t="s">
        <v>43</v>
      </c>
      <c r="S20">
        <v>5</v>
      </c>
      <c r="T20">
        <v>25</v>
      </c>
      <c r="U20" t="s">
        <v>44</v>
      </c>
      <c r="V20" s="4">
        <v>44820</v>
      </c>
      <c r="W20" s="4">
        <v>44820</v>
      </c>
      <c r="X20" t="s">
        <v>45</v>
      </c>
      <c r="Y20" s="4" t="s">
        <v>4906</v>
      </c>
      <c r="Z20">
        <v>15</v>
      </c>
      <c r="AA20" t="s">
        <v>46</v>
      </c>
      <c r="AB20" t="s">
        <v>40</v>
      </c>
      <c r="AG20" t="s">
        <v>47</v>
      </c>
      <c r="AH20" t="s">
        <v>65</v>
      </c>
      <c r="AI20" t="s">
        <v>49</v>
      </c>
      <c r="AJ20" t="s">
        <v>50</v>
      </c>
      <c r="AK20" s="35" t="s">
        <v>4052</v>
      </c>
      <c r="AL20" t="s">
        <v>51</v>
      </c>
      <c r="AM20" t="s">
        <v>90</v>
      </c>
      <c r="AO20" t="s">
        <v>51</v>
      </c>
      <c r="AP20" t="s">
        <v>51</v>
      </c>
      <c r="AQ20" t="s">
        <v>52</v>
      </c>
      <c r="AS20">
        <v>1.199706591669208</v>
      </c>
      <c r="AT20">
        <v>873.23686724300342</v>
      </c>
      <c r="AU20" s="3">
        <v>4200000</v>
      </c>
      <c r="AV20" s="30">
        <v>4550637000</v>
      </c>
      <c r="AW20" s="34" t="s">
        <v>1681</v>
      </c>
      <c r="BA20" s="31"/>
      <c r="BB20" s="27" t="str">
        <f t="shared" si="1"/>
        <v>3075346Z</v>
      </c>
      <c r="BC20" s="29">
        <f t="shared" ca="1" si="2"/>
        <v>55848</v>
      </c>
      <c r="BD20" s="27">
        <f t="shared" si="3"/>
        <v>4</v>
      </c>
      <c r="BE20" s="32" t="str">
        <f t="shared" si="4"/>
        <v>GAB.PRH</v>
      </c>
    </row>
    <row r="21" spans="1:57" ht="15" x14ac:dyDescent="0.25">
      <c r="A21" t="s">
        <v>91</v>
      </c>
      <c r="B21" s="1">
        <v>22.27</v>
      </c>
      <c r="C21" s="2">
        <v>-5.1063829787234012E-2</v>
      </c>
      <c r="D21" s="3">
        <v>2977.265625</v>
      </c>
      <c r="F21" t="s">
        <v>92</v>
      </c>
      <c r="G21" t="s">
        <v>80</v>
      </c>
      <c r="H21" t="s">
        <v>51</v>
      </c>
      <c r="I21" t="e">
        <v>#VALUE!</v>
      </c>
      <c r="J21" t="s">
        <v>51</v>
      </c>
      <c r="L21" t="s">
        <v>40</v>
      </c>
      <c r="M21">
        <v>4.9602081082868539</v>
      </c>
      <c r="N21">
        <v>4.9602081082868539</v>
      </c>
      <c r="O21">
        <v>-6.5514663852614952</v>
      </c>
      <c r="P21">
        <v>-6.5514663899999999</v>
      </c>
      <c r="Q21" t="s">
        <v>42</v>
      </c>
      <c r="R21" t="s">
        <v>43</v>
      </c>
      <c r="S21">
        <v>5</v>
      </c>
      <c r="T21">
        <v>25</v>
      </c>
      <c r="U21" t="s">
        <v>44</v>
      </c>
      <c r="V21" s="4">
        <v>44820</v>
      </c>
      <c r="W21" s="4">
        <v>44820</v>
      </c>
      <c r="X21" t="s">
        <v>45</v>
      </c>
      <c r="Y21" s="4" t="s">
        <v>4905</v>
      </c>
      <c r="Z21" t="s">
        <v>40</v>
      </c>
      <c r="AA21" t="s">
        <v>46</v>
      </c>
      <c r="AB21" t="s">
        <v>40</v>
      </c>
      <c r="AG21" t="s">
        <v>47</v>
      </c>
      <c r="AH21" t="s">
        <v>65</v>
      </c>
      <c r="AI21" t="s">
        <v>49</v>
      </c>
      <c r="AJ21" t="s">
        <v>50</v>
      </c>
      <c r="AK21" s="35" t="s">
        <v>93</v>
      </c>
      <c r="AL21" t="s">
        <v>51</v>
      </c>
      <c r="AM21" t="s">
        <v>51</v>
      </c>
      <c r="AO21" t="s">
        <v>51</v>
      </c>
      <c r="AP21" t="s">
        <v>51</v>
      </c>
      <c r="AQ21" t="s">
        <v>64</v>
      </c>
      <c r="AS21">
        <v>17.67743746986077</v>
      </c>
      <c r="AT21">
        <v>17.705117975389648</v>
      </c>
      <c r="AU21" s="3">
        <v>3708666</v>
      </c>
      <c r="AV21" s="30">
        <v>82591991.819999993</v>
      </c>
      <c r="AW21" s="34" t="s">
        <v>1682</v>
      </c>
      <c r="BA21" s="31"/>
      <c r="BB21" s="27" t="str">
        <f t="shared" si="1"/>
        <v>3075346Z</v>
      </c>
      <c r="BC21" s="29">
        <f t="shared" ca="1" si="2"/>
        <v>55848</v>
      </c>
      <c r="BD21" s="27">
        <f t="shared" si="3"/>
        <v>4</v>
      </c>
      <c r="BE21" s="32" t="str">
        <f t="shared" si="4"/>
        <v>GGN.PRB</v>
      </c>
    </row>
    <row r="22" spans="1:57" ht="15" x14ac:dyDescent="0.25">
      <c r="A22" t="s">
        <v>95</v>
      </c>
      <c r="B22" s="1">
        <v>24.94</v>
      </c>
      <c r="C22" s="2">
        <v>-2.9571984435797588E-2</v>
      </c>
      <c r="D22" s="3">
        <v>1854.6923076923076</v>
      </c>
      <c r="F22" t="s">
        <v>96</v>
      </c>
      <c r="G22" t="s">
        <v>80</v>
      </c>
      <c r="H22" t="s">
        <v>51</v>
      </c>
      <c r="I22" t="e">
        <v>#VALUE!</v>
      </c>
      <c r="J22" t="s">
        <v>51</v>
      </c>
      <c r="L22" t="s">
        <v>40</v>
      </c>
      <c r="M22">
        <v>4.8222977064803203</v>
      </c>
      <c r="N22">
        <v>4.8222977064803203</v>
      </c>
      <c r="O22">
        <v>-366.78820687186845</v>
      </c>
      <c r="P22">
        <v>-366.78820687000001</v>
      </c>
      <c r="Q22" t="s">
        <v>42</v>
      </c>
      <c r="R22" t="s">
        <v>43</v>
      </c>
      <c r="S22">
        <v>5.375</v>
      </c>
      <c r="T22">
        <v>25</v>
      </c>
      <c r="U22" t="s">
        <v>44</v>
      </c>
      <c r="V22" s="4">
        <v>44820</v>
      </c>
      <c r="W22" s="4">
        <v>44820</v>
      </c>
      <c r="X22" t="s">
        <v>45</v>
      </c>
      <c r="Y22" s="4" t="s">
        <v>4906</v>
      </c>
      <c r="Z22">
        <v>15</v>
      </c>
      <c r="AA22" t="s">
        <v>46</v>
      </c>
      <c r="AB22" t="s">
        <v>40</v>
      </c>
      <c r="AG22" t="s">
        <v>47</v>
      </c>
      <c r="AH22" t="s">
        <v>65</v>
      </c>
      <c r="AI22" t="s">
        <v>49</v>
      </c>
      <c r="AJ22" t="s">
        <v>50</v>
      </c>
      <c r="AK22" s="35" t="s">
        <v>97</v>
      </c>
      <c r="AL22" t="s">
        <v>51</v>
      </c>
      <c r="AM22" t="s">
        <v>51</v>
      </c>
      <c r="AO22" t="s">
        <v>51</v>
      </c>
      <c r="AP22" t="s">
        <v>51</v>
      </c>
      <c r="AQ22" t="s">
        <v>52</v>
      </c>
      <c r="AS22">
        <v>18.449118355506315</v>
      </c>
      <c r="AT22">
        <v>18.449118355506315</v>
      </c>
      <c r="AU22" s="3">
        <v>2000000</v>
      </c>
      <c r="AV22" s="30">
        <v>49880000</v>
      </c>
      <c r="AW22" s="34" t="s">
        <v>1684</v>
      </c>
      <c r="BA22" s="31"/>
      <c r="BB22" s="27" t="str">
        <f t="shared" si="1"/>
        <v>3075346Z</v>
      </c>
      <c r="BC22" s="29">
        <f t="shared" ca="1" si="2"/>
        <v>55848</v>
      </c>
      <c r="BD22" s="27">
        <f t="shared" si="3"/>
        <v>4</v>
      </c>
      <c r="BE22" s="32" t="str">
        <f t="shared" si="4"/>
        <v>GUT.PRC</v>
      </c>
    </row>
    <row r="23" spans="1:57" ht="15" x14ac:dyDescent="0.25">
      <c r="A23" t="s">
        <v>3864</v>
      </c>
      <c r="B23" s="1">
        <v>19.990000000000002</v>
      </c>
      <c r="C23" s="2">
        <v>-5.2527254707631255E-2</v>
      </c>
      <c r="D23">
        <v>26193.476923076923</v>
      </c>
      <c r="F23" t="s">
        <v>102</v>
      </c>
      <c r="G23" t="s">
        <v>80</v>
      </c>
      <c r="H23" t="s">
        <v>51</v>
      </c>
      <c r="I23" t="e">
        <v>#VALUE!</v>
      </c>
      <c r="J23" t="s">
        <v>51</v>
      </c>
      <c r="L23" t="s">
        <v>40</v>
      </c>
      <c r="M23">
        <v>4.8469565547959528</v>
      </c>
      <c r="N23">
        <v>4.8469565547959528</v>
      </c>
      <c r="O23">
        <v>7.8592529007410663</v>
      </c>
      <c r="P23">
        <v>4.8469565547959528</v>
      </c>
      <c r="Q23" t="s">
        <v>42</v>
      </c>
      <c r="R23" t="s">
        <v>43</v>
      </c>
      <c r="S23">
        <v>4.25</v>
      </c>
      <c r="T23">
        <v>25</v>
      </c>
      <c r="U23" t="s">
        <v>44</v>
      </c>
      <c r="V23" s="4">
        <v>44820</v>
      </c>
      <c r="W23" s="4">
        <v>44820</v>
      </c>
      <c r="X23" t="s">
        <v>45</v>
      </c>
      <c r="Y23" s="4" t="s">
        <v>4053</v>
      </c>
      <c r="Z23" t="s">
        <v>40</v>
      </c>
      <c r="AA23" t="s">
        <v>46</v>
      </c>
      <c r="AB23" t="s">
        <v>40</v>
      </c>
      <c r="AG23" t="s">
        <v>47</v>
      </c>
      <c r="AH23" t="s">
        <v>48</v>
      </c>
      <c r="AI23" t="s">
        <v>49</v>
      </c>
      <c r="AJ23" t="s">
        <v>50</v>
      </c>
      <c r="AK23" s="35" t="s">
        <v>3890</v>
      </c>
      <c r="AL23" t="s">
        <v>51</v>
      </c>
      <c r="AM23" t="s">
        <v>51</v>
      </c>
      <c r="AO23" t="s">
        <v>51</v>
      </c>
      <c r="AP23" t="s">
        <v>51</v>
      </c>
      <c r="AQ23" t="s">
        <v>52</v>
      </c>
      <c r="AS23">
        <v>18.675550702217095</v>
      </c>
      <c r="AT23">
        <v>18.703236397651931</v>
      </c>
      <c r="AU23" s="3">
        <v>6000000</v>
      </c>
      <c r="AV23" s="30">
        <v>119940000.00000001</v>
      </c>
      <c r="AW23" s="34" t="s">
        <v>4054</v>
      </c>
      <c r="BA23" s="31"/>
      <c r="BB23" s="27" t="str">
        <f t="shared" si="1"/>
        <v>3075346Z</v>
      </c>
      <c r="BC23" s="29">
        <f t="shared" ca="1" si="2"/>
        <v>55848</v>
      </c>
      <c r="BD23" s="27">
        <f t="shared" si="3"/>
        <v>4</v>
      </c>
      <c r="BE23" s="32" t="str">
        <f t="shared" si="4"/>
        <v>GDV.PRK</v>
      </c>
    </row>
    <row r="24" spans="1:57" ht="15" x14ac:dyDescent="0.25">
      <c r="A24" t="s">
        <v>2923</v>
      </c>
      <c r="B24" s="1">
        <v>22.32</v>
      </c>
      <c r="C24" s="2">
        <v>-7.844756399669689E-2</v>
      </c>
      <c r="D24" s="3">
        <v>1424.0153846153846</v>
      </c>
      <c r="F24" t="s">
        <v>86</v>
      </c>
      <c r="G24" t="s">
        <v>80</v>
      </c>
      <c r="H24" t="s">
        <v>51</v>
      </c>
      <c r="I24" t="e">
        <v>#VALUE!</v>
      </c>
      <c r="J24" t="s">
        <v>51</v>
      </c>
      <c r="L24" t="s">
        <v>40</v>
      </c>
      <c r="M24">
        <v>3.5950966389256411</v>
      </c>
      <c r="N24">
        <v>3.5950966389256411</v>
      </c>
      <c r="O24">
        <v>-11.660982324533054</v>
      </c>
      <c r="P24">
        <v>-11.66098232</v>
      </c>
      <c r="Q24" t="s">
        <v>42</v>
      </c>
      <c r="R24" t="s">
        <v>43</v>
      </c>
      <c r="S24">
        <v>5.125</v>
      </c>
      <c r="T24">
        <v>25</v>
      </c>
      <c r="U24" t="s">
        <v>44</v>
      </c>
      <c r="V24" s="4">
        <v>44820</v>
      </c>
      <c r="W24" s="4">
        <v>44820</v>
      </c>
      <c r="X24" t="s">
        <v>45</v>
      </c>
      <c r="Y24" s="4" t="s">
        <v>4055</v>
      </c>
      <c r="Z24">
        <v>30</v>
      </c>
      <c r="AA24" t="s">
        <v>46</v>
      </c>
      <c r="AB24" t="s">
        <v>40</v>
      </c>
      <c r="AG24" t="s">
        <v>47</v>
      </c>
      <c r="AH24" t="s">
        <v>65</v>
      </c>
      <c r="AI24" t="s">
        <v>49</v>
      </c>
      <c r="AJ24" t="s">
        <v>50</v>
      </c>
      <c r="AK24" s="35" t="s">
        <v>2924</v>
      </c>
      <c r="AL24" t="s">
        <v>51</v>
      </c>
      <c r="AM24" t="s">
        <v>51</v>
      </c>
      <c r="AO24" t="s">
        <v>51</v>
      </c>
      <c r="AP24" t="s">
        <v>51</v>
      </c>
      <c r="AQ24" t="s">
        <v>52</v>
      </c>
      <c r="AS24">
        <v>17.309606061136364</v>
      </c>
      <c r="AT24">
        <v>17.309606061136364</v>
      </c>
      <c r="AU24" s="3">
        <v>2000000</v>
      </c>
      <c r="AV24" s="30">
        <v>44640000</v>
      </c>
      <c r="AW24" s="34" t="s">
        <v>2925</v>
      </c>
      <c r="BA24" s="31"/>
      <c r="BB24" s="27" t="str">
        <f t="shared" si="1"/>
        <v>3075346Z</v>
      </c>
      <c r="BC24" s="29">
        <f t="shared" ca="1" si="2"/>
        <v>55848</v>
      </c>
      <c r="BD24" s="27">
        <f t="shared" si="3"/>
        <v>4</v>
      </c>
      <c r="BE24" s="32" t="str">
        <f t="shared" si="4"/>
        <v>GGT.PRG</v>
      </c>
    </row>
    <row r="25" spans="1:57" ht="15" x14ac:dyDescent="0.25">
      <c r="A25" t="s">
        <v>2611</v>
      </c>
      <c r="B25" s="1">
        <v>30.08</v>
      </c>
      <c r="C25" s="2">
        <v>-3.8492063492063446E-2</v>
      </c>
      <c r="D25" s="3">
        <v>4222.0769230769229</v>
      </c>
      <c r="F25" t="s">
        <v>102</v>
      </c>
      <c r="G25" t="s">
        <v>80</v>
      </c>
      <c r="H25" t="s">
        <v>51</v>
      </c>
      <c r="I25" t="e">
        <v>#VALUE!</v>
      </c>
      <c r="J25" t="s">
        <v>51</v>
      </c>
      <c r="L25" t="s">
        <v>40</v>
      </c>
      <c r="M25">
        <v>3.4735373894436776</v>
      </c>
      <c r="N25">
        <v>3.4735373894436776</v>
      </c>
      <c r="O25">
        <v>-21.347887593189316</v>
      </c>
      <c r="P25">
        <v>-21.347887589999999</v>
      </c>
      <c r="Q25" t="s">
        <v>42</v>
      </c>
      <c r="R25" t="s">
        <v>43</v>
      </c>
      <c r="S25">
        <v>5.375</v>
      </c>
      <c r="T25">
        <v>25</v>
      </c>
      <c r="U25" t="s">
        <v>44</v>
      </c>
      <c r="V25" s="4">
        <v>44820</v>
      </c>
      <c r="W25" s="4">
        <v>44820</v>
      </c>
      <c r="X25" t="s">
        <v>45</v>
      </c>
      <c r="Y25" s="4" t="s">
        <v>4056</v>
      </c>
      <c r="Z25">
        <v>15</v>
      </c>
      <c r="AA25" t="s">
        <v>46</v>
      </c>
      <c r="AB25" t="s">
        <v>40</v>
      </c>
      <c r="AG25" t="s">
        <v>47</v>
      </c>
      <c r="AH25" t="s">
        <v>65</v>
      </c>
      <c r="AI25" t="s">
        <v>49</v>
      </c>
      <c r="AJ25" t="s">
        <v>50</v>
      </c>
      <c r="AK25" s="35" t="s">
        <v>2612</v>
      </c>
      <c r="AL25" t="s">
        <v>51</v>
      </c>
      <c r="AM25" t="s">
        <v>51</v>
      </c>
      <c r="AO25" t="s">
        <v>51</v>
      </c>
      <c r="AP25" t="s">
        <v>51</v>
      </c>
      <c r="AQ25" t="s">
        <v>52</v>
      </c>
      <c r="AS25">
        <v>1.6229797945135185</v>
      </c>
      <c r="AT25">
        <v>22.274254107665783</v>
      </c>
      <c r="AU25" s="3">
        <v>2000000</v>
      </c>
      <c r="AV25" s="30">
        <v>60160000</v>
      </c>
      <c r="AW25" s="34" t="s">
        <v>2613</v>
      </c>
      <c r="BA25" s="31"/>
      <c r="BB25" s="27" t="str">
        <f t="shared" si="1"/>
        <v>3075346Z</v>
      </c>
      <c r="BC25" s="29">
        <f t="shared" ca="1" si="2"/>
        <v>55848</v>
      </c>
      <c r="BD25" s="27">
        <f t="shared" si="3"/>
        <v>4</v>
      </c>
      <c r="BE25" s="32" t="str">
        <f t="shared" si="4"/>
        <v>GDV.PRH</v>
      </c>
    </row>
    <row r="26" spans="1:57" ht="15" x14ac:dyDescent="0.25">
      <c r="A26" t="s">
        <v>104</v>
      </c>
      <c r="B26" s="1">
        <v>22.08</v>
      </c>
      <c r="C26" s="2">
        <v>-8.1365711913657143E-2</v>
      </c>
      <c r="D26" s="3">
        <v>3913.0307692307692</v>
      </c>
      <c r="F26" t="s">
        <v>89</v>
      </c>
      <c r="G26" t="s">
        <v>80</v>
      </c>
      <c r="H26" t="s">
        <v>51</v>
      </c>
      <c r="I26" t="e">
        <v>#VALUE!</v>
      </c>
      <c r="J26" t="s">
        <v>51</v>
      </c>
      <c r="L26" t="s">
        <v>40</v>
      </c>
      <c r="M26">
        <v>4.9978897798707216</v>
      </c>
      <c r="N26">
        <v>4.9978897798707216</v>
      </c>
      <c r="O26">
        <v>0.97687400319061979</v>
      </c>
      <c r="P26">
        <v>0.97687400000000002</v>
      </c>
      <c r="Q26" t="s">
        <v>42</v>
      </c>
      <c r="R26" t="s">
        <v>105</v>
      </c>
      <c r="S26">
        <v>5</v>
      </c>
      <c r="T26">
        <v>25</v>
      </c>
      <c r="U26" t="s">
        <v>44</v>
      </c>
      <c r="V26" s="4">
        <v>44820</v>
      </c>
      <c r="W26" s="4">
        <v>44820</v>
      </c>
      <c r="X26" t="s">
        <v>45</v>
      </c>
      <c r="Y26" s="4" t="s">
        <v>4906</v>
      </c>
      <c r="Z26">
        <v>15</v>
      </c>
      <c r="AA26" t="s">
        <v>46</v>
      </c>
      <c r="AB26" t="s">
        <v>40</v>
      </c>
      <c r="AG26" t="s">
        <v>47</v>
      </c>
      <c r="AH26" t="s">
        <v>48</v>
      </c>
      <c r="AI26" t="s">
        <v>49</v>
      </c>
      <c r="AJ26" t="s">
        <v>50</v>
      </c>
      <c r="AK26" s="35" t="s">
        <v>4057</v>
      </c>
      <c r="AL26" t="s">
        <v>51</v>
      </c>
      <c r="AM26" t="s">
        <v>51</v>
      </c>
      <c r="AO26" t="s">
        <v>51</v>
      </c>
      <c r="AP26" t="s">
        <v>51</v>
      </c>
      <c r="AQ26" t="s">
        <v>52</v>
      </c>
      <c r="AS26">
        <v>17.553118042994328</v>
      </c>
      <c r="AT26">
        <v>17.553118042994328</v>
      </c>
      <c r="AU26" s="3">
        <v>2796501</v>
      </c>
      <c r="AV26" s="30">
        <v>61746742.079999998</v>
      </c>
      <c r="AW26" s="34" t="s">
        <v>1690</v>
      </c>
      <c r="BA26" s="31"/>
      <c r="BB26" s="27" t="str">
        <f t="shared" si="1"/>
        <v>3075346Z</v>
      </c>
      <c r="BC26" s="29">
        <f t="shared" ca="1" si="2"/>
        <v>55848</v>
      </c>
      <c r="BD26" s="27">
        <f t="shared" si="3"/>
        <v>4</v>
      </c>
      <c r="BE26" s="32" t="str">
        <f t="shared" si="4"/>
        <v>GAB.PRG</v>
      </c>
    </row>
    <row r="27" spans="1:57" ht="15" x14ac:dyDescent="0.25">
      <c r="A27" t="s">
        <v>106</v>
      </c>
      <c r="B27" s="1">
        <v>1073.7450000000001</v>
      </c>
      <c r="C27" s="2" t="e">
        <v>#VALUE!</v>
      </c>
      <c r="D27" s="3">
        <v>1349.0923076923077</v>
      </c>
      <c r="F27" t="s">
        <v>107</v>
      </c>
      <c r="G27" t="s">
        <v>80</v>
      </c>
      <c r="H27" t="s">
        <v>51</v>
      </c>
      <c r="I27" t="e">
        <v>#VALUE!</v>
      </c>
      <c r="J27" t="s">
        <v>51</v>
      </c>
      <c r="L27">
        <v>200</v>
      </c>
      <c r="M27">
        <v>8.8481517452849948E-2</v>
      </c>
      <c r="N27">
        <v>-1.6234393918614274</v>
      </c>
      <c r="O27">
        <v>-1302.1081039688897</v>
      </c>
      <c r="P27">
        <v>-1302.1081039688897</v>
      </c>
      <c r="Q27" t="s">
        <v>108</v>
      </c>
      <c r="R27" t="s">
        <v>82</v>
      </c>
      <c r="S27">
        <v>3.8</v>
      </c>
      <c r="T27">
        <v>50</v>
      </c>
      <c r="U27" t="s">
        <v>44</v>
      </c>
      <c r="V27" s="4">
        <v>44820</v>
      </c>
      <c r="W27" s="4">
        <v>44820</v>
      </c>
      <c r="X27" t="s">
        <v>40</v>
      </c>
      <c r="Y27" s="4" t="s">
        <v>4905</v>
      </c>
      <c r="Z27" t="s">
        <v>40</v>
      </c>
      <c r="AA27" t="s">
        <v>46</v>
      </c>
      <c r="AB27" t="s">
        <v>40</v>
      </c>
      <c r="AG27" t="s">
        <v>47</v>
      </c>
      <c r="AH27" t="s">
        <v>65</v>
      </c>
      <c r="AI27" t="s">
        <v>51</v>
      </c>
      <c r="AJ27" t="s">
        <v>50</v>
      </c>
      <c r="AK27" s="35" t="s">
        <v>109</v>
      </c>
      <c r="AL27" t="s">
        <v>51</v>
      </c>
      <c r="AM27" t="s">
        <v>51</v>
      </c>
      <c r="AO27" t="s">
        <v>51</v>
      </c>
      <c r="AP27" t="s">
        <v>51</v>
      </c>
      <c r="AQ27" t="s">
        <v>64</v>
      </c>
      <c r="AS27">
        <v>1.6012767601960265</v>
      </c>
      <c r="AT27">
        <v>104.15071814029525</v>
      </c>
      <c r="AU27" s="3">
        <v>1032428</v>
      </c>
      <c r="AV27" s="30">
        <v>1108564402.8600001</v>
      </c>
      <c r="AW27" s="34" t="s">
        <v>1691</v>
      </c>
      <c r="BA27" s="31"/>
      <c r="BB27" s="27" t="str">
        <f t="shared" si="1"/>
        <v>3075346Z</v>
      </c>
      <c r="BC27" s="29">
        <f t="shared" ca="1" si="2"/>
        <v>55848</v>
      </c>
      <c r="BD27" s="27">
        <f t="shared" si="3"/>
        <v>4</v>
      </c>
      <c r="BE27" s="32" t="str">
        <f t="shared" si="4"/>
        <v>GLU.PRA</v>
      </c>
    </row>
    <row r="28" spans="1:57" ht="15" x14ac:dyDescent="0.25">
      <c r="A28" t="s">
        <v>2507</v>
      </c>
      <c r="B28" s="1">
        <v>1073.7450000000001</v>
      </c>
      <c r="C28" s="2" t="e">
        <v>#VALUE!</v>
      </c>
      <c r="D28" s="3">
        <v>2442.1692307692306</v>
      </c>
      <c r="F28" t="s">
        <v>107</v>
      </c>
      <c r="G28" t="s">
        <v>80</v>
      </c>
      <c r="H28" t="s">
        <v>51</v>
      </c>
      <c r="I28" t="e">
        <v>#VALUE!</v>
      </c>
      <c r="J28" t="s">
        <v>51</v>
      </c>
      <c r="L28">
        <v>200</v>
      </c>
      <c r="M28">
        <v>9.3139355103381019E-2</v>
      </c>
      <c r="N28">
        <v>-1.5293512308825195</v>
      </c>
      <c r="O28" t="s">
        <v>40</v>
      </c>
      <c r="P28">
        <v>-1.5293512308825195</v>
      </c>
      <c r="Q28" t="s">
        <v>108</v>
      </c>
      <c r="R28" t="s">
        <v>82</v>
      </c>
      <c r="S28">
        <v>4</v>
      </c>
      <c r="T28">
        <v>50</v>
      </c>
      <c r="U28" t="s">
        <v>44</v>
      </c>
      <c r="V28" s="4">
        <v>44820</v>
      </c>
      <c r="W28" s="4">
        <v>44820</v>
      </c>
      <c r="X28" t="s">
        <v>45</v>
      </c>
      <c r="Y28" s="4" t="s">
        <v>4058</v>
      </c>
      <c r="Z28">
        <v>30</v>
      </c>
      <c r="AA28" t="s">
        <v>46</v>
      </c>
      <c r="AB28" t="s">
        <v>40</v>
      </c>
      <c r="AG28" t="s">
        <v>47</v>
      </c>
      <c r="AH28" t="s">
        <v>65</v>
      </c>
      <c r="AI28" t="s">
        <v>49</v>
      </c>
      <c r="AJ28" t="s">
        <v>50</v>
      </c>
      <c r="AK28" s="35" t="s">
        <v>2508</v>
      </c>
      <c r="AL28" t="s">
        <v>51</v>
      </c>
      <c r="AM28" t="s">
        <v>51</v>
      </c>
      <c r="AO28" t="s">
        <v>51</v>
      </c>
      <c r="AP28" t="s">
        <v>51</v>
      </c>
      <c r="AQ28" t="s">
        <v>64</v>
      </c>
      <c r="AS28">
        <v>100.76574444790575</v>
      </c>
      <c r="AT28">
        <v>100.76574444790575</v>
      </c>
      <c r="AU28" s="3">
        <v>1370433</v>
      </c>
      <c r="AV28" s="30">
        <v>1471495581.5850003</v>
      </c>
      <c r="AW28" s="34" t="s">
        <v>2509</v>
      </c>
      <c r="BA28" s="31"/>
      <c r="BB28" s="27" t="str">
        <f t="shared" si="1"/>
        <v>3075346Z</v>
      </c>
      <c r="BC28" s="29">
        <f t="shared" ca="1" si="2"/>
        <v>55848</v>
      </c>
      <c r="BD28" s="27">
        <f t="shared" si="3"/>
        <v>4</v>
      </c>
      <c r="BE28" s="32" t="str">
        <f t="shared" si="4"/>
        <v>GLU.PRB</v>
      </c>
    </row>
    <row r="29" spans="1:57" ht="15" x14ac:dyDescent="0.25">
      <c r="A29" t="s">
        <v>110</v>
      </c>
      <c r="B29" s="1">
        <v>22.6</v>
      </c>
      <c r="C29" s="2">
        <v>-4.4585987261146529E-2</v>
      </c>
      <c r="D29" s="3">
        <v>4420.0615384615385</v>
      </c>
      <c r="F29" t="s">
        <v>4907</v>
      </c>
      <c r="G29" t="s">
        <v>111</v>
      </c>
      <c r="H29">
        <v>73.61</v>
      </c>
      <c r="I29">
        <v>5.6011429999999994E-3</v>
      </c>
      <c r="J29" t="s">
        <v>4892</v>
      </c>
      <c r="L29" t="s">
        <v>40</v>
      </c>
      <c r="M29">
        <v>5.5158888241963657</v>
      </c>
      <c r="N29">
        <v>5.5158888241963657</v>
      </c>
      <c r="O29">
        <v>3.2133116838436866</v>
      </c>
      <c r="P29">
        <v>3.2133116799999999</v>
      </c>
      <c r="Q29" t="s">
        <v>42</v>
      </c>
      <c r="R29" t="s">
        <v>43</v>
      </c>
      <c r="S29">
        <v>5.625</v>
      </c>
      <c r="T29">
        <v>25</v>
      </c>
      <c r="U29" t="s">
        <v>44</v>
      </c>
      <c r="V29" s="4">
        <v>44813</v>
      </c>
      <c r="W29" s="4">
        <v>44813</v>
      </c>
      <c r="X29" t="s">
        <v>45</v>
      </c>
      <c r="Y29" s="4" t="s">
        <v>4059</v>
      </c>
      <c r="Z29">
        <v>15</v>
      </c>
      <c r="AA29" t="s">
        <v>46</v>
      </c>
      <c r="AB29" t="s">
        <v>40</v>
      </c>
      <c r="AG29" t="s">
        <v>47</v>
      </c>
      <c r="AH29" t="s">
        <v>65</v>
      </c>
      <c r="AI29" t="s">
        <v>49</v>
      </c>
      <c r="AJ29" t="s">
        <v>50</v>
      </c>
      <c r="AK29" s="35" t="s">
        <v>3420</v>
      </c>
      <c r="AL29" t="s">
        <v>55</v>
      </c>
      <c r="AM29" t="s">
        <v>51</v>
      </c>
      <c r="AO29">
        <v>8.6568040652945655E-4</v>
      </c>
      <c r="AP29">
        <v>2.5123010787375999E-2</v>
      </c>
      <c r="AQ29" t="s">
        <v>52</v>
      </c>
      <c r="AS29">
        <v>15.921501857257971</v>
      </c>
      <c r="AT29">
        <v>15.921501857257971</v>
      </c>
      <c r="AU29" s="3">
        <v>4000000</v>
      </c>
      <c r="AV29" s="30">
        <v>90400000</v>
      </c>
      <c r="AW29" s="34" t="s">
        <v>3624</v>
      </c>
      <c r="BA29" s="31"/>
      <c r="BB29" s="27" t="str">
        <f t="shared" si="1"/>
        <v>ALV</v>
      </c>
      <c r="BC29" s="29">
        <f t="shared" ca="1" si="2"/>
        <v>55848</v>
      </c>
      <c r="BD29" s="27">
        <f t="shared" si="3"/>
        <v>4</v>
      </c>
      <c r="BE29" s="32" t="str">
        <f t="shared" si="4"/>
        <v>NCV.PRA</v>
      </c>
    </row>
    <row r="30" spans="1:57" ht="15" x14ac:dyDescent="0.25">
      <c r="A30" t="s">
        <v>113</v>
      </c>
      <c r="B30" s="1">
        <v>22.57</v>
      </c>
      <c r="C30">
        <v>-5.2627368421052638E-2</v>
      </c>
      <c r="D30">
        <v>3529.9692307692308</v>
      </c>
      <c r="F30" t="s">
        <v>4908</v>
      </c>
      <c r="G30" t="s">
        <v>111</v>
      </c>
      <c r="H30">
        <v>73.61</v>
      </c>
      <c r="I30">
        <v>5.6011429999999994E-3</v>
      </c>
      <c r="J30" t="s">
        <v>4892</v>
      </c>
      <c r="L30" t="s">
        <v>40</v>
      </c>
      <c r="M30">
        <v>5.3991704910790972</v>
      </c>
      <c r="N30">
        <v>5.3991704910790972</v>
      </c>
      <c r="O30">
        <v>3.1538544733744018</v>
      </c>
      <c r="P30">
        <v>3.1538544700000002</v>
      </c>
      <c r="Q30" t="s">
        <v>42</v>
      </c>
      <c r="R30" t="s">
        <v>43</v>
      </c>
      <c r="S30">
        <v>5.5</v>
      </c>
      <c r="T30">
        <v>25</v>
      </c>
      <c r="U30" t="s">
        <v>44</v>
      </c>
      <c r="V30" s="4">
        <v>44813</v>
      </c>
      <c r="W30" s="4">
        <v>44813</v>
      </c>
      <c r="X30" t="s">
        <v>45</v>
      </c>
      <c r="Y30" s="4" t="s">
        <v>4060</v>
      </c>
      <c r="Z30">
        <v>15</v>
      </c>
      <c r="AA30" t="s">
        <v>46</v>
      </c>
      <c r="AB30" t="s">
        <v>40</v>
      </c>
      <c r="AG30" t="s">
        <v>47</v>
      </c>
      <c r="AH30" t="s">
        <v>65</v>
      </c>
      <c r="AI30" t="s">
        <v>49</v>
      </c>
      <c r="AJ30" t="s">
        <v>50</v>
      </c>
      <c r="AK30" s="35" t="s">
        <v>3421</v>
      </c>
      <c r="AL30" t="s">
        <v>55</v>
      </c>
      <c r="AM30" t="s">
        <v>51</v>
      </c>
      <c r="AO30">
        <v>8.6568040652945655E-4</v>
      </c>
      <c r="AP30">
        <v>2.5123010787375999E-2</v>
      </c>
      <c r="AQ30" t="s">
        <v>52</v>
      </c>
      <c r="AS30">
        <v>16.264931562653061</v>
      </c>
      <c r="AT30">
        <v>16.264931562653061</v>
      </c>
      <c r="AU30" s="3">
        <v>4360000</v>
      </c>
      <c r="AV30" s="30">
        <v>98405200</v>
      </c>
      <c r="AW30" s="34" t="s">
        <v>3625</v>
      </c>
      <c r="BA30" s="31"/>
      <c r="BB30" s="27" t="str">
        <f t="shared" si="1"/>
        <v>ALV</v>
      </c>
      <c r="BC30" s="29">
        <f t="shared" ca="1" si="2"/>
        <v>55848</v>
      </c>
      <c r="BD30" s="27">
        <f t="shared" si="3"/>
        <v>4</v>
      </c>
      <c r="BE30" s="32" t="str">
        <f t="shared" si="4"/>
        <v>NCZ.PRA</v>
      </c>
    </row>
    <row r="31" spans="1:57" ht="15" x14ac:dyDescent="0.25">
      <c r="A31" t="s">
        <v>2614</v>
      </c>
      <c r="B31" s="1">
        <v>27.135000000000002</v>
      </c>
      <c r="C31" s="2">
        <v>-2.262644188110018E-2</v>
      </c>
      <c r="D31" s="3">
        <v>6965.7846153846158</v>
      </c>
      <c r="F31" t="s">
        <v>2615</v>
      </c>
      <c r="G31" t="s">
        <v>4909</v>
      </c>
      <c r="H31" t="s">
        <v>51</v>
      </c>
      <c r="I31" s="2" t="e">
        <v>#VALUE!</v>
      </c>
      <c r="J31" s="4" t="s">
        <v>51</v>
      </c>
      <c r="L31" t="s">
        <v>40</v>
      </c>
      <c r="M31">
        <v>3.8188013305611661</v>
      </c>
      <c r="N31">
        <v>3.8188013305611661</v>
      </c>
      <c r="O31">
        <v>-12.557214737202397</v>
      </c>
      <c r="P31">
        <v>-12.557214739999999</v>
      </c>
      <c r="Q31" t="s">
        <v>42</v>
      </c>
      <c r="R31" t="s">
        <v>43</v>
      </c>
      <c r="S31">
        <v>5.375</v>
      </c>
      <c r="T31">
        <v>25</v>
      </c>
      <c r="U31" t="s">
        <v>44</v>
      </c>
      <c r="V31" s="4">
        <v>44826</v>
      </c>
      <c r="W31" s="4">
        <v>44826</v>
      </c>
      <c r="X31" t="s">
        <v>45</v>
      </c>
      <c r="Y31" s="4" t="s">
        <v>4061</v>
      </c>
      <c r="Z31">
        <v>30</v>
      </c>
      <c r="AA31" t="s">
        <v>46</v>
      </c>
      <c r="AB31" t="s">
        <v>40</v>
      </c>
      <c r="AG31" t="s">
        <v>47</v>
      </c>
      <c r="AH31" t="s">
        <v>65</v>
      </c>
      <c r="AI31" t="s">
        <v>49</v>
      </c>
      <c r="AJ31" t="s">
        <v>50</v>
      </c>
      <c r="AK31" s="35" t="s">
        <v>2616</v>
      </c>
      <c r="AL31" t="s">
        <v>51</v>
      </c>
      <c r="AM31" t="s">
        <v>51</v>
      </c>
      <c r="AO31" s="2" t="s">
        <v>51</v>
      </c>
      <c r="AP31" s="2" t="s">
        <v>51</v>
      </c>
      <c r="AQ31" t="s">
        <v>52</v>
      </c>
      <c r="AS31">
        <v>1.8784154399157216</v>
      </c>
      <c r="AT31">
        <v>20.115867199292836</v>
      </c>
      <c r="AU31" s="3">
        <v>5800000</v>
      </c>
      <c r="AV31" s="30">
        <v>157383000</v>
      </c>
      <c r="AW31" s="34" t="s">
        <v>2617</v>
      </c>
      <c r="BA31" s="31"/>
      <c r="BB31" s="27" t="str">
        <f t="shared" si="1"/>
        <v>2011603D</v>
      </c>
      <c r="BC31" s="29">
        <f t="shared" ca="1" si="2"/>
        <v>55848</v>
      </c>
      <c r="BD31" s="27">
        <f t="shared" si="3"/>
        <v>4</v>
      </c>
      <c r="BE31" s="32" t="str">
        <f t="shared" si="4"/>
        <v>HFRO.PRA</v>
      </c>
    </row>
    <row r="32" spans="1:57" ht="15" x14ac:dyDescent="0.25">
      <c r="A32" t="s">
        <v>114</v>
      </c>
      <c r="B32" s="1">
        <v>27.08</v>
      </c>
      <c r="C32" s="2">
        <v>-2.0512820512820409E-2</v>
      </c>
      <c r="D32" s="3">
        <v>11645.492307692308</v>
      </c>
      <c r="F32" t="s">
        <v>115</v>
      </c>
      <c r="G32" t="s">
        <v>116</v>
      </c>
      <c r="H32" t="s">
        <v>51</v>
      </c>
      <c r="I32" s="2" t="e">
        <v>#VALUE!</v>
      </c>
      <c r="J32" s="4" t="s">
        <v>51</v>
      </c>
      <c r="L32">
        <v>84</v>
      </c>
      <c r="M32">
        <v>-2.5360606830370958</v>
      </c>
      <c r="N32">
        <v>4.5946393931643597</v>
      </c>
      <c r="O32" t="s">
        <v>40</v>
      </c>
      <c r="P32">
        <v>4.5946393931643597</v>
      </c>
      <c r="Q32" t="s">
        <v>117</v>
      </c>
      <c r="R32" t="s">
        <v>82</v>
      </c>
      <c r="S32">
        <v>2.2160000000000002</v>
      </c>
      <c r="T32">
        <v>25</v>
      </c>
      <c r="U32" t="s">
        <v>44</v>
      </c>
      <c r="V32" s="4">
        <v>44862</v>
      </c>
      <c r="W32" s="4">
        <v>44862</v>
      </c>
      <c r="X32" t="s">
        <v>118</v>
      </c>
      <c r="Y32" s="4" t="s">
        <v>40</v>
      </c>
      <c r="Z32" t="s">
        <v>40</v>
      </c>
      <c r="AA32" t="s">
        <v>40</v>
      </c>
      <c r="AB32" t="s">
        <v>4062</v>
      </c>
      <c r="AG32" t="s">
        <v>47</v>
      </c>
      <c r="AH32" t="s">
        <v>65</v>
      </c>
      <c r="AI32" t="s">
        <v>51</v>
      </c>
      <c r="AJ32" t="s">
        <v>74</v>
      </c>
      <c r="AK32" s="35" t="s">
        <v>4063</v>
      </c>
      <c r="AL32" t="s">
        <v>112</v>
      </c>
      <c r="AM32" t="s">
        <v>119</v>
      </c>
      <c r="AO32" s="2">
        <v>6.2229580958439445E-4</v>
      </c>
      <c r="AP32" s="2">
        <v>6.6919916633205734E-3</v>
      </c>
      <c r="AQ32" t="s">
        <v>52</v>
      </c>
      <c r="AS32">
        <v>0.56774956359229567</v>
      </c>
      <c r="AT32">
        <v>0.56774956358180018</v>
      </c>
      <c r="AU32" s="3">
        <v>8334273</v>
      </c>
      <c r="AV32" s="30">
        <v>225692112.83999997</v>
      </c>
      <c r="AW32" s="34" t="s">
        <v>1694</v>
      </c>
      <c r="BA32" s="31"/>
      <c r="BB32" s="27" t="str">
        <f t="shared" si="1"/>
        <v>3352Z</v>
      </c>
      <c r="BC32" s="29">
        <f t="shared" ca="1" si="2"/>
        <v>47123</v>
      </c>
      <c r="BD32" s="27">
        <f t="shared" si="3"/>
        <v>4</v>
      </c>
      <c r="BE32" s="32" t="str">
        <f t="shared" si="4"/>
        <v>TVE</v>
      </c>
    </row>
    <row r="33" spans="1:57" ht="15" x14ac:dyDescent="0.25">
      <c r="A33" t="s">
        <v>120</v>
      </c>
      <c r="B33" s="1">
        <v>21.9</v>
      </c>
      <c r="C33" s="2">
        <v>-7.7591856750674768E-3</v>
      </c>
      <c r="D33" s="3">
        <v>14385.892307692307</v>
      </c>
      <c r="F33" t="s">
        <v>115</v>
      </c>
      <c r="G33" t="s">
        <v>116</v>
      </c>
      <c r="H33" t="s">
        <v>51</v>
      </c>
      <c r="I33" s="2" t="e">
        <v>#VALUE!</v>
      </c>
      <c r="J33" s="4" t="s">
        <v>51</v>
      </c>
      <c r="L33">
        <v>94</v>
      </c>
      <c r="M33">
        <v>4.2832926789835204</v>
      </c>
      <c r="N33">
        <v>4.7628329267835827</v>
      </c>
      <c r="O33" t="s">
        <v>40</v>
      </c>
      <c r="P33">
        <v>4.9244710852635958</v>
      </c>
      <c r="Q33" t="s">
        <v>117</v>
      </c>
      <c r="R33" t="s">
        <v>82</v>
      </c>
      <c r="S33">
        <v>2.1339999999999999</v>
      </c>
      <c r="T33">
        <v>25</v>
      </c>
      <c r="U33" t="s">
        <v>44</v>
      </c>
      <c r="V33" s="4">
        <v>44803</v>
      </c>
      <c r="W33" s="4">
        <v>44803</v>
      </c>
      <c r="X33" t="s">
        <v>121</v>
      </c>
      <c r="Y33" s="4" t="s">
        <v>40</v>
      </c>
      <c r="Z33" t="s">
        <v>40</v>
      </c>
      <c r="AA33" t="s">
        <v>40</v>
      </c>
      <c r="AB33" s="4" t="s">
        <v>4064</v>
      </c>
      <c r="AG33" t="s">
        <v>47</v>
      </c>
      <c r="AH33" t="s">
        <v>65</v>
      </c>
      <c r="AI33" t="s">
        <v>51</v>
      </c>
      <c r="AJ33" t="s">
        <v>74</v>
      </c>
      <c r="AK33" s="35" t="s">
        <v>4065</v>
      </c>
      <c r="AL33" t="s">
        <v>112</v>
      </c>
      <c r="AM33" t="s">
        <v>119</v>
      </c>
      <c r="AO33" s="2">
        <v>6.2229580958439445E-4</v>
      </c>
      <c r="AP33" s="2">
        <v>6.6919916633205734E-3</v>
      </c>
      <c r="AQ33" t="s">
        <v>52</v>
      </c>
      <c r="AS33">
        <v>0.59855684990490099</v>
      </c>
      <c r="AT33">
        <v>0.59855684989841229</v>
      </c>
      <c r="AU33" s="3">
        <v>10258702</v>
      </c>
      <c r="AV33" s="30">
        <v>224665573.79999998</v>
      </c>
      <c r="AW33" s="34" t="s">
        <v>1695</v>
      </c>
      <c r="BA33" s="31"/>
      <c r="BB33" s="27" t="str">
        <f t="shared" si="1"/>
        <v>3352Z</v>
      </c>
      <c r="BC33" s="29">
        <f t="shared" ca="1" si="2"/>
        <v>46758</v>
      </c>
      <c r="BD33" s="27">
        <f t="shared" si="3"/>
        <v>4</v>
      </c>
      <c r="BE33" s="32" t="str">
        <f t="shared" si="4"/>
        <v>TVC</v>
      </c>
    </row>
    <row r="34" spans="1:57" ht="15" x14ac:dyDescent="0.25">
      <c r="A34" t="s">
        <v>127</v>
      </c>
      <c r="B34" s="1">
        <v>26.71</v>
      </c>
      <c r="C34" s="2">
        <v>2.3431594860166195E-2</v>
      </c>
      <c r="D34" s="3">
        <v>25777.876923076925</v>
      </c>
      <c r="F34" t="s">
        <v>128</v>
      </c>
      <c r="G34" t="s">
        <v>129</v>
      </c>
      <c r="H34" t="s">
        <v>51</v>
      </c>
      <c r="I34" t="e">
        <v>#VALUE!</v>
      </c>
      <c r="J34" t="s">
        <v>51</v>
      </c>
      <c r="L34" t="s">
        <v>40</v>
      </c>
      <c r="M34">
        <v>6.9096827687866602</v>
      </c>
      <c r="N34">
        <v>6.9096827687866602</v>
      </c>
      <c r="O34">
        <v>3.4958194566681615</v>
      </c>
      <c r="P34">
        <v>3.4958194599999999</v>
      </c>
      <c r="Q34" t="s">
        <v>42</v>
      </c>
      <c r="R34" t="s">
        <v>43</v>
      </c>
      <c r="S34">
        <v>7.5</v>
      </c>
      <c r="T34">
        <v>25</v>
      </c>
      <c r="U34" t="s">
        <v>44</v>
      </c>
      <c r="V34" s="4">
        <v>44820</v>
      </c>
      <c r="W34" s="4">
        <v>44820</v>
      </c>
      <c r="X34" t="s">
        <v>45</v>
      </c>
      <c r="Y34" s="4" t="s">
        <v>4066</v>
      </c>
      <c r="Z34" t="s">
        <v>40</v>
      </c>
      <c r="AA34" t="s">
        <v>46</v>
      </c>
      <c r="AB34" s="4" t="s">
        <v>40</v>
      </c>
      <c r="AG34" t="s">
        <v>47</v>
      </c>
      <c r="AH34" t="s">
        <v>48</v>
      </c>
      <c r="AI34" t="s">
        <v>49</v>
      </c>
      <c r="AJ34" t="s">
        <v>50</v>
      </c>
      <c r="AK34" s="35" t="s">
        <v>130</v>
      </c>
      <c r="AL34" t="s">
        <v>51</v>
      </c>
      <c r="AM34" t="s">
        <v>51</v>
      </c>
      <c r="AO34" s="2">
        <v>7.7708549666001062E-3</v>
      </c>
      <c r="AP34" s="2">
        <v>4.3924062137679548E-2</v>
      </c>
      <c r="AQ34" t="s">
        <v>69</v>
      </c>
      <c r="AS34">
        <v>2.0933535755310313</v>
      </c>
      <c r="AT34">
        <v>14.134467343755691</v>
      </c>
      <c r="AU34" s="3">
        <v>20700000</v>
      </c>
      <c r="AV34" s="30">
        <v>552897000</v>
      </c>
      <c r="AW34" s="34" t="s">
        <v>1697</v>
      </c>
      <c r="BA34" s="31"/>
      <c r="BB34" s="27" t="str">
        <f t="shared" si="1"/>
        <v>7165Z</v>
      </c>
      <c r="BC34" s="29">
        <f t="shared" ca="1" si="2"/>
        <v>55848</v>
      </c>
      <c r="BD34" s="27">
        <f t="shared" si="3"/>
        <v>4</v>
      </c>
      <c r="BE34" s="32" t="str">
        <f t="shared" si="4"/>
        <v>CHSCL</v>
      </c>
    </row>
    <row r="35" spans="1:57" ht="15" x14ac:dyDescent="0.25">
      <c r="A35" t="s">
        <v>131</v>
      </c>
      <c r="B35" s="1">
        <v>26.484999999999999</v>
      </c>
      <c r="C35" s="2">
        <v>-4.3420698484749269E-2</v>
      </c>
      <c r="D35" s="3">
        <v>20069.353846153845</v>
      </c>
      <c r="F35" t="s">
        <v>128</v>
      </c>
      <c r="G35" t="s">
        <v>129</v>
      </c>
      <c r="H35" t="s">
        <v>51</v>
      </c>
      <c r="I35" s="2" t="e">
        <v>#VALUE!</v>
      </c>
      <c r="J35" s="4" t="s">
        <v>51</v>
      </c>
      <c r="L35" t="s">
        <v>40</v>
      </c>
      <c r="M35">
        <v>7.3023158773210932</v>
      </c>
      <c r="N35">
        <v>7.3023158773210932</v>
      </c>
      <c r="O35">
        <v>-0.48905937093329188</v>
      </c>
      <c r="P35">
        <v>-0.48905936999999999</v>
      </c>
      <c r="Q35" t="s">
        <v>42</v>
      </c>
      <c r="R35" t="s">
        <v>43</v>
      </c>
      <c r="S35">
        <v>7.875</v>
      </c>
      <c r="T35">
        <v>25</v>
      </c>
      <c r="U35" t="s">
        <v>44</v>
      </c>
      <c r="V35" s="4">
        <v>44820</v>
      </c>
      <c r="W35" s="4">
        <v>44820</v>
      </c>
      <c r="X35" t="s">
        <v>45</v>
      </c>
      <c r="Y35" s="4" t="s">
        <v>4067</v>
      </c>
      <c r="Z35">
        <v>30</v>
      </c>
      <c r="AA35" t="s">
        <v>46</v>
      </c>
      <c r="AB35" s="4" t="s">
        <v>40</v>
      </c>
      <c r="AG35" t="s">
        <v>47</v>
      </c>
      <c r="AH35" t="s">
        <v>48</v>
      </c>
      <c r="AI35" t="s">
        <v>49</v>
      </c>
      <c r="AJ35" t="s">
        <v>50</v>
      </c>
      <c r="AK35" s="35" t="s">
        <v>132</v>
      </c>
      <c r="AL35" t="s">
        <v>51</v>
      </c>
      <c r="AM35" t="s">
        <v>51</v>
      </c>
      <c r="AO35" s="2">
        <v>7.7708549666001062E-3</v>
      </c>
      <c r="AP35" s="2">
        <v>4.3924062137679548E-2</v>
      </c>
      <c r="AQ35" t="s">
        <v>69</v>
      </c>
      <c r="AS35">
        <v>0.92695932331570985</v>
      </c>
      <c r="AT35">
        <v>13.341840675539519</v>
      </c>
      <c r="AU35" s="3">
        <v>20764558</v>
      </c>
      <c r="AV35" s="30">
        <v>549949318.63</v>
      </c>
      <c r="AW35" s="34" t="s">
        <v>1698</v>
      </c>
      <c r="BA35" s="31"/>
      <c r="BB35" s="27" t="str">
        <f t="shared" si="1"/>
        <v>7165Z</v>
      </c>
      <c r="BC35" s="29">
        <f t="shared" ca="1" si="2"/>
        <v>55848</v>
      </c>
      <c r="BD35" s="27">
        <f t="shared" si="3"/>
        <v>4</v>
      </c>
      <c r="BE35" s="32" t="str">
        <f t="shared" si="4"/>
        <v>CHSCO</v>
      </c>
    </row>
    <row r="36" spans="1:57" ht="15" x14ac:dyDescent="0.25">
      <c r="A36" t="s">
        <v>133</v>
      </c>
      <c r="B36" s="1">
        <v>29.675000000000001</v>
      </c>
      <c r="C36" s="2">
        <v>-4.0585495675315997E-2</v>
      </c>
      <c r="D36" s="3">
        <v>11418.415384615384</v>
      </c>
      <c r="F36" t="s">
        <v>128</v>
      </c>
      <c r="G36" t="s">
        <v>129</v>
      </c>
      <c r="H36" t="s">
        <v>51</v>
      </c>
      <c r="I36" s="2" t="e">
        <v>#VALUE!</v>
      </c>
      <c r="J36" s="4" t="s">
        <v>51</v>
      </c>
      <c r="L36" t="s">
        <v>40</v>
      </c>
      <c r="M36">
        <v>6.1749571183533449</v>
      </c>
      <c r="N36">
        <v>6.1749571183533449</v>
      </c>
      <c r="O36">
        <v>-25.724172832007326</v>
      </c>
      <c r="P36">
        <v>-25.724172830000001</v>
      </c>
      <c r="Q36" t="s">
        <v>42</v>
      </c>
      <c r="R36" t="s">
        <v>43</v>
      </c>
      <c r="S36">
        <v>8</v>
      </c>
      <c r="T36">
        <v>25</v>
      </c>
      <c r="U36" t="s">
        <v>44</v>
      </c>
      <c r="V36" s="4">
        <v>44820</v>
      </c>
      <c r="W36" s="4">
        <v>44820</v>
      </c>
      <c r="X36" t="s">
        <v>45</v>
      </c>
      <c r="Y36" s="4" t="s">
        <v>4068</v>
      </c>
      <c r="Z36">
        <v>30</v>
      </c>
      <c r="AA36" t="s">
        <v>46</v>
      </c>
      <c r="AB36" s="4" t="s">
        <v>40</v>
      </c>
      <c r="AG36" t="s">
        <v>47</v>
      </c>
      <c r="AH36" t="s">
        <v>48</v>
      </c>
      <c r="AI36" t="s">
        <v>49</v>
      </c>
      <c r="AJ36" t="s">
        <v>50</v>
      </c>
      <c r="AK36" s="35" t="s">
        <v>134</v>
      </c>
      <c r="AL36" t="s">
        <v>51</v>
      </c>
      <c r="AM36" t="s">
        <v>51</v>
      </c>
      <c r="AO36" s="2">
        <v>7.7708549666001062E-3</v>
      </c>
      <c r="AP36" s="2">
        <v>4.3924062137679548E-2</v>
      </c>
      <c r="AQ36" t="s">
        <v>69</v>
      </c>
      <c r="AS36">
        <v>0.78139988755965206</v>
      </c>
      <c r="AT36">
        <v>14.72662908225012</v>
      </c>
      <c r="AU36" s="3">
        <v>12272003</v>
      </c>
      <c r="AV36" s="30">
        <v>364171689.02500004</v>
      </c>
      <c r="AW36" s="34" t="s">
        <v>1699</v>
      </c>
      <c r="BA36" s="31"/>
      <c r="BB36" s="27" t="str">
        <f t="shared" si="1"/>
        <v>7165Z</v>
      </c>
      <c r="BC36" s="29">
        <f t="shared" ca="1" si="2"/>
        <v>55848</v>
      </c>
      <c r="BD36" s="27">
        <f t="shared" si="3"/>
        <v>4</v>
      </c>
      <c r="BE36" s="32" t="str">
        <f t="shared" si="4"/>
        <v>CHSCP</v>
      </c>
    </row>
    <row r="37" spans="1:57" ht="15" x14ac:dyDescent="0.25">
      <c r="A37" t="s">
        <v>135</v>
      </c>
      <c r="B37" s="1">
        <v>24.299999999999997</v>
      </c>
      <c r="C37" s="2">
        <v>-3.4241245136186732E-2</v>
      </c>
      <c r="D37" s="3">
        <v>26295.830769230768</v>
      </c>
      <c r="F37" t="s">
        <v>128</v>
      </c>
      <c r="G37" t="s">
        <v>129</v>
      </c>
      <c r="H37" t="s">
        <v>51</v>
      </c>
      <c r="I37" s="2" t="e">
        <v>#VALUE!</v>
      </c>
      <c r="J37" s="4" t="s">
        <v>51</v>
      </c>
      <c r="L37">
        <v>415.5</v>
      </c>
      <c r="M37">
        <v>6.3544363379618733</v>
      </c>
      <c r="N37" s="5">
        <v>7.2770520796904208</v>
      </c>
      <c r="O37" s="5">
        <v>3.3751152826432467</v>
      </c>
      <c r="P37" s="5">
        <v>3.3751152826432467</v>
      </c>
      <c r="Q37" t="s">
        <v>42</v>
      </c>
      <c r="R37" t="s">
        <v>82</v>
      </c>
      <c r="S37">
        <v>6.75</v>
      </c>
      <c r="T37">
        <v>25</v>
      </c>
      <c r="U37" t="s">
        <v>54</v>
      </c>
      <c r="V37" s="4">
        <v>44820</v>
      </c>
      <c r="W37" s="4">
        <v>44820</v>
      </c>
      <c r="X37" t="s">
        <v>45</v>
      </c>
      <c r="Y37" s="4" t="s">
        <v>4061</v>
      </c>
      <c r="Z37">
        <v>30</v>
      </c>
      <c r="AA37" t="s">
        <v>46</v>
      </c>
      <c r="AB37" t="s">
        <v>40</v>
      </c>
      <c r="AG37" t="s">
        <v>47</v>
      </c>
      <c r="AH37" t="s">
        <v>48</v>
      </c>
      <c r="AI37" t="s">
        <v>49</v>
      </c>
      <c r="AJ37" t="s">
        <v>50</v>
      </c>
      <c r="AK37" s="35" t="s">
        <v>136</v>
      </c>
      <c r="AL37" t="s">
        <v>51</v>
      </c>
      <c r="AM37" t="s">
        <v>51</v>
      </c>
      <c r="AO37" s="2">
        <v>7.7708549666001062E-3</v>
      </c>
      <c r="AP37" s="2">
        <v>4.3924062137679548E-2</v>
      </c>
      <c r="AQ37" t="s">
        <v>69</v>
      </c>
      <c r="AS37">
        <v>1.8194609501499293</v>
      </c>
      <c r="AT37">
        <v>1.8194609501499293</v>
      </c>
      <c r="AU37" s="3">
        <v>19700000</v>
      </c>
      <c r="AV37" s="30">
        <v>478709999.99999994</v>
      </c>
      <c r="AW37" s="34" t="s">
        <v>1700</v>
      </c>
      <c r="BA37" s="31"/>
      <c r="BB37" s="27" t="str">
        <f t="shared" si="1"/>
        <v>7165Z</v>
      </c>
      <c r="BC37" s="29">
        <f t="shared" ca="1" si="2"/>
        <v>55848</v>
      </c>
      <c r="BD37" s="27">
        <f t="shared" si="3"/>
        <v>12</v>
      </c>
      <c r="BE37" s="32" t="str">
        <f t="shared" si="4"/>
        <v>CHSCM</v>
      </c>
    </row>
    <row r="38" spans="1:57" ht="15" x14ac:dyDescent="0.25">
      <c r="A38" t="s">
        <v>137</v>
      </c>
      <c r="B38" s="1">
        <v>24.939999999999998</v>
      </c>
      <c r="C38" s="2">
        <v>-3.6951501154734445E-2</v>
      </c>
      <c r="D38" s="3">
        <v>30436.384615384617</v>
      </c>
      <c r="F38" t="s">
        <v>128</v>
      </c>
      <c r="G38" t="s">
        <v>129</v>
      </c>
      <c r="H38" t="s">
        <v>51</v>
      </c>
      <c r="I38" t="e">
        <v>#VALUE!</v>
      </c>
      <c r="J38" s="4" t="s">
        <v>51</v>
      </c>
      <c r="L38">
        <v>429.8</v>
      </c>
      <c r="M38">
        <v>7.0126535043136169</v>
      </c>
      <c r="N38">
        <v>7.8244804277933113</v>
      </c>
      <c r="O38">
        <v>6.0672293857584458</v>
      </c>
      <c r="P38">
        <v>6.0672293857584458</v>
      </c>
      <c r="Q38" t="s">
        <v>42</v>
      </c>
      <c r="R38" t="s">
        <v>82</v>
      </c>
      <c r="S38">
        <v>7.1</v>
      </c>
      <c r="T38">
        <v>25</v>
      </c>
      <c r="U38" t="s">
        <v>44</v>
      </c>
      <c r="V38" s="4">
        <v>44820</v>
      </c>
      <c r="W38" s="4">
        <v>44820</v>
      </c>
      <c r="X38" t="s">
        <v>45</v>
      </c>
      <c r="Y38" s="4" t="s">
        <v>4069</v>
      </c>
      <c r="Z38">
        <v>30</v>
      </c>
      <c r="AA38" t="s">
        <v>46</v>
      </c>
      <c r="AB38" t="s">
        <v>40</v>
      </c>
      <c r="AG38" t="s">
        <v>47</v>
      </c>
      <c r="AH38" t="s">
        <v>48</v>
      </c>
      <c r="AI38" t="s">
        <v>49</v>
      </c>
      <c r="AJ38" t="s">
        <v>50</v>
      </c>
      <c r="AK38" s="35" t="s">
        <v>138</v>
      </c>
      <c r="AL38" t="s">
        <v>51</v>
      </c>
      <c r="AM38" t="s">
        <v>51</v>
      </c>
      <c r="AO38" s="2">
        <v>7.7708549666001062E-3</v>
      </c>
      <c r="AP38" s="2">
        <v>4.3924062137679548E-2</v>
      </c>
      <c r="AQ38" t="s">
        <v>69</v>
      </c>
      <c r="AS38">
        <v>1.3825227440992713</v>
      </c>
      <c r="AT38">
        <v>1.3825227440992713</v>
      </c>
      <c r="AU38" s="3">
        <v>16800000</v>
      </c>
      <c r="AV38" s="30">
        <v>418991999.99999994</v>
      </c>
      <c r="AW38" s="34" t="s">
        <v>1701</v>
      </c>
      <c r="BA38" s="31"/>
      <c r="BB38" s="27" t="str">
        <f t="shared" si="1"/>
        <v>7165Z</v>
      </c>
      <c r="BC38" s="29">
        <f t="shared" ca="1" si="2"/>
        <v>55848</v>
      </c>
      <c r="BD38" s="27">
        <f t="shared" si="3"/>
        <v>4</v>
      </c>
      <c r="BE38" s="32" t="str">
        <f t="shared" si="4"/>
        <v>CHSCN</v>
      </c>
    </row>
    <row r="39" spans="1:57" ht="15" x14ac:dyDescent="0.25">
      <c r="A39" t="s">
        <v>3535</v>
      </c>
      <c r="B39" s="1">
        <v>22.37</v>
      </c>
      <c r="C39" s="2">
        <v>-6.5793340890960242E-2</v>
      </c>
      <c r="D39" s="3">
        <v>2656.0615384615385</v>
      </c>
      <c r="F39" t="s">
        <v>4910</v>
      </c>
      <c r="G39" t="s">
        <v>3891</v>
      </c>
      <c r="H39" t="s">
        <v>51</v>
      </c>
      <c r="I39" t="e">
        <v>#VALUE!</v>
      </c>
      <c r="J39" s="4" t="s">
        <v>4545</v>
      </c>
      <c r="L39" t="s">
        <v>40</v>
      </c>
      <c r="M39">
        <v>5.1861028906349684</v>
      </c>
      <c r="N39">
        <v>5.1861028906349684</v>
      </c>
      <c r="O39">
        <v>4.8597944190372271</v>
      </c>
      <c r="P39">
        <v>4.8597944200000001</v>
      </c>
      <c r="Q39" t="s">
        <v>42</v>
      </c>
      <c r="R39" t="s">
        <v>43</v>
      </c>
      <c r="S39">
        <v>5.25</v>
      </c>
      <c r="T39">
        <v>25</v>
      </c>
      <c r="U39" t="s">
        <v>44</v>
      </c>
      <c r="V39" s="4">
        <v>44823</v>
      </c>
      <c r="W39" s="4">
        <v>44823</v>
      </c>
      <c r="X39" t="s">
        <v>45</v>
      </c>
      <c r="Y39" s="4" t="s">
        <v>4070</v>
      </c>
      <c r="Z39" t="s">
        <v>40</v>
      </c>
      <c r="AA39" t="s">
        <v>46</v>
      </c>
      <c r="AB39" t="s">
        <v>40</v>
      </c>
      <c r="AG39" t="s">
        <v>47</v>
      </c>
      <c r="AH39" t="s">
        <v>65</v>
      </c>
      <c r="AI39" t="s">
        <v>49</v>
      </c>
      <c r="AJ39" t="s">
        <v>50</v>
      </c>
      <c r="AK39" s="35" t="s">
        <v>4071</v>
      </c>
      <c r="AL39" t="s">
        <v>51</v>
      </c>
      <c r="AM39" t="s">
        <v>51</v>
      </c>
      <c r="AO39" s="2" t="s">
        <v>51</v>
      </c>
      <c r="AP39" s="2" t="s">
        <v>51</v>
      </c>
      <c r="AQ39" t="s">
        <v>52</v>
      </c>
      <c r="AS39">
        <v>16.921855222052734</v>
      </c>
      <c r="AT39">
        <v>16.949544879556289</v>
      </c>
      <c r="AU39" s="3">
        <v>1600000</v>
      </c>
      <c r="AV39" s="30">
        <v>35792000</v>
      </c>
      <c r="AW39" s="34" t="s">
        <v>3626</v>
      </c>
      <c r="BA39" s="31"/>
      <c r="BB39" s="27" t="str">
        <f t="shared" si="1"/>
        <v>ABDN</v>
      </c>
      <c r="BC39" s="29">
        <f t="shared" ca="1" si="2"/>
        <v>55848</v>
      </c>
      <c r="BD39" s="27">
        <f t="shared" si="3"/>
        <v>4</v>
      </c>
      <c r="BE39" s="32" t="str">
        <f t="shared" si="4"/>
        <v>ACP.PRA</v>
      </c>
    </row>
    <row r="40" spans="1:57" ht="15" x14ac:dyDescent="0.25">
      <c r="A40" t="s">
        <v>3536</v>
      </c>
      <c r="B40" s="1">
        <v>22.35</v>
      </c>
      <c r="C40" s="2">
        <v>-3.1934883899296294E-2</v>
      </c>
      <c r="D40" s="3">
        <v>6251.6769230769232</v>
      </c>
      <c r="F40" t="s">
        <v>3481</v>
      </c>
      <c r="G40" t="s">
        <v>3482</v>
      </c>
      <c r="H40">
        <v>8.91</v>
      </c>
      <c r="I40">
        <v>-8.1443299999999996E-2</v>
      </c>
      <c r="J40" s="4" t="s">
        <v>4911</v>
      </c>
      <c r="L40" t="s">
        <v>40</v>
      </c>
      <c r="M40">
        <v>7.7205882352941178</v>
      </c>
      <c r="N40">
        <v>7.7205882352941178</v>
      </c>
      <c r="O40">
        <v>7.1127359604700544</v>
      </c>
      <c r="P40">
        <v>7.1127359600000002</v>
      </c>
      <c r="Q40" t="s">
        <v>42</v>
      </c>
      <c r="R40" t="s">
        <v>43</v>
      </c>
      <c r="S40">
        <v>7.875</v>
      </c>
      <c r="T40">
        <v>25</v>
      </c>
      <c r="U40" t="s">
        <v>44</v>
      </c>
      <c r="V40" s="4">
        <v>44834</v>
      </c>
      <c r="W40" s="4">
        <v>44834</v>
      </c>
      <c r="X40" t="s">
        <v>45</v>
      </c>
      <c r="Y40" s="4" t="s">
        <v>4072</v>
      </c>
      <c r="Z40" t="s">
        <v>40</v>
      </c>
      <c r="AA40" t="s">
        <v>46</v>
      </c>
      <c r="AB40" t="s">
        <v>40</v>
      </c>
      <c r="AG40" t="s">
        <v>47</v>
      </c>
      <c r="AH40" t="s">
        <v>65</v>
      </c>
      <c r="AI40" t="s">
        <v>49</v>
      </c>
      <c r="AJ40" t="s">
        <v>50</v>
      </c>
      <c r="AK40" s="35" t="s">
        <v>3537</v>
      </c>
      <c r="AL40" t="s">
        <v>51</v>
      </c>
      <c r="AM40" t="s">
        <v>51</v>
      </c>
      <c r="AO40" s="2">
        <v>2.2617753506827598E-2</v>
      </c>
      <c r="AP40" s="2">
        <v>6.0515517983940836E-2</v>
      </c>
      <c r="AQ40" t="s">
        <v>52</v>
      </c>
      <c r="AS40">
        <v>11.324634725851226</v>
      </c>
      <c r="AT40">
        <v>11.352395582956442</v>
      </c>
      <c r="AU40" s="3">
        <v>4600000</v>
      </c>
      <c r="AV40" s="30">
        <v>102810000</v>
      </c>
      <c r="AW40" s="34" t="s">
        <v>3627</v>
      </c>
      <c r="BA40" s="31"/>
      <c r="BB40" s="27" t="str">
        <f t="shared" si="1"/>
        <v>ACR</v>
      </c>
      <c r="BC40" s="29">
        <f t="shared" ca="1" si="2"/>
        <v>55848</v>
      </c>
      <c r="BD40" s="27">
        <f t="shared" si="3"/>
        <v>4</v>
      </c>
      <c r="BE40" s="32" t="str">
        <f t="shared" si="4"/>
        <v>ACR.PRD</v>
      </c>
    </row>
    <row r="41" spans="1:57" ht="15" x14ac:dyDescent="0.25">
      <c r="A41" t="s">
        <v>3410</v>
      </c>
      <c r="B41" s="1">
        <v>20.234999999999999</v>
      </c>
      <c r="C41" s="2">
        <v>-3.755220611857981E-2</v>
      </c>
      <c r="D41" s="3">
        <v>22686.738461538462</v>
      </c>
      <c r="F41" t="s">
        <v>3481</v>
      </c>
      <c r="G41" t="s">
        <v>3482</v>
      </c>
      <c r="H41">
        <v>8.91</v>
      </c>
      <c r="I41">
        <v>-8.1443299999999996E-2</v>
      </c>
      <c r="J41" s="4" t="s">
        <v>4911</v>
      </c>
      <c r="L41">
        <v>592.70000000000005</v>
      </c>
      <c r="M41">
        <v>9.8306002365042957</v>
      </c>
      <c r="N41">
        <v>10.51714865679808</v>
      </c>
      <c r="O41">
        <v>16.224295547581633</v>
      </c>
      <c r="P41">
        <v>16.224295547581633</v>
      </c>
      <c r="Q41" t="s">
        <v>42</v>
      </c>
      <c r="R41" t="s">
        <v>82</v>
      </c>
      <c r="S41">
        <v>8.625</v>
      </c>
      <c r="T41">
        <v>25</v>
      </c>
      <c r="U41" t="s">
        <v>44</v>
      </c>
      <c r="V41" s="4">
        <v>44834</v>
      </c>
      <c r="W41" s="4">
        <v>44834</v>
      </c>
      <c r="X41" t="s">
        <v>45</v>
      </c>
      <c r="Y41" s="4" t="s">
        <v>4073</v>
      </c>
      <c r="Z41">
        <v>30</v>
      </c>
      <c r="AA41" t="s">
        <v>46</v>
      </c>
      <c r="AB41" t="s">
        <v>40</v>
      </c>
      <c r="AG41" t="s">
        <v>47</v>
      </c>
      <c r="AH41" t="s">
        <v>65</v>
      </c>
      <c r="AI41" t="s">
        <v>49</v>
      </c>
      <c r="AJ41" t="s">
        <v>50</v>
      </c>
      <c r="AK41" s="35" t="s">
        <v>3483</v>
      </c>
      <c r="AL41" t="s">
        <v>51</v>
      </c>
      <c r="AM41" t="s">
        <v>51</v>
      </c>
      <c r="AO41" s="2">
        <v>2.2617753506827598E-2</v>
      </c>
      <c r="AP41" s="2">
        <v>6.0515517983940836E-2</v>
      </c>
      <c r="AQ41" t="s">
        <v>52</v>
      </c>
      <c r="AS41">
        <v>1.5968137048768773</v>
      </c>
      <c r="AT41">
        <v>1.5968137048768773</v>
      </c>
      <c r="AU41" s="3">
        <v>4800000</v>
      </c>
      <c r="AV41" s="30">
        <v>97128000</v>
      </c>
      <c r="AW41" s="34" t="s">
        <v>3411</v>
      </c>
      <c r="BA41" s="31"/>
      <c r="BB41" s="27" t="str">
        <f t="shared" si="1"/>
        <v>ACR</v>
      </c>
      <c r="BC41" s="29">
        <f t="shared" ca="1" si="2"/>
        <v>55848</v>
      </c>
      <c r="BD41" s="27">
        <f t="shared" si="3"/>
        <v>4</v>
      </c>
      <c r="BE41" s="32" t="str">
        <f t="shared" si="4"/>
        <v>ACR.PRC</v>
      </c>
    </row>
    <row r="42" spans="1:57" ht="15" x14ac:dyDescent="0.25">
      <c r="A42" t="s">
        <v>3114</v>
      </c>
      <c r="B42" s="1">
        <v>67.495000000000005</v>
      </c>
      <c r="C42" s="2">
        <v>-1.4220877458396336E-2</v>
      </c>
      <c r="D42" s="3">
        <v>415.89230769230767</v>
      </c>
      <c r="F42" t="s">
        <v>3115</v>
      </c>
      <c r="G42" t="s">
        <v>3116</v>
      </c>
      <c r="H42">
        <v>33.33</v>
      </c>
      <c r="I42" s="2">
        <v>-4.0310899999999997E-2</v>
      </c>
      <c r="J42" s="4" t="s">
        <v>4911</v>
      </c>
      <c r="L42" t="s">
        <v>40</v>
      </c>
      <c r="M42">
        <v>5.0883104547818814</v>
      </c>
      <c r="N42">
        <v>5.0883104547818814</v>
      </c>
      <c r="O42">
        <v>493.75695260274284</v>
      </c>
      <c r="P42">
        <v>5.0883104547818814</v>
      </c>
      <c r="Q42" t="s">
        <v>42</v>
      </c>
      <c r="R42" t="s">
        <v>43</v>
      </c>
      <c r="S42">
        <v>3.75</v>
      </c>
      <c r="T42">
        <v>100</v>
      </c>
      <c r="U42" t="s">
        <v>44</v>
      </c>
      <c r="V42" s="4">
        <v>44812</v>
      </c>
      <c r="W42" s="4">
        <v>44812</v>
      </c>
      <c r="X42" t="s">
        <v>45</v>
      </c>
      <c r="Y42" s="4" t="s">
        <v>4899</v>
      </c>
      <c r="Z42">
        <v>30</v>
      </c>
      <c r="AA42" t="s">
        <v>46</v>
      </c>
      <c r="AB42" t="s">
        <v>40</v>
      </c>
      <c r="AG42" t="s">
        <v>47</v>
      </c>
      <c r="AH42" t="s">
        <v>48</v>
      </c>
      <c r="AI42" t="s">
        <v>49</v>
      </c>
      <c r="AJ42" t="s">
        <v>50</v>
      </c>
      <c r="AK42" s="35" t="s">
        <v>4074</v>
      </c>
      <c r="AL42" t="s">
        <v>139</v>
      </c>
      <c r="AM42" t="s">
        <v>126</v>
      </c>
      <c r="AO42" s="2">
        <v>3.6494550621912758E-4</v>
      </c>
      <c r="AP42" s="2">
        <v>2.3731482150483374E-2</v>
      </c>
      <c r="AQ42" t="s">
        <v>64</v>
      </c>
      <c r="AS42">
        <v>17.843504518712546</v>
      </c>
      <c r="AT42">
        <v>17.843504518712546</v>
      </c>
      <c r="AU42" s="3">
        <v>546024</v>
      </c>
      <c r="AV42" s="30">
        <v>36853889.880000003</v>
      </c>
      <c r="AW42" s="34" t="s">
        <v>3117</v>
      </c>
      <c r="BA42" s="31"/>
      <c r="BB42" s="27" t="str">
        <f t="shared" si="1"/>
        <v>HWM</v>
      </c>
      <c r="BC42" s="29">
        <f t="shared" ca="1" si="2"/>
        <v>55848</v>
      </c>
      <c r="BD42" s="27">
        <f t="shared" si="3"/>
        <v>4</v>
      </c>
      <c r="BE42" s="32" t="str">
        <f t="shared" si="4"/>
        <v>HWM</v>
      </c>
    </row>
    <row r="43" spans="1:57" ht="15" x14ac:dyDescent="0.25">
      <c r="A43" t="s">
        <v>3860</v>
      </c>
      <c r="B43" s="1">
        <v>21.33</v>
      </c>
      <c r="C43" s="2">
        <v>1.5942028985507336E-2</v>
      </c>
      <c r="D43">
        <v>15783.784615384615</v>
      </c>
      <c r="F43" t="s">
        <v>141</v>
      </c>
      <c r="G43" t="s">
        <v>142</v>
      </c>
      <c r="H43">
        <v>12.42</v>
      </c>
      <c r="I43" s="2">
        <v>-0.148732</v>
      </c>
      <c r="J43" s="4" t="s">
        <v>4912</v>
      </c>
      <c r="L43">
        <v>544</v>
      </c>
      <c r="M43">
        <v>6.6336654097099172</v>
      </c>
      <c r="N43">
        <v>8.1244001029555744</v>
      </c>
      <c r="O43">
        <v>7.5164167564329878</v>
      </c>
      <c r="P43">
        <v>7.5164167564329878</v>
      </c>
      <c r="Q43" t="s">
        <v>42</v>
      </c>
      <c r="R43" t="s">
        <v>82</v>
      </c>
      <c r="S43">
        <v>6.25</v>
      </c>
      <c r="T43">
        <v>25</v>
      </c>
      <c r="U43" t="s">
        <v>44</v>
      </c>
      <c r="V43" s="4">
        <v>44847</v>
      </c>
      <c r="W43" s="4">
        <v>44847</v>
      </c>
      <c r="X43" t="s">
        <v>45</v>
      </c>
      <c r="Y43" s="4" t="s">
        <v>4075</v>
      </c>
      <c r="Z43" t="s">
        <v>40</v>
      </c>
      <c r="AA43" t="s">
        <v>46</v>
      </c>
      <c r="AB43" t="s">
        <v>40</v>
      </c>
      <c r="AG43" t="s">
        <v>47</v>
      </c>
      <c r="AH43" t="s">
        <v>65</v>
      </c>
      <c r="AI43" t="s">
        <v>49</v>
      </c>
      <c r="AJ43" t="s">
        <v>50</v>
      </c>
      <c r="AK43" s="35" t="s">
        <v>4076</v>
      </c>
      <c r="AL43" t="s">
        <v>51</v>
      </c>
      <c r="AM43" t="s">
        <v>51</v>
      </c>
      <c r="AO43" s="2">
        <v>9.62750572108384E-3</v>
      </c>
      <c r="AP43" s="2">
        <v>5.2280468474798947E-2</v>
      </c>
      <c r="AQ43" t="s">
        <v>52</v>
      </c>
      <c r="AS43">
        <v>3.4355352586652583</v>
      </c>
      <c r="AT43">
        <v>3.4355352586652583</v>
      </c>
      <c r="AU43" s="3">
        <v>11150000</v>
      </c>
      <c r="AV43" s="30">
        <v>237829499.99999997</v>
      </c>
      <c r="AW43" s="34" t="s">
        <v>3850</v>
      </c>
      <c r="BA43" s="31"/>
      <c r="BB43" s="27" t="str">
        <f t="shared" si="1"/>
        <v>ABR</v>
      </c>
      <c r="BC43" s="29">
        <f t="shared" ca="1" si="2"/>
        <v>55848</v>
      </c>
      <c r="BD43" s="27">
        <f t="shared" si="3"/>
        <v>4</v>
      </c>
      <c r="BE43" s="32" t="str">
        <f t="shared" si="4"/>
        <v>ABR.PRF</v>
      </c>
    </row>
    <row r="44" spans="1:57" ht="15" x14ac:dyDescent="0.25">
      <c r="A44" t="s">
        <v>3804</v>
      </c>
      <c r="B44" s="1">
        <v>17.935000000000002</v>
      </c>
      <c r="C44" s="2">
        <v>-7.308641975308644E-2</v>
      </c>
      <c r="D44" s="3">
        <v>8108.830769230769</v>
      </c>
      <c r="F44" t="s">
        <v>141</v>
      </c>
      <c r="G44" t="s">
        <v>142</v>
      </c>
      <c r="H44">
        <v>12.42</v>
      </c>
      <c r="I44" s="2">
        <v>-0.148732</v>
      </c>
      <c r="J44" s="4" t="s">
        <v>4912</v>
      </c>
      <c r="L44" t="s">
        <v>40</v>
      </c>
      <c r="M44">
        <v>7.9137576279830464</v>
      </c>
      <c r="N44">
        <v>7.9137576279830464</v>
      </c>
      <c r="O44">
        <v>13.270494737593022</v>
      </c>
      <c r="P44">
        <v>7.9137576279830464</v>
      </c>
      <c r="Q44" t="s">
        <v>42</v>
      </c>
      <c r="R44" t="s">
        <v>43</v>
      </c>
      <c r="S44">
        <v>6.25</v>
      </c>
      <c r="T44">
        <v>25</v>
      </c>
      <c r="U44" t="s">
        <v>44</v>
      </c>
      <c r="V44" s="4">
        <v>44847</v>
      </c>
      <c r="W44" s="4">
        <v>44847</v>
      </c>
      <c r="X44" t="s">
        <v>45</v>
      </c>
      <c r="Y44" s="4" t="s">
        <v>4077</v>
      </c>
      <c r="Z44" t="s">
        <v>40</v>
      </c>
      <c r="AA44" t="s">
        <v>46</v>
      </c>
      <c r="AB44" t="s">
        <v>40</v>
      </c>
      <c r="AG44" t="s">
        <v>47</v>
      </c>
      <c r="AH44" t="s">
        <v>65</v>
      </c>
      <c r="AI44" t="s">
        <v>49</v>
      </c>
      <c r="AJ44" t="s">
        <v>50</v>
      </c>
      <c r="AK44" s="35" t="s">
        <v>4078</v>
      </c>
      <c r="AL44" t="s">
        <v>51</v>
      </c>
      <c r="AM44" t="s">
        <v>51</v>
      </c>
      <c r="AO44" s="2">
        <v>9.62750572108384E-3</v>
      </c>
      <c r="AP44" s="2">
        <v>5.2280468474798947E-2</v>
      </c>
      <c r="AQ44" t="s">
        <v>52</v>
      </c>
      <c r="AS44">
        <v>11.000168615057321</v>
      </c>
      <c r="AT44">
        <v>11.027378432835736</v>
      </c>
      <c r="AU44" s="3">
        <v>5750000</v>
      </c>
      <c r="AV44" s="30">
        <v>103126250.00000001</v>
      </c>
      <c r="AW44" s="34" t="s">
        <v>3774</v>
      </c>
      <c r="BA44" s="31"/>
      <c r="BB44" s="27" t="str">
        <f t="shared" si="1"/>
        <v>ABR</v>
      </c>
      <c r="BC44" s="29">
        <f t="shared" ca="1" si="2"/>
        <v>55848</v>
      </c>
      <c r="BD44" s="27">
        <f t="shared" si="3"/>
        <v>4</v>
      </c>
      <c r="BE44" s="32" t="str">
        <f t="shared" si="4"/>
        <v>ABR.PRE</v>
      </c>
    </row>
    <row r="45" spans="1:57" ht="15" x14ac:dyDescent="0.25">
      <c r="A45" t="s">
        <v>3667</v>
      </c>
      <c r="B45" s="1">
        <v>20.695</v>
      </c>
      <c r="C45" s="2">
        <v>-5.1597051597051628E-2</v>
      </c>
      <c r="D45" s="3">
        <v>14063.923076923076</v>
      </c>
      <c r="F45" t="s">
        <v>141</v>
      </c>
      <c r="G45" t="s">
        <v>142</v>
      </c>
      <c r="H45">
        <v>12.42</v>
      </c>
      <c r="I45" s="2">
        <v>-0.148732</v>
      </c>
      <c r="J45" s="4" t="s">
        <v>4912</v>
      </c>
      <c r="L45" t="s">
        <v>40</v>
      </c>
      <c r="M45">
        <v>7.2651297514185993</v>
      </c>
      <c r="N45">
        <v>7.2651297514185993</v>
      </c>
      <c r="O45">
        <v>10.394267527322347</v>
      </c>
      <c r="P45">
        <v>7.2651297514185993</v>
      </c>
      <c r="Q45" t="s">
        <v>42</v>
      </c>
      <c r="R45" t="s">
        <v>43</v>
      </c>
      <c r="S45">
        <v>6.375</v>
      </c>
      <c r="T45">
        <v>25</v>
      </c>
      <c r="U45" t="s">
        <v>44</v>
      </c>
      <c r="V45" s="4">
        <v>44847</v>
      </c>
      <c r="W45" s="4">
        <v>44847</v>
      </c>
      <c r="X45" t="s">
        <v>45</v>
      </c>
      <c r="Y45" s="4" t="s">
        <v>4079</v>
      </c>
      <c r="Z45" t="s">
        <v>40</v>
      </c>
      <c r="AA45" t="s">
        <v>46</v>
      </c>
      <c r="AB45" t="s">
        <v>40</v>
      </c>
      <c r="AG45" t="s">
        <v>47</v>
      </c>
      <c r="AH45" t="s">
        <v>65</v>
      </c>
      <c r="AI45" t="s">
        <v>49</v>
      </c>
      <c r="AJ45" t="s">
        <v>50</v>
      </c>
      <c r="AK45" s="35" t="s">
        <v>4080</v>
      </c>
      <c r="AL45" t="s">
        <v>51</v>
      </c>
      <c r="AM45" t="s">
        <v>51</v>
      </c>
      <c r="AO45" s="2">
        <v>9.62750572108384E-3</v>
      </c>
      <c r="AP45" s="2">
        <v>5.2280468474798947E-2</v>
      </c>
      <c r="AQ45" t="s">
        <v>52</v>
      </c>
      <c r="AS45">
        <v>12.506282692540491</v>
      </c>
      <c r="AT45">
        <v>12.533558440213149</v>
      </c>
      <c r="AU45" s="3">
        <v>9200000</v>
      </c>
      <c r="AV45" s="30">
        <v>190394000</v>
      </c>
      <c r="AW45" s="34" t="s">
        <v>3664</v>
      </c>
      <c r="BA45" s="31"/>
      <c r="BB45" s="27" t="str">
        <f t="shared" si="1"/>
        <v>ABR</v>
      </c>
      <c r="BC45" s="29">
        <f t="shared" ca="1" si="2"/>
        <v>55848</v>
      </c>
      <c r="BD45" s="27">
        <f t="shared" si="3"/>
        <v>4</v>
      </c>
      <c r="BE45" s="32" t="str">
        <f t="shared" si="4"/>
        <v>ABR.PRD</v>
      </c>
    </row>
    <row r="46" spans="1:57" ht="15" x14ac:dyDescent="0.25">
      <c r="A46" t="s">
        <v>3671</v>
      </c>
      <c r="B46" s="1">
        <v>18.899999999999999</v>
      </c>
      <c r="C46" s="2">
        <v>3.4482758620689599E-2</v>
      </c>
      <c r="D46" s="3">
        <v>76822.230769230766</v>
      </c>
      <c r="F46" t="s">
        <v>146</v>
      </c>
      <c r="G46" t="s">
        <v>147</v>
      </c>
      <c r="H46">
        <v>47.96</v>
      </c>
      <c r="I46" s="2">
        <v>6.4831219999999995E-2</v>
      </c>
      <c r="J46" s="4" t="s">
        <v>4050</v>
      </c>
      <c r="L46" t="s">
        <v>40</v>
      </c>
      <c r="M46">
        <v>5.2106031638986003</v>
      </c>
      <c r="N46">
        <v>5.2106031638986003</v>
      </c>
      <c r="O46">
        <v>8.5715036823149475</v>
      </c>
      <c r="P46">
        <v>5.2106031638986003</v>
      </c>
      <c r="Q46" t="s">
        <v>42</v>
      </c>
      <c r="R46" t="s">
        <v>43</v>
      </c>
      <c r="S46">
        <v>4.55</v>
      </c>
      <c r="T46">
        <v>25</v>
      </c>
      <c r="U46" t="s">
        <v>44</v>
      </c>
      <c r="V46" s="4">
        <v>44818</v>
      </c>
      <c r="W46" s="4">
        <v>44818</v>
      </c>
      <c r="X46" t="s">
        <v>124</v>
      </c>
      <c r="Y46" s="4" t="s">
        <v>4081</v>
      </c>
      <c r="Z46" t="s">
        <v>40</v>
      </c>
      <c r="AA46" t="s">
        <v>46</v>
      </c>
      <c r="AB46" t="s">
        <v>40</v>
      </c>
      <c r="AG46" t="s">
        <v>47</v>
      </c>
      <c r="AH46" t="s">
        <v>48</v>
      </c>
      <c r="AI46" t="s">
        <v>47</v>
      </c>
      <c r="AJ46" t="s">
        <v>50</v>
      </c>
      <c r="AK46" s="35" t="s">
        <v>3822</v>
      </c>
      <c r="AL46" t="s">
        <v>63</v>
      </c>
      <c r="AM46" t="s">
        <v>63</v>
      </c>
      <c r="AO46" s="2">
        <v>1.5480730490846639E-6</v>
      </c>
      <c r="AP46" s="2">
        <v>1.1079329013907513E-2</v>
      </c>
      <c r="AQ46" t="s">
        <v>69</v>
      </c>
      <c r="AS46">
        <v>16.465768204810953</v>
      </c>
      <c r="AT46">
        <v>16.493432358079875</v>
      </c>
      <c r="AU46" s="3">
        <v>20000000</v>
      </c>
      <c r="AV46" s="30">
        <v>378000000</v>
      </c>
      <c r="AW46" s="34" t="s">
        <v>3669</v>
      </c>
      <c r="BA46" s="31"/>
      <c r="BB46" s="27" t="str">
        <f t="shared" si="1"/>
        <v>ACGL</v>
      </c>
      <c r="BC46" s="29">
        <f t="shared" ca="1" si="2"/>
        <v>55848</v>
      </c>
      <c r="BD46" s="27">
        <f t="shared" si="3"/>
        <v>4</v>
      </c>
      <c r="BE46" s="32" t="str">
        <f t="shared" si="4"/>
        <v>ACGLN</v>
      </c>
    </row>
    <row r="47" spans="1:57" ht="15" x14ac:dyDescent="0.25">
      <c r="A47" t="s">
        <v>148</v>
      </c>
      <c r="B47" s="1">
        <v>22.505000000000003</v>
      </c>
      <c r="C47" s="2">
        <v>-1.5822784810126646E-2</v>
      </c>
      <c r="D47" s="3">
        <v>24406.56923076923</v>
      </c>
      <c r="F47" t="s">
        <v>146</v>
      </c>
      <c r="G47" t="s">
        <v>147</v>
      </c>
      <c r="H47">
        <v>47.96</v>
      </c>
      <c r="I47" s="2">
        <v>6.4831219999999995E-2</v>
      </c>
      <c r="J47" s="4" t="s">
        <v>4050</v>
      </c>
      <c r="L47" t="s">
        <v>40</v>
      </c>
      <c r="M47">
        <v>5.5326048642932673</v>
      </c>
      <c r="N47">
        <v>5.5326048642932673</v>
      </c>
      <c r="O47">
        <v>24.096830931108553</v>
      </c>
      <c r="P47">
        <v>5.5326048642932673</v>
      </c>
      <c r="Q47" t="s">
        <v>42</v>
      </c>
      <c r="R47" t="s">
        <v>43</v>
      </c>
      <c r="S47">
        <v>5.45</v>
      </c>
      <c r="T47">
        <v>25</v>
      </c>
      <c r="U47" t="s">
        <v>44</v>
      </c>
      <c r="V47" s="4">
        <v>44818</v>
      </c>
      <c r="W47" s="4">
        <v>44818</v>
      </c>
      <c r="X47" t="s">
        <v>124</v>
      </c>
      <c r="Y47" s="4" t="s">
        <v>4899</v>
      </c>
      <c r="Z47">
        <v>30</v>
      </c>
      <c r="AA47" t="s">
        <v>46</v>
      </c>
      <c r="AB47" t="s">
        <v>40</v>
      </c>
      <c r="AG47" t="s">
        <v>47</v>
      </c>
      <c r="AH47" t="s">
        <v>48</v>
      </c>
      <c r="AI47" t="s">
        <v>47</v>
      </c>
      <c r="AJ47" t="s">
        <v>50</v>
      </c>
      <c r="AK47" s="35" t="s">
        <v>149</v>
      </c>
      <c r="AL47" t="s">
        <v>63</v>
      </c>
      <c r="AM47" t="s">
        <v>63</v>
      </c>
      <c r="AO47" s="2">
        <v>1.5480730490846639E-6</v>
      </c>
      <c r="AP47" s="2">
        <v>1.1079329013907513E-2</v>
      </c>
      <c r="AQ47" t="s">
        <v>69</v>
      </c>
      <c r="AS47">
        <v>16.395479469702998</v>
      </c>
      <c r="AT47">
        <v>16.395479469702998</v>
      </c>
      <c r="AU47" s="3">
        <v>13200000</v>
      </c>
      <c r="AV47" s="30">
        <v>297066000.00000006</v>
      </c>
      <c r="AW47" s="34" t="s">
        <v>1706</v>
      </c>
      <c r="BA47" s="31"/>
      <c r="BB47" s="27" t="str">
        <f t="shared" si="1"/>
        <v>ACGL</v>
      </c>
      <c r="BC47" s="29">
        <f t="shared" ca="1" si="2"/>
        <v>55848</v>
      </c>
      <c r="BD47" s="27">
        <f t="shared" si="3"/>
        <v>4</v>
      </c>
      <c r="BE47" s="32" t="str">
        <f t="shared" si="4"/>
        <v>ACGLO</v>
      </c>
    </row>
    <row r="48" spans="1:57" ht="15" x14ac:dyDescent="0.25">
      <c r="A48" t="s">
        <v>3823</v>
      </c>
      <c r="B48" s="1">
        <v>3.68</v>
      </c>
      <c r="C48" s="2">
        <v>-0.29072681704260656</v>
      </c>
      <c r="D48" s="3">
        <v>1141.9230769230769</v>
      </c>
      <c r="F48" t="s">
        <v>151</v>
      </c>
      <c r="G48" t="s">
        <v>152</v>
      </c>
      <c r="H48">
        <v>2.56</v>
      </c>
      <c r="I48" s="2">
        <v>-0.27441759999999998</v>
      </c>
      <c r="J48" s="4" t="s">
        <v>4913</v>
      </c>
      <c r="L48" t="s">
        <v>40</v>
      </c>
      <c r="M48">
        <v>54.716981132075475</v>
      </c>
      <c r="N48">
        <v>54.716981132075475</v>
      </c>
      <c r="O48">
        <v>5413.9749813293502</v>
      </c>
      <c r="P48">
        <v>54.716981132075475</v>
      </c>
      <c r="Q48" t="s">
        <v>42</v>
      </c>
      <c r="R48" t="s">
        <v>43</v>
      </c>
      <c r="S48">
        <v>10.875</v>
      </c>
      <c r="T48">
        <v>25</v>
      </c>
      <c r="U48" t="s">
        <v>51</v>
      </c>
      <c r="V48" s="4" t="s">
        <v>40</v>
      </c>
      <c r="W48" s="4" t="s">
        <v>40</v>
      </c>
      <c r="X48" t="s">
        <v>45</v>
      </c>
      <c r="Y48" s="4" t="s">
        <v>4899</v>
      </c>
      <c r="Z48">
        <v>30</v>
      </c>
      <c r="AA48" t="s">
        <v>46</v>
      </c>
      <c r="AB48" t="s">
        <v>40</v>
      </c>
      <c r="AG48" t="s">
        <v>47</v>
      </c>
      <c r="AH48" t="s">
        <v>65</v>
      </c>
      <c r="AI48" t="s">
        <v>49</v>
      </c>
      <c r="AJ48" t="s">
        <v>50</v>
      </c>
      <c r="AK48" s="35" t="s">
        <v>153</v>
      </c>
      <c r="AL48" t="s">
        <v>51</v>
      </c>
      <c r="AM48" t="s">
        <v>51</v>
      </c>
      <c r="AO48" s="2">
        <v>0.19377240683362162</v>
      </c>
      <c r="AP48" s="2">
        <v>0.31500901592162678</v>
      </c>
      <c r="AQ48" t="s">
        <v>64</v>
      </c>
      <c r="AS48">
        <v>1.2235134198139852</v>
      </c>
      <c r="AT48">
        <v>1.2235134198139852</v>
      </c>
      <c r="AU48" s="3">
        <v>2811535</v>
      </c>
      <c r="AV48" s="30">
        <v>10346448.800000001</v>
      </c>
      <c r="AW48" s="34" t="s">
        <v>1707</v>
      </c>
      <c r="BA48" s="31"/>
      <c r="BB48" s="27" t="str">
        <f t="shared" si="1"/>
        <v>RHE</v>
      </c>
      <c r="BC48" s="29">
        <f t="shared" ca="1" si="2"/>
        <v>55848</v>
      </c>
      <c r="BD48" s="27">
        <f t="shared" si="3"/>
        <v>1</v>
      </c>
      <c r="BE48" s="32" t="str">
        <f t="shared" si="4"/>
        <v>RHE.PRA</v>
      </c>
    </row>
    <row r="49" spans="1:57" ht="15" x14ac:dyDescent="0.25">
      <c r="A49" t="s">
        <v>3805</v>
      </c>
      <c r="B49" s="1">
        <v>18.37</v>
      </c>
      <c r="C49" s="2">
        <v>-5.9994777748765188E-2</v>
      </c>
      <c r="D49" s="3">
        <v>19850.2</v>
      </c>
      <c r="F49" t="s">
        <v>3892</v>
      </c>
      <c r="G49" t="s">
        <v>3893</v>
      </c>
      <c r="H49">
        <v>65.77</v>
      </c>
      <c r="I49" s="2">
        <v>-0.13289410000000001</v>
      </c>
      <c r="J49" s="4" t="s">
        <v>4334</v>
      </c>
      <c r="L49" t="s">
        <v>40</v>
      </c>
      <c r="M49" t="s">
        <v>51</v>
      </c>
      <c r="N49">
        <v>5.3449221492875179</v>
      </c>
      <c r="O49">
        <v>10.62222082252706</v>
      </c>
      <c r="P49">
        <v>5.3449221492875179</v>
      </c>
      <c r="Q49" t="s">
        <v>42</v>
      </c>
      <c r="R49" t="s">
        <v>43</v>
      </c>
      <c r="S49">
        <v>4.25</v>
      </c>
      <c r="T49">
        <v>25</v>
      </c>
      <c r="U49" t="s">
        <v>54</v>
      </c>
      <c r="V49" s="4">
        <v>44826</v>
      </c>
      <c r="W49" s="4">
        <v>44826</v>
      </c>
      <c r="X49" t="s">
        <v>45</v>
      </c>
      <c r="Y49" s="4" t="s">
        <v>4082</v>
      </c>
      <c r="Z49" t="s">
        <v>40</v>
      </c>
      <c r="AA49" t="s">
        <v>46</v>
      </c>
      <c r="AB49" t="s">
        <v>40</v>
      </c>
      <c r="AG49" t="s">
        <v>47</v>
      </c>
      <c r="AH49" t="s">
        <v>65</v>
      </c>
      <c r="AI49" t="s">
        <v>49</v>
      </c>
      <c r="AJ49" t="s">
        <v>50</v>
      </c>
      <c r="AK49" s="35" t="s">
        <v>4083</v>
      </c>
      <c r="AL49" t="s">
        <v>51</v>
      </c>
      <c r="AM49" t="s">
        <v>123</v>
      </c>
      <c r="AO49" s="2">
        <v>8.1081377960257051E-5</v>
      </c>
      <c r="AP49" s="2">
        <v>1.1560376440182041E-2</v>
      </c>
      <c r="AQ49" t="s">
        <v>52</v>
      </c>
      <c r="AS49">
        <v>17.184068373092408</v>
      </c>
      <c r="AT49">
        <v>17.211772678176033</v>
      </c>
      <c r="AU49" s="3">
        <v>7000000</v>
      </c>
      <c r="AV49" s="30">
        <v>128590000</v>
      </c>
      <c r="AW49" s="34" t="s">
        <v>3775</v>
      </c>
      <c r="BA49" s="31"/>
      <c r="BB49" s="27" t="str">
        <f t="shared" si="1"/>
        <v>ADC</v>
      </c>
      <c r="BC49" s="29">
        <f t="shared" ca="1" si="2"/>
        <v>55848</v>
      </c>
      <c r="BD49" s="27">
        <f t="shared" si="3"/>
        <v>12</v>
      </c>
      <c r="BE49" s="32" t="str">
        <f t="shared" si="4"/>
        <v>ADC.PRA</v>
      </c>
    </row>
    <row r="50" spans="1:57" ht="15" x14ac:dyDescent="0.25">
      <c r="A50" t="s">
        <v>2870</v>
      </c>
      <c r="B50" s="1">
        <v>21.5</v>
      </c>
      <c r="C50" s="2">
        <v>-5.3763440860215048E-2</v>
      </c>
      <c r="D50" s="3">
        <v>19845.246153846154</v>
      </c>
      <c r="F50" t="s">
        <v>2926</v>
      </c>
      <c r="G50" t="s">
        <v>2927</v>
      </c>
      <c r="H50">
        <v>39.72</v>
      </c>
      <c r="I50" s="2">
        <v>8.8219209999999992E-2</v>
      </c>
      <c r="J50" s="4" t="s">
        <v>4905</v>
      </c>
      <c r="L50">
        <v>432.2</v>
      </c>
      <c r="M50">
        <v>6.2560786459639059</v>
      </c>
      <c r="N50">
        <v>8.292741499485011</v>
      </c>
      <c r="O50">
        <v>8.3502721528555544</v>
      </c>
      <c r="P50">
        <v>8.3502721528555544</v>
      </c>
      <c r="Q50" t="s">
        <v>42</v>
      </c>
      <c r="R50" t="s">
        <v>82</v>
      </c>
      <c r="S50">
        <v>5.95</v>
      </c>
      <c r="T50">
        <v>25</v>
      </c>
      <c r="U50" t="s">
        <v>44</v>
      </c>
      <c r="V50" s="4">
        <v>44785</v>
      </c>
      <c r="W50" s="4">
        <v>44785</v>
      </c>
      <c r="X50" t="s">
        <v>124</v>
      </c>
      <c r="Y50" s="4" t="s">
        <v>4084</v>
      </c>
      <c r="Z50">
        <v>30</v>
      </c>
      <c r="AA50" t="s">
        <v>46</v>
      </c>
      <c r="AB50" s="4" t="s">
        <v>40</v>
      </c>
      <c r="AG50" t="s">
        <v>47</v>
      </c>
      <c r="AH50" t="s">
        <v>48</v>
      </c>
      <c r="AI50" t="s">
        <v>47</v>
      </c>
      <c r="AJ50" t="s">
        <v>50</v>
      </c>
      <c r="AK50" s="35" t="s">
        <v>4085</v>
      </c>
      <c r="AL50" t="s">
        <v>139</v>
      </c>
      <c r="AM50" t="s">
        <v>139</v>
      </c>
      <c r="AO50" s="2">
        <v>6.4768163865469575E-5</v>
      </c>
      <c r="AP50" s="2">
        <v>2.0914313637276249E-2</v>
      </c>
      <c r="AQ50" t="s">
        <v>52</v>
      </c>
      <c r="AS50">
        <v>1.9300868375138269</v>
      </c>
      <c r="AT50">
        <v>1.9300868375138269</v>
      </c>
      <c r="AU50" s="3">
        <v>16000000</v>
      </c>
      <c r="AV50" s="30">
        <v>344000000</v>
      </c>
      <c r="AW50" s="34" t="s">
        <v>2857</v>
      </c>
      <c r="BA50" s="31"/>
      <c r="BB50" s="27" t="str">
        <f t="shared" si="1"/>
        <v>AEL</v>
      </c>
      <c r="BC50" s="29">
        <f t="shared" ca="1" si="2"/>
        <v>55848</v>
      </c>
      <c r="BD50" s="27">
        <f t="shared" si="3"/>
        <v>4</v>
      </c>
      <c r="BE50" s="32" t="str">
        <f t="shared" si="4"/>
        <v>AEL.PRA</v>
      </c>
    </row>
    <row r="51" spans="1:57" ht="15" x14ac:dyDescent="0.25">
      <c r="A51" t="s">
        <v>3097</v>
      </c>
      <c r="B51">
        <v>24.265000000000001</v>
      </c>
      <c r="C51" s="2">
        <v>-3.9062499999999972E-2</v>
      </c>
      <c r="D51" s="3">
        <v>22551.76923076923</v>
      </c>
      <c r="F51" t="s">
        <v>2926</v>
      </c>
      <c r="G51" t="s">
        <v>2927</v>
      </c>
      <c r="H51">
        <v>39.72</v>
      </c>
      <c r="I51" s="2">
        <v>8.8219209999999992E-2</v>
      </c>
      <c r="J51" s="4" t="s">
        <v>4905</v>
      </c>
      <c r="L51">
        <v>629.70000000000005</v>
      </c>
      <c r="M51">
        <v>6.3405472011867596</v>
      </c>
      <c r="N51">
        <v>9.0054842275719409</v>
      </c>
      <c r="O51">
        <v>4.8542076001440533</v>
      </c>
      <c r="P51">
        <v>4.8542076001440533</v>
      </c>
      <c r="Q51" t="s">
        <v>42</v>
      </c>
      <c r="R51" t="s">
        <v>82</v>
      </c>
      <c r="S51">
        <v>6.625</v>
      </c>
      <c r="T51">
        <v>25</v>
      </c>
      <c r="U51" t="s">
        <v>44</v>
      </c>
      <c r="V51" s="4">
        <v>44785</v>
      </c>
      <c r="W51" s="4">
        <v>44785</v>
      </c>
      <c r="X51" t="s">
        <v>124</v>
      </c>
      <c r="Y51" s="4" t="s">
        <v>4086</v>
      </c>
      <c r="Z51" t="s">
        <v>40</v>
      </c>
      <c r="AA51" t="s">
        <v>46</v>
      </c>
      <c r="AB51" s="4" t="s">
        <v>40</v>
      </c>
      <c r="AG51" t="s">
        <v>47</v>
      </c>
      <c r="AH51" t="s">
        <v>48</v>
      </c>
      <c r="AI51" t="s">
        <v>47</v>
      </c>
      <c r="AJ51" t="s">
        <v>50</v>
      </c>
      <c r="AK51" s="35" t="s">
        <v>4087</v>
      </c>
      <c r="AL51" t="s">
        <v>139</v>
      </c>
      <c r="AM51" t="s">
        <v>139</v>
      </c>
      <c r="AO51" s="2">
        <v>6.4768163865469575E-5</v>
      </c>
      <c r="AP51" s="2">
        <v>2.0914313637276249E-2</v>
      </c>
      <c r="AQ51" t="s">
        <v>52</v>
      </c>
      <c r="AS51">
        <v>2.5760591043978853</v>
      </c>
      <c r="AT51">
        <v>2.5760591043978853</v>
      </c>
      <c r="AU51" s="3">
        <v>12000000</v>
      </c>
      <c r="AV51" s="30">
        <v>291180000</v>
      </c>
      <c r="AW51" s="34" t="s">
        <v>3098</v>
      </c>
      <c r="BA51" s="31"/>
      <c r="BB51" s="27" t="str">
        <f t="shared" si="1"/>
        <v>AEL</v>
      </c>
      <c r="BC51" s="29">
        <f t="shared" ca="1" si="2"/>
        <v>55848</v>
      </c>
      <c r="BD51" s="27">
        <f t="shared" si="3"/>
        <v>4</v>
      </c>
      <c r="BE51" s="32" t="str">
        <f t="shared" si="4"/>
        <v>AEL.PRB</v>
      </c>
    </row>
    <row r="52" spans="1:57" ht="15" x14ac:dyDescent="0.25">
      <c r="A52" t="s">
        <v>3257</v>
      </c>
      <c r="B52" s="1">
        <v>55.46</v>
      </c>
      <c r="C52" s="2">
        <v>-9.6820809248554907E-2</v>
      </c>
      <c r="D52" s="3">
        <v>83090.61538461539</v>
      </c>
      <c r="F52" t="s">
        <v>3422</v>
      </c>
      <c r="G52" t="s">
        <v>3285</v>
      </c>
      <c r="H52">
        <v>87.7</v>
      </c>
      <c r="I52" s="2">
        <v>-0.13647109999999998</v>
      </c>
      <c r="J52" s="4" t="s">
        <v>4912</v>
      </c>
      <c r="L52" t="s">
        <v>40</v>
      </c>
      <c r="M52">
        <v>3.8506455943506399</v>
      </c>
      <c r="N52">
        <v>-46.764289159128403</v>
      </c>
      <c r="O52" t="s">
        <v>40</v>
      </c>
      <c r="P52">
        <v>-46.764289159128403</v>
      </c>
      <c r="Q52" t="s">
        <v>202</v>
      </c>
      <c r="R52" t="s">
        <v>43</v>
      </c>
      <c r="S52">
        <v>6.125</v>
      </c>
      <c r="T52">
        <v>50</v>
      </c>
      <c r="U52" t="s">
        <v>44</v>
      </c>
      <c r="V52" s="4">
        <v>44784</v>
      </c>
      <c r="W52" s="4">
        <v>44784</v>
      </c>
      <c r="X52" t="s">
        <v>40</v>
      </c>
      <c r="Y52" s="4" t="s">
        <v>40</v>
      </c>
      <c r="Z52" t="s">
        <v>40</v>
      </c>
      <c r="AA52" t="s">
        <v>40</v>
      </c>
      <c r="AB52" s="4" t="s">
        <v>4088</v>
      </c>
      <c r="AG52" t="s">
        <v>47</v>
      </c>
      <c r="AH52" t="s">
        <v>65</v>
      </c>
      <c r="AI52" t="s">
        <v>51</v>
      </c>
      <c r="AJ52" t="s">
        <v>50</v>
      </c>
      <c r="AK52" s="35" t="s">
        <v>3423</v>
      </c>
      <c r="AL52" t="s">
        <v>51</v>
      </c>
      <c r="AM52" t="s">
        <v>63</v>
      </c>
      <c r="AO52" s="2">
        <v>7.7530529707048323E-5</v>
      </c>
      <c r="AP52" s="2">
        <v>1.1231106566563676E-2</v>
      </c>
      <c r="AQ52" t="s">
        <v>69</v>
      </c>
      <c r="AS52">
        <v>0.83457025527110362</v>
      </c>
      <c r="AT52">
        <v>0.83457025527110362</v>
      </c>
      <c r="AU52" s="3">
        <v>17000000</v>
      </c>
      <c r="AV52" s="30">
        <v>942820000</v>
      </c>
      <c r="AW52" s="34" t="s">
        <v>3209</v>
      </c>
      <c r="BA52" s="31"/>
      <c r="BB52" s="27" t="str">
        <f t="shared" si="1"/>
        <v>AEP</v>
      </c>
      <c r="BC52" s="29" t="e">
        <f t="shared" ca="1" si="2"/>
        <v>#VALUE!</v>
      </c>
      <c r="BD52" s="27">
        <f t="shared" si="3"/>
        <v>4</v>
      </c>
      <c r="BE52" s="32" t="str">
        <f t="shared" si="4"/>
        <v>AEPPZ</v>
      </c>
    </row>
    <row r="53" spans="1:57" ht="15" x14ac:dyDescent="0.25">
      <c r="A53" t="s">
        <v>3523</v>
      </c>
      <c r="B53" s="1">
        <v>96.38</v>
      </c>
      <c r="C53" s="2">
        <v>-1.8133659331703352E-2</v>
      </c>
      <c r="D53" s="3">
        <v>45973.969230769231</v>
      </c>
      <c r="F53" t="s">
        <v>3538</v>
      </c>
      <c r="G53" t="s">
        <v>3539</v>
      </c>
      <c r="H53">
        <v>25.42</v>
      </c>
      <c r="I53" s="2">
        <v>-2.4184230000000001E-2</v>
      </c>
      <c r="J53" s="4" t="s">
        <v>4914</v>
      </c>
      <c r="L53" t="s">
        <v>40</v>
      </c>
      <c r="M53">
        <v>4.489073187763422</v>
      </c>
      <c r="N53">
        <v>-25.100843786151902</v>
      </c>
      <c r="O53" t="s">
        <v>40</v>
      </c>
      <c r="P53">
        <v>-25.100843786151902</v>
      </c>
      <c r="Q53" t="s">
        <v>202</v>
      </c>
      <c r="R53" t="s">
        <v>43</v>
      </c>
      <c r="S53">
        <v>6.875</v>
      </c>
      <c r="T53">
        <v>100</v>
      </c>
      <c r="U53" t="s">
        <v>44</v>
      </c>
      <c r="V53" s="4">
        <v>44784</v>
      </c>
      <c r="W53" s="4">
        <v>44784</v>
      </c>
      <c r="X53" t="s">
        <v>40</v>
      </c>
      <c r="Y53" s="4" t="s">
        <v>40</v>
      </c>
      <c r="Z53" t="s">
        <v>40</v>
      </c>
      <c r="AA53" t="s">
        <v>40</v>
      </c>
      <c r="AB53" s="4" t="s">
        <v>4089</v>
      </c>
      <c r="AG53" t="s">
        <v>47</v>
      </c>
      <c r="AH53" t="s">
        <v>65</v>
      </c>
      <c r="AI53" t="s">
        <v>51</v>
      </c>
      <c r="AJ53" t="s">
        <v>50</v>
      </c>
      <c r="AK53" s="35" t="s">
        <v>3540</v>
      </c>
      <c r="AL53" t="s">
        <v>51</v>
      </c>
      <c r="AM53" t="s">
        <v>139</v>
      </c>
      <c r="AO53" s="2">
        <v>2.2275997406350223E-3</v>
      </c>
      <c r="AP53" s="2">
        <v>4.1313222075037737E-2</v>
      </c>
      <c r="AQ53" t="s">
        <v>52</v>
      </c>
      <c r="AS53">
        <v>1.2472378587653086</v>
      </c>
      <c r="AT53">
        <v>1.2472378587653086</v>
      </c>
      <c r="AU53" s="3">
        <v>10430500</v>
      </c>
      <c r="AV53" s="30">
        <v>1005291590</v>
      </c>
      <c r="AW53" s="34" t="s">
        <v>3504</v>
      </c>
      <c r="BA53" s="31"/>
      <c r="BB53" s="27" t="str">
        <f t="shared" si="1"/>
        <v>AES</v>
      </c>
      <c r="BC53" s="29" t="e">
        <f t="shared" ca="1" si="2"/>
        <v>#VALUE!</v>
      </c>
      <c r="BD53" s="27">
        <f t="shared" si="3"/>
        <v>4</v>
      </c>
      <c r="BE53" s="32" t="str">
        <f t="shared" si="4"/>
        <v>AESC</v>
      </c>
    </row>
    <row r="54" spans="1:57" ht="15" x14ac:dyDescent="0.25">
      <c r="A54" t="s">
        <v>3243</v>
      </c>
      <c r="B54" s="1">
        <v>25.25</v>
      </c>
      <c r="C54" s="2">
        <v>-5.5724417426544805E-3</v>
      </c>
      <c r="D54" s="3">
        <v>3349.8923076923079</v>
      </c>
      <c r="F54" t="s">
        <v>155</v>
      </c>
      <c r="G54" t="s">
        <v>156</v>
      </c>
      <c r="H54">
        <v>129.28</v>
      </c>
      <c r="I54" s="2">
        <v>2.4568059999999999E-2</v>
      </c>
      <c r="J54" s="4" t="s">
        <v>4915</v>
      </c>
      <c r="L54" t="s">
        <v>40</v>
      </c>
      <c r="M54">
        <v>3.3248895558357199</v>
      </c>
      <c r="N54">
        <v>3.3248895558357199</v>
      </c>
      <c r="O54">
        <v>-3.6411908769398984</v>
      </c>
      <c r="P54">
        <v>-3.6411908799999999</v>
      </c>
      <c r="Q54" t="s">
        <v>53</v>
      </c>
      <c r="R54" t="s">
        <v>43</v>
      </c>
      <c r="S54">
        <v>4.5</v>
      </c>
      <c r="T54">
        <v>25</v>
      </c>
      <c r="U54" t="s">
        <v>44</v>
      </c>
      <c r="V54" s="4">
        <v>44804</v>
      </c>
      <c r="W54" s="4">
        <v>44804</v>
      </c>
      <c r="X54" t="s">
        <v>45</v>
      </c>
      <c r="Y54" s="4" t="s">
        <v>4090</v>
      </c>
      <c r="Z54" t="s">
        <v>40</v>
      </c>
      <c r="AA54" t="s">
        <v>46</v>
      </c>
      <c r="AB54" s="4" t="s">
        <v>4091</v>
      </c>
      <c r="AG54" t="s">
        <v>47</v>
      </c>
      <c r="AH54" t="s">
        <v>65</v>
      </c>
      <c r="AI54" t="s">
        <v>49</v>
      </c>
      <c r="AJ54" t="s">
        <v>157</v>
      </c>
      <c r="AK54" s="35" t="s">
        <v>4092</v>
      </c>
      <c r="AL54" t="s">
        <v>51</v>
      </c>
      <c r="AM54" t="s">
        <v>158</v>
      </c>
      <c r="AO54" s="2">
        <v>3.1262921847963199E-6</v>
      </c>
      <c r="AP54" s="2">
        <v>1.2390061468501412E-2</v>
      </c>
      <c r="AQ54" t="s">
        <v>52</v>
      </c>
      <c r="AS54">
        <v>2.7226663567131175</v>
      </c>
      <c r="AT54">
        <v>18.156986637882763</v>
      </c>
      <c r="AU54" s="3">
        <v>8000000</v>
      </c>
      <c r="AV54" s="30">
        <v>202000000</v>
      </c>
      <c r="AW54" s="34" t="s">
        <v>3216</v>
      </c>
      <c r="BA54" s="31"/>
      <c r="BB54" s="27" t="str">
        <f t="shared" si="1"/>
        <v>AFG</v>
      </c>
      <c r="BC54" s="29" t="e">
        <f t="shared" ca="1" si="2"/>
        <v>#VALUE!</v>
      </c>
      <c r="BD54" s="27">
        <f t="shared" si="3"/>
        <v>4</v>
      </c>
      <c r="BE54" s="32" t="str">
        <f t="shared" si="4"/>
        <v>AFGE</v>
      </c>
    </row>
    <row r="55" spans="1:57" ht="15" x14ac:dyDescent="0.25">
      <c r="A55" t="s">
        <v>2885</v>
      </c>
      <c r="B55" s="1">
        <v>21.67</v>
      </c>
      <c r="C55" s="2">
        <v>-7.5973409306742713E-3</v>
      </c>
      <c r="D55" s="3">
        <v>8590.538461538461</v>
      </c>
      <c r="F55" t="s">
        <v>155</v>
      </c>
      <c r="G55" t="s">
        <v>156</v>
      </c>
      <c r="H55">
        <v>129.28</v>
      </c>
      <c r="I55" s="2">
        <v>2.4568059999999999E-2</v>
      </c>
      <c r="J55" s="4" t="s">
        <v>4915</v>
      </c>
      <c r="L55" t="s">
        <v>40</v>
      </c>
      <c r="M55">
        <v>5.1472955094827277</v>
      </c>
      <c r="N55">
        <v>5.1472955094827277</v>
      </c>
      <c r="O55">
        <v>5.3052449483983368</v>
      </c>
      <c r="P55">
        <v>5.1472955094827277</v>
      </c>
      <c r="Q55" t="s">
        <v>53</v>
      </c>
      <c r="R55" t="s">
        <v>43</v>
      </c>
      <c r="S55">
        <v>5.125</v>
      </c>
      <c r="T55">
        <v>25</v>
      </c>
      <c r="U55" t="s">
        <v>44</v>
      </c>
      <c r="V55" s="4">
        <v>44804</v>
      </c>
      <c r="W55" s="4">
        <v>44804</v>
      </c>
      <c r="X55" t="s">
        <v>45</v>
      </c>
      <c r="Y55" s="4" t="s">
        <v>3541</v>
      </c>
      <c r="Z55">
        <v>1</v>
      </c>
      <c r="AA55" t="s">
        <v>46</v>
      </c>
      <c r="AB55" s="4" t="s">
        <v>4093</v>
      </c>
      <c r="AG55" t="s">
        <v>47</v>
      </c>
      <c r="AH55" t="s">
        <v>65</v>
      </c>
      <c r="AI55" t="s">
        <v>49</v>
      </c>
      <c r="AJ55" t="s">
        <v>157</v>
      </c>
      <c r="AK55" s="35" t="s">
        <v>4094</v>
      </c>
      <c r="AL55" t="s">
        <v>51</v>
      </c>
      <c r="AM55" t="s">
        <v>158</v>
      </c>
      <c r="AO55" s="2">
        <v>3.1262921847963199E-6</v>
      </c>
      <c r="AP55" s="2">
        <v>1.2390061468501412E-2</v>
      </c>
      <c r="AQ55" t="s">
        <v>52</v>
      </c>
      <c r="AS55">
        <v>15.102832132085506</v>
      </c>
      <c r="AT55">
        <v>15.102832132085506</v>
      </c>
      <c r="AU55" s="3">
        <v>8000000</v>
      </c>
      <c r="AV55" s="30">
        <v>173360000</v>
      </c>
      <c r="AW55" s="34" t="s">
        <v>2876</v>
      </c>
      <c r="BA55" s="31"/>
      <c r="BB55" s="27" t="str">
        <f t="shared" si="1"/>
        <v>AFG</v>
      </c>
      <c r="BC55" s="29" t="e">
        <f t="shared" ca="1" si="2"/>
        <v>#VALUE!</v>
      </c>
      <c r="BD55" s="27">
        <f t="shared" si="3"/>
        <v>4</v>
      </c>
      <c r="BE55" s="32" t="str">
        <f t="shared" si="4"/>
        <v>AFGC</v>
      </c>
    </row>
    <row r="56" spans="1:57" ht="15" x14ac:dyDescent="0.25">
      <c r="A56" t="s">
        <v>3065</v>
      </c>
      <c r="B56" s="1">
        <v>22.759999999999998</v>
      </c>
      <c r="C56" s="2">
        <v>-3.1595380135267963E-2</v>
      </c>
      <c r="D56" s="3">
        <v>6523.9076923076927</v>
      </c>
      <c r="F56" t="s">
        <v>155</v>
      </c>
      <c r="G56" t="s">
        <v>156</v>
      </c>
      <c r="H56">
        <v>129.28</v>
      </c>
      <c r="I56" s="2">
        <v>2.4568059999999999E-2</v>
      </c>
      <c r="J56" s="4" t="s">
        <v>4915</v>
      </c>
      <c r="L56" t="s">
        <v>40</v>
      </c>
      <c r="M56">
        <v>5.4484727882387807</v>
      </c>
      <c r="N56">
        <v>5.4484727882387807</v>
      </c>
      <c r="O56">
        <v>4.4871136300467072</v>
      </c>
      <c r="P56">
        <v>4.4871136299999996</v>
      </c>
      <c r="Q56" t="s">
        <v>53</v>
      </c>
      <c r="R56" t="s">
        <v>43</v>
      </c>
      <c r="S56">
        <v>5.625</v>
      </c>
      <c r="T56">
        <v>25</v>
      </c>
      <c r="U56" t="s">
        <v>44</v>
      </c>
      <c r="V56" s="4">
        <v>44785</v>
      </c>
      <c r="W56" s="4">
        <v>44785</v>
      </c>
      <c r="X56" t="s">
        <v>45</v>
      </c>
      <c r="Y56" s="4" t="s">
        <v>4095</v>
      </c>
      <c r="Z56" t="s">
        <v>40</v>
      </c>
      <c r="AA56" t="s">
        <v>46</v>
      </c>
      <c r="AB56" s="4" t="s">
        <v>4096</v>
      </c>
      <c r="AG56" t="s">
        <v>47</v>
      </c>
      <c r="AH56" t="s">
        <v>65</v>
      </c>
      <c r="AI56" t="s">
        <v>49</v>
      </c>
      <c r="AJ56" t="s">
        <v>157</v>
      </c>
      <c r="AK56" s="35" t="s">
        <v>4097</v>
      </c>
      <c r="AL56" t="s">
        <v>51</v>
      </c>
      <c r="AM56" t="s">
        <v>158</v>
      </c>
      <c r="AO56" s="2">
        <v>3.1262921847963199E-6</v>
      </c>
      <c r="AP56" s="2">
        <v>1.2390061468501412E-2</v>
      </c>
      <c r="AQ56" t="s">
        <v>52</v>
      </c>
      <c r="AS56">
        <v>14.532087997290622</v>
      </c>
      <c r="AT56">
        <v>14.532087997290622</v>
      </c>
      <c r="AU56" s="3">
        <v>6000000</v>
      </c>
      <c r="AV56" s="30">
        <v>136560000</v>
      </c>
      <c r="AW56" s="34" t="s">
        <v>3072</v>
      </c>
      <c r="BA56" s="31"/>
      <c r="BB56" s="27" t="str">
        <f t="shared" si="1"/>
        <v>AFG</v>
      </c>
      <c r="BC56" s="29">
        <f t="shared" ca="1" si="2"/>
        <v>58446</v>
      </c>
      <c r="BD56" s="27">
        <f t="shared" si="3"/>
        <v>4</v>
      </c>
      <c r="BE56" s="32" t="str">
        <f t="shared" si="4"/>
        <v>AFGD</v>
      </c>
    </row>
    <row r="57" spans="1:57" ht="15" x14ac:dyDescent="0.25">
      <c r="A57" t="s">
        <v>2571</v>
      </c>
      <c r="B57" s="1">
        <v>22.53</v>
      </c>
      <c r="C57" s="2">
        <v>-4.2700284668564487E-2</v>
      </c>
      <c r="D57" s="3">
        <v>7835.8923076923074</v>
      </c>
      <c r="F57" t="s">
        <v>155</v>
      </c>
      <c r="G57" t="s">
        <v>156</v>
      </c>
      <c r="H57">
        <v>129.28</v>
      </c>
      <c r="I57" s="2">
        <v>2.4568059999999999E-2</v>
      </c>
      <c r="J57" s="4" t="s">
        <v>4915</v>
      </c>
      <c r="L57" t="s">
        <v>40</v>
      </c>
      <c r="M57">
        <v>6.0229178682402527</v>
      </c>
      <c r="N57">
        <v>6.0229178682402527</v>
      </c>
      <c r="O57">
        <v>7.4536433898798071</v>
      </c>
      <c r="P57">
        <v>6.0229178682402527</v>
      </c>
      <c r="Q57" t="s">
        <v>53</v>
      </c>
      <c r="R57" t="s">
        <v>43</v>
      </c>
      <c r="S57">
        <v>5.875</v>
      </c>
      <c r="T57">
        <v>25</v>
      </c>
      <c r="U57" t="s">
        <v>44</v>
      </c>
      <c r="V57" s="4">
        <v>44818</v>
      </c>
      <c r="W57" s="4">
        <v>44818</v>
      </c>
      <c r="X57" t="s">
        <v>45</v>
      </c>
      <c r="Y57" s="4" t="s">
        <v>4098</v>
      </c>
      <c r="Z57">
        <v>1</v>
      </c>
      <c r="AA57" t="s">
        <v>46</v>
      </c>
      <c r="AB57" s="4" t="s">
        <v>4099</v>
      </c>
      <c r="AG57" t="s">
        <v>47</v>
      </c>
      <c r="AH57" t="s">
        <v>65</v>
      </c>
      <c r="AI57" t="s">
        <v>49</v>
      </c>
      <c r="AJ57" t="s">
        <v>157</v>
      </c>
      <c r="AK57" s="35" t="s">
        <v>4100</v>
      </c>
      <c r="AL57" t="s">
        <v>51</v>
      </c>
      <c r="AM57" t="s">
        <v>158</v>
      </c>
      <c r="AO57" s="2">
        <v>3.1262921847963199E-6</v>
      </c>
      <c r="AP57" s="2">
        <v>1.2390061468501412E-2</v>
      </c>
      <c r="AQ57" t="s">
        <v>52</v>
      </c>
      <c r="AS57">
        <v>13.97134997717006</v>
      </c>
      <c r="AT57">
        <v>13.97134997717006</v>
      </c>
      <c r="AU57" s="3">
        <v>5000000</v>
      </c>
      <c r="AV57" s="30">
        <v>112650000</v>
      </c>
      <c r="AW57" s="34" t="s">
        <v>2565</v>
      </c>
      <c r="BA57" s="31"/>
      <c r="BB57" s="27" t="str">
        <f t="shared" si="1"/>
        <v>AFG</v>
      </c>
      <c r="BC57" s="29" t="e">
        <f t="shared" ca="1" si="2"/>
        <v>#VALUE!</v>
      </c>
      <c r="BD57" s="27">
        <f t="shared" si="3"/>
        <v>4</v>
      </c>
      <c r="BE57" s="32" t="str">
        <f t="shared" si="4"/>
        <v>AFGB</v>
      </c>
    </row>
    <row r="58" spans="1:57" ht="15" x14ac:dyDescent="0.25">
      <c r="A58" t="s">
        <v>4101</v>
      </c>
      <c r="B58" s="1">
        <v>21.08</v>
      </c>
      <c r="C58" s="2">
        <v>-0.11250526315789475</v>
      </c>
      <c r="D58" s="3">
        <v>9839.6461538461535</v>
      </c>
      <c r="F58" t="s">
        <v>4102</v>
      </c>
      <c r="G58" t="s">
        <v>4103</v>
      </c>
      <c r="H58">
        <v>6.1</v>
      </c>
      <c r="I58" s="2">
        <v>-0.1539529</v>
      </c>
      <c r="J58" s="4" t="s">
        <v>4915</v>
      </c>
      <c r="L58" t="s">
        <v>40</v>
      </c>
      <c r="M58">
        <v>7.656769102990034</v>
      </c>
      <c r="N58">
        <v>7.656769102990034</v>
      </c>
      <c r="O58">
        <v>8.6663276906919702</v>
      </c>
      <c r="P58">
        <v>7.656769102990034</v>
      </c>
      <c r="Q58" t="s">
        <v>42</v>
      </c>
      <c r="R58" t="s">
        <v>43</v>
      </c>
      <c r="S58">
        <v>7.375</v>
      </c>
      <c r="T58">
        <v>25</v>
      </c>
      <c r="U58" t="s">
        <v>44</v>
      </c>
      <c r="V58" s="4">
        <v>44840</v>
      </c>
      <c r="W58" s="4">
        <v>44840</v>
      </c>
      <c r="X58" t="s">
        <v>45</v>
      </c>
      <c r="Y58" s="4" t="s">
        <v>4104</v>
      </c>
      <c r="Z58">
        <v>30</v>
      </c>
      <c r="AA58" t="s">
        <v>46</v>
      </c>
      <c r="AB58" s="4" t="s">
        <v>40</v>
      </c>
      <c r="AG58" t="s">
        <v>47</v>
      </c>
      <c r="AH58" t="s">
        <v>65</v>
      </c>
      <c r="AI58" t="s">
        <v>49</v>
      </c>
      <c r="AJ58" t="s">
        <v>50</v>
      </c>
      <c r="AK58" s="35" t="s">
        <v>3425</v>
      </c>
      <c r="AL58" t="s">
        <v>51</v>
      </c>
      <c r="AM58" t="s">
        <v>51</v>
      </c>
      <c r="AO58" s="2">
        <v>8.8248283516290105E-3</v>
      </c>
      <c r="AP58" s="2">
        <v>6.4050822203892133E-2</v>
      </c>
      <c r="AQ58" t="s">
        <v>69</v>
      </c>
      <c r="AS58">
        <v>11.43323528433932</v>
      </c>
      <c r="AT58">
        <v>11.43323528433932</v>
      </c>
      <c r="AU58" s="3">
        <v>3200000</v>
      </c>
      <c r="AV58" s="30">
        <v>67456000</v>
      </c>
      <c r="AW58" s="34" t="s">
        <v>3628</v>
      </c>
      <c r="BA58" s="31"/>
      <c r="BB58" s="27" t="str">
        <f t="shared" si="1"/>
        <v>RTL</v>
      </c>
      <c r="BC58" s="29">
        <f t="shared" ca="1" si="2"/>
        <v>55848</v>
      </c>
      <c r="BD58" s="27">
        <f t="shared" si="3"/>
        <v>4</v>
      </c>
      <c r="BE58" s="32" t="str">
        <f t="shared" si="4"/>
        <v>RTLPO</v>
      </c>
    </row>
    <row r="59" spans="1:57" ht="15" x14ac:dyDescent="0.25">
      <c r="A59" t="s">
        <v>4105</v>
      </c>
      <c r="B59" s="1">
        <v>21.48</v>
      </c>
      <c r="C59" s="2">
        <v>-0.12856534695615154</v>
      </c>
      <c r="D59" s="3">
        <v>11805.83076923077</v>
      </c>
      <c r="F59" t="s">
        <v>4102</v>
      </c>
      <c r="G59" t="s">
        <v>4103</v>
      </c>
      <c r="H59">
        <v>6.1</v>
      </c>
      <c r="I59" s="2">
        <v>-0.1539529</v>
      </c>
      <c r="J59" s="4" t="s">
        <v>4915</v>
      </c>
      <c r="L59" t="s">
        <v>40</v>
      </c>
      <c r="M59">
        <v>7.8288100208768272</v>
      </c>
      <c r="N59">
        <v>7.8288100208768272</v>
      </c>
      <c r="O59">
        <v>10.555620362432894</v>
      </c>
      <c r="P59">
        <v>7.8288100208768272</v>
      </c>
      <c r="Q59" t="s">
        <v>42</v>
      </c>
      <c r="R59" t="s">
        <v>43</v>
      </c>
      <c r="S59">
        <v>7.5</v>
      </c>
      <c r="T59">
        <v>25</v>
      </c>
      <c r="U59" t="s">
        <v>44</v>
      </c>
      <c r="V59" s="4">
        <v>44840</v>
      </c>
      <c r="W59" s="4">
        <v>44840</v>
      </c>
      <c r="X59" t="s">
        <v>45</v>
      </c>
      <c r="Y59" s="4" t="s">
        <v>4106</v>
      </c>
      <c r="Z59">
        <v>30</v>
      </c>
      <c r="AA59" t="s">
        <v>46</v>
      </c>
      <c r="AB59" s="4" t="s">
        <v>40</v>
      </c>
      <c r="AG59" t="s">
        <v>47</v>
      </c>
      <c r="AH59" t="s">
        <v>65</v>
      </c>
      <c r="AI59" t="s">
        <v>49</v>
      </c>
      <c r="AJ59" t="s">
        <v>50</v>
      </c>
      <c r="AK59" s="35" t="s">
        <v>2619</v>
      </c>
      <c r="AL59" t="s">
        <v>51</v>
      </c>
      <c r="AM59" t="s">
        <v>51</v>
      </c>
      <c r="AO59" s="2">
        <v>8.8248283516290105E-3</v>
      </c>
      <c r="AP59" s="2">
        <v>6.4050822203892133E-2</v>
      </c>
      <c r="AQ59" t="s">
        <v>69</v>
      </c>
      <c r="AS59">
        <v>11.456015034866384</v>
      </c>
      <c r="AT59">
        <v>11.456015034866384</v>
      </c>
      <c r="AU59" s="3">
        <v>7933711</v>
      </c>
      <c r="AV59" s="30">
        <v>170416112.28</v>
      </c>
      <c r="AW59" s="34" t="s">
        <v>2620</v>
      </c>
      <c r="BA59" s="31"/>
      <c r="BB59" s="27" t="str">
        <f t="shared" si="1"/>
        <v>RTL</v>
      </c>
      <c r="BC59" s="29">
        <f t="shared" ca="1" si="2"/>
        <v>55848</v>
      </c>
      <c r="BD59" s="27">
        <f t="shared" si="3"/>
        <v>4</v>
      </c>
      <c r="BE59" s="32" t="str">
        <f t="shared" si="4"/>
        <v>RTLPP</v>
      </c>
    </row>
    <row r="60" spans="1:57" ht="15" x14ac:dyDescent="0.25">
      <c r="A60" t="s">
        <v>2572</v>
      </c>
      <c r="B60" s="1">
        <v>24.295000000000002</v>
      </c>
      <c r="C60" s="2">
        <v>-8.2270670505964344E-3</v>
      </c>
      <c r="D60" s="3">
        <v>44203.169230769228</v>
      </c>
      <c r="F60" t="s">
        <v>2397</v>
      </c>
      <c r="G60" t="s">
        <v>2398</v>
      </c>
      <c r="H60">
        <v>51.3</v>
      </c>
      <c r="I60" s="2">
        <v>-1.445782E-2</v>
      </c>
      <c r="J60" s="4" t="s">
        <v>4334</v>
      </c>
      <c r="L60" t="s">
        <v>40</v>
      </c>
      <c r="M60">
        <v>5.9563203176704169</v>
      </c>
      <c r="N60">
        <v>5.9563203176704169</v>
      </c>
      <c r="O60">
        <v>7.0525891875209714</v>
      </c>
      <c r="P60">
        <v>5.9563203176704169</v>
      </c>
      <c r="Q60" t="s">
        <v>42</v>
      </c>
      <c r="R60" t="s">
        <v>43</v>
      </c>
      <c r="S60">
        <v>5.85</v>
      </c>
      <c r="T60">
        <v>25</v>
      </c>
      <c r="U60" t="s">
        <v>44</v>
      </c>
      <c r="V60" s="4">
        <v>44803</v>
      </c>
      <c r="W60" s="4">
        <v>44803</v>
      </c>
      <c r="X60" t="s">
        <v>124</v>
      </c>
      <c r="Y60" s="4" t="s">
        <v>4107</v>
      </c>
      <c r="Z60">
        <v>30</v>
      </c>
      <c r="AA60" t="s">
        <v>46</v>
      </c>
      <c r="AB60" s="4" t="s">
        <v>40</v>
      </c>
      <c r="AG60" t="s">
        <v>47</v>
      </c>
      <c r="AH60" t="s">
        <v>48</v>
      </c>
      <c r="AI60" t="s">
        <v>47</v>
      </c>
      <c r="AJ60" t="s">
        <v>50</v>
      </c>
      <c r="AK60" s="35" t="s">
        <v>4108</v>
      </c>
      <c r="AL60" t="s">
        <v>158</v>
      </c>
      <c r="AM60" t="s">
        <v>51</v>
      </c>
      <c r="AO60" s="2">
        <v>5.4547679256555792E-4</v>
      </c>
      <c r="AP60" s="2">
        <v>3.0026130975718157E-2</v>
      </c>
      <c r="AQ60" t="s">
        <v>52</v>
      </c>
      <c r="AS60">
        <v>16.412612535850588</v>
      </c>
      <c r="AT60">
        <v>16.412612535850588</v>
      </c>
      <c r="AU60" s="3">
        <v>20000000</v>
      </c>
      <c r="AV60" s="30">
        <v>485900000.00000006</v>
      </c>
      <c r="AW60" s="34" t="s">
        <v>2566</v>
      </c>
      <c r="BA60" s="31"/>
      <c r="BB60" s="27" t="str">
        <f t="shared" si="1"/>
        <v>AIG</v>
      </c>
      <c r="BC60" s="29">
        <f t="shared" ca="1" si="2"/>
        <v>55848</v>
      </c>
      <c r="BD60" s="27">
        <f t="shared" si="3"/>
        <v>4</v>
      </c>
      <c r="BE60" s="32" t="str">
        <f t="shared" si="4"/>
        <v>AIG.PRA</v>
      </c>
    </row>
    <row r="61" spans="1:57" ht="15" x14ac:dyDescent="0.25">
      <c r="A61" t="s">
        <v>3107</v>
      </c>
      <c r="B61" s="1">
        <v>20.25</v>
      </c>
      <c r="C61" s="2">
        <v>8.3174904942966126E-3</v>
      </c>
      <c r="D61" s="3">
        <v>25121.169230769232</v>
      </c>
      <c r="F61" t="s">
        <v>3118</v>
      </c>
      <c r="G61" t="s">
        <v>165</v>
      </c>
      <c r="H61">
        <v>20.61</v>
      </c>
      <c r="I61" s="2">
        <v>4.8321500000000003E-2</v>
      </c>
      <c r="J61" s="4" t="s">
        <v>4915</v>
      </c>
      <c r="L61">
        <v>671.2</v>
      </c>
      <c r="M61">
        <v>8.2063305978898011</v>
      </c>
      <c r="N61">
        <v>11.287494935427029</v>
      </c>
      <c r="O61">
        <v>13.036966974929634</v>
      </c>
      <c r="P61">
        <v>13.036966974929634</v>
      </c>
      <c r="Q61" t="s">
        <v>42</v>
      </c>
      <c r="R61" t="s">
        <v>82</v>
      </c>
      <c r="S61">
        <v>7</v>
      </c>
      <c r="T61">
        <v>25</v>
      </c>
      <c r="U61" t="s">
        <v>44</v>
      </c>
      <c r="V61" s="4">
        <v>44803</v>
      </c>
      <c r="W61" s="4">
        <v>44803</v>
      </c>
      <c r="X61" t="s">
        <v>40</v>
      </c>
      <c r="Y61" s="4" t="s">
        <v>4090</v>
      </c>
      <c r="Z61" t="s">
        <v>40</v>
      </c>
      <c r="AA61" t="s">
        <v>46</v>
      </c>
      <c r="AB61" s="4" t="s">
        <v>40</v>
      </c>
      <c r="AG61" t="s">
        <v>47</v>
      </c>
      <c r="AH61" t="s">
        <v>48</v>
      </c>
      <c r="AI61" t="s">
        <v>51</v>
      </c>
      <c r="AJ61" t="s">
        <v>50</v>
      </c>
      <c r="AK61" s="35" t="s">
        <v>4109</v>
      </c>
      <c r="AL61" t="s">
        <v>51</v>
      </c>
      <c r="AM61" t="s">
        <v>139</v>
      </c>
      <c r="AO61" s="2">
        <v>2.459911649302593E-3</v>
      </c>
      <c r="AP61" s="2">
        <v>4.2325801294828103E-2</v>
      </c>
      <c r="AQ61" t="s">
        <v>52</v>
      </c>
      <c r="AS61">
        <v>2.5231197979370918</v>
      </c>
      <c r="AT61">
        <v>2.5231197979370918</v>
      </c>
      <c r="AU61" s="3">
        <v>6000000</v>
      </c>
      <c r="AV61" s="30">
        <v>121500000</v>
      </c>
      <c r="AW61" s="34" t="s">
        <v>3103</v>
      </c>
      <c r="BA61" s="31"/>
      <c r="BB61" s="27" t="str">
        <f t="shared" si="1"/>
        <v>ARGO</v>
      </c>
      <c r="BC61" s="29">
        <f t="shared" ca="1" si="2"/>
        <v>55848</v>
      </c>
      <c r="BD61" s="27">
        <f t="shared" si="3"/>
        <v>4</v>
      </c>
      <c r="BE61" s="32" t="str">
        <f t="shared" si="4"/>
        <v>ARGO.PRA</v>
      </c>
    </row>
    <row r="62" spans="1:57" ht="15" x14ac:dyDescent="0.25">
      <c r="A62" t="s">
        <v>163</v>
      </c>
      <c r="B62" s="1">
        <v>22.75</v>
      </c>
      <c r="C62" s="2">
        <v>2.7659096019788713E-2</v>
      </c>
      <c r="D62" s="3">
        <v>11430.876923076923</v>
      </c>
      <c r="F62" t="s">
        <v>164</v>
      </c>
      <c r="G62" t="s">
        <v>165</v>
      </c>
      <c r="H62">
        <v>20.61</v>
      </c>
      <c r="I62" s="2">
        <v>4.8321500000000003E-2</v>
      </c>
      <c r="J62" s="4" t="s">
        <v>4915</v>
      </c>
      <c r="L62" t="s">
        <v>40</v>
      </c>
      <c r="M62">
        <v>7.1093456514745483</v>
      </c>
      <c r="N62">
        <v>7.1093456514745483</v>
      </c>
      <c r="O62">
        <v>102.20949263502442</v>
      </c>
      <c r="P62">
        <v>7.1093456514745483</v>
      </c>
      <c r="Q62" t="s">
        <v>53</v>
      </c>
      <c r="R62" t="s">
        <v>43</v>
      </c>
      <c r="S62">
        <v>6.5</v>
      </c>
      <c r="T62">
        <v>25</v>
      </c>
      <c r="U62" t="s">
        <v>44</v>
      </c>
      <c r="V62" s="4">
        <v>44804</v>
      </c>
      <c r="W62" s="4">
        <v>44804</v>
      </c>
      <c r="X62" t="s">
        <v>40</v>
      </c>
      <c r="Y62" s="4" t="s">
        <v>4899</v>
      </c>
      <c r="Z62">
        <v>30</v>
      </c>
      <c r="AA62" t="s">
        <v>46</v>
      </c>
      <c r="AB62" t="s">
        <v>4110</v>
      </c>
      <c r="AG62" t="s">
        <v>47</v>
      </c>
      <c r="AH62" t="s">
        <v>65</v>
      </c>
      <c r="AI62" t="s">
        <v>51</v>
      </c>
      <c r="AJ62" t="s">
        <v>74</v>
      </c>
      <c r="AK62" s="35" t="s">
        <v>4111</v>
      </c>
      <c r="AL62" t="s">
        <v>51</v>
      </c>
      <c r="AM62" t="s">
        <v>158</v>
      </c>
      <c r="AO62" s="2">
        <v>2.459911649302593E-3</v>
      </c>
      <c r="AP62" s="2">
        <v>4.2325801294828103E-2</v>
      </c>
      <c r="AQ62" t="s">
        <v>52</v>
      </c>
      <c r="AS62">
        <v>10.603947919328879</v>
      </c>
      <c r="AT62">
        <v>10.603947919328879</v>
      </c>
      <c r="AU62" s="3">
        <v>5750000</v>
      </c>
      <c r="AV62" s="30">
        <v>130812500</v>
      </c>
      <c r="AW62" s="34" t="s">
        <v>1710</v>
      </c>
      <c r="BA62" s="31"/>
      <c r="BB62" s="27" t="str">
        <f t="shared" si="1"/>
        <v>ARGO</v>
      </c>
      <c r="BC62" s="29" t="e">
        <f t="shared" ca="1" si="2"/>
        <v>#VALUE!</v>
      </c>
      <c r="BD62" s="27">
        <f t="shared" si="3"/>
        <v>4</v>
      </c>
      <c r="BE62" s="32" t="str">
        <f t="shared" si="4"/>
        <v>ARGD</v>
      </c>
    </row>
    <row r="63" spans="1:57" ht="15" x14ac:dyDescent="0.25">
      <c r="A63" t="s">
        <v>3542</v>
      </c>
      <c r="B63" s="1">
        <v>17.78</v>
      </c>
      <c r="C63" s="2">
        <v>-7.510757722031125E-2</v>
      </c>
      <c r="D63" s="3">
        <v>7651.7230769230773</v>
      </c>
      <c r="F63" t="s">
        <v>166</v>
      </c>
      <c r="G63" t="s">
        <v>167</v>
      </c>
      <c r="H63">
        <v>104.36</v>
      </c>
      <c r="I63" s="2">
        <v>-9.4634779999999991E-3</v>
      </c>
      <c r="J63" s="4" t="s">
        <v>4905</v>
      </c>
      <c r="L63" t="s">
        <v>40</v>
      </c>
      <c r="M63">
        <v>6.2565172054223144</v>
      </c>
      <c r="N63">
        <v>6.2565172054223144</v>
      </c>
      <c r="O63">
        <v>12.223581499971834</v>
      </c>
      <c r="P63">
        <v>6.2565172054223144</v>
      </c>
      <c r="Q63" t="s">
        <v>42</v>
      </c>
      <c r="R63" t="s">
        <v>43</v>
      </c>
      <c r="S63">
        <v>4.875</v>
      </c>
      <c r="T63">
        <v>25</v>
      </c>
      <c r="U63" t="s">
        <v>44</v>
      </c>
      <c r="V63" s="4">
        <v>44834</v>
      </c>
      <c r="W63" s="4">
        <v>44834</v>
      </c>
      <c r="X63" t="s">
        <v>124</v>
      </c>
      <c r="Y63" s="4" t="s">
        <v>4112</v>
      </c>
      <c r="Z63" t="s">
        <v>40</v>
      </c>
      <c r="AA63" t="s">
        <v>161</v>
      </c>
      <c r="AB63" t="s">
        <v>40</v>
      </c>
      <c r="AG63" t="s">
        <v>47</v>
      </c>
      <c r="AH63" t="s">
        <v>48</v>
      </c>
      <c r="AI63" t="s">
        <v>47</v>
      </c>
      <c r="AJ63" t="s">
        <v>50</v>
      </c>
      <c r="AK63" s="35" t="s">
        <v>4113</v>
      </c>
      <c r="AL63" t="s">
        <v>51</v>
      </c>
      <c r="AM63" t="s">
        <v>51</v>
      </c>
      <c r="AO63" s="2" t="s">
        <v>51</v>
      </c>
      <c r="AP63" s="2" t="s">
        <v>51</v>
      </c>
      <c r="AQ63" t="s">
        <v>52</v>
      </c>
      <c r="AS63">
        <v>14.527701625164879</v>
      </c>
      <c r="AT63">
        <v>14.55543456366423</v>
      </c>
      <c r="AU63" s="3">
        <v>5000000</v>
      </c>
      <c r="AV63" s="30">
        <v>88900000</v>
      </c>
      <c r="AW63" s="34" t="s">
        <v>3629</v>
      </c>
      <c r="BA63" s="31"/>
      <c r="BB63" s="27" t="str">
        <f t="shared" si="1"/>
        <v>AGM</v>
      </c>
      <c r="BC63" s="29">
        <f t="shared" ca="1" si="2"/>
        <v>55848</v>
      </c>
      <c r="BD63" s="27">
        <f t="shared" si="3"/>
        <v>4</v>
      </c>
      <c r="BE63" s="32" t="str">
        <f t="shared" si="4"/>
        <v>AGM.PRG</v>
      </c>
    </row>
    <row r="64" spans="1:57" ht="15" x14ac:dyDescent="0.25">
      <c r="A64" t="s">
        <v>3246</v>
      </c>
      <c r="B64" s="1">
        <v>20.024999999999999</v>
      </c>
      <c r="C64" s="2">
        <v>-8.0717488789237693E-2</v>
      </c>
      <c r="D64" s="3">
        <v>10043.16923076923</v>
      </c>
      <c r="F64" t="s">
        <v>166</v>
      </c>
      <c r="G64" t="s">
        <v>167</v>
      </c>
      <c r="H64">
        <v>104.36</v>
      </c>
      <c r="I64" s="2">
        <v>-9.4634779999999991E-3</v>
      </c>
      <c r="J64" s="4" t="s">
        <v>4905</v>
      </c>
      <c r="L64" t="s">
        <v>40</v>
      </c>
      <c r="M64">
        <v>5.8390101487557349</v>
      </c>
      <c r="N64">
        <v>5.8390101487557349</v>
      </c>
      <c r="O64">
        <v>9.0415494039514321</v>
      </c>
      <c r="P64">
        <v>5.8390101487557349</v>
      </c>
      <c r="Q64" t="s">
        <v>42</v>
      </c>
      <c r="R64" t="s">
        <v>43</v>
      </c>
      <c r="S64">
        <v>5.25</v>
      </c>
      <c r="T64">
        <v>25</v>
      </c>
      <c r="U64" t="s">
        <v>44</v>
      </c>
      <c r="V64" s="4">
        <v>44834</v>
      </c>
      <c r="W64" s="4">
        <v>44834</v>
      </c>
      <c r="X64" t="s">
        <v>124</v>
      </c>
      <c r="Y64" s="4" t="s">
        <v>4114</v>
      </c>
      <c r="Z64" t="s">
        <v>40</v>
      </c>
      <c r="AA64" t="s">
        <v>161</v>
      </c>
      <c r="AB64" t="s">
        <v>40</v>
      </c>
      <c r="AG64" t="s">
        <v>47</v>
      </c>
      <c r="AH64" t="s">
        <v>48</v>
      </c>
      <c r="AI64" t="s">
        <v>47</v>
      </c>
      <c r="AJ64" t="s">
        <v>50</v>
      </c>
      <c r="AK64" s="35" t="s">
        <v>4115</v>
      </c>
      <c r="AL64" t="s">
        <v>51</v>
      </c>
      <c r="AM64" t="s">
        <v>51</v>
      </c>
      <c r="AO64" s="2" t="s">
        <v>51</v>
      </c>
      <c r="AP64" s="2" t="s">
        <v>51</v>
      </c>
      <c r="AQ64" t="s">
        <v>52</v>
      </c>
      <c r="AS64">
        <v>15.196128171859041</v>
      </c>
      <c r="AT64">
        <v>15.223863091006486</v>
      </c>
      <c r="AU64" s="3">
        <v>4800000</v>
      </c>
      <c r="AV64" s="30">
        <v>96120000</v>
      </c>
      <c r="AW64" s="34" t="s">
        <v>3224</v>
      </c>
      <c r="BA64" s="31"/>
      <c r="BB64" s="27" t="str">
        <f t="shared" si="1"/>
        <v>AGM</v>
      </c>
      <c r="BC64" s="29">
        <f t="shared" ca="1" si="2"/>
        <v>55848</v>
      </c>
      <c r="BD64" s="27">
        <f t="shared" si="3"/>
        <v>4</v>
      </c>
      <c r="BE64" s="32" t="str">
        <f t="shared" si="4"/>
        <v>AGM.PRF</v>
      </c>
    </row>
    <row r="65" spans="1:57" ht="15" x14ac:dyDescent="0.25">
      <c r="A65" t="s">
        <v>3119</v>
      </c>
      <c r="B65" s="1">
        <v>28.799999999999997</v>
      </c>
      <c r="C65" s="2">
        <v>-6.1971830985915598E-2</v>
      </c>
      <c r="D65" s="3">
        <v>2879.4923076923078</v>
      </c>
      <c r="F65" t="s">
        <v>166</v>
      </c>
      <c r="G65" t="s">
        <v>167</v>
      </c>
      <c r="H65">
        <v>104.36</v>
      </c>
      <c r="I65" s="2">
        <v>-9.4634779999999991E-3</v>
      </c>
      <c r="J65" s="4" t="s">
        <v>4905</v>
      </c>
      <c r="L65" t="s">
        <v>40</v>
      </c>
      <c r="M65">
        <v>3.8573992184573758</v>
      </c>
      <c r="N65">
        <v>3.8573992184573758</v>
      </c>
      <c r="O65">
        <v>-9.5845368868673564</v>
      </c>
      <c r="P65">
        <v>-9.5845368900000008</v>
      </c>
      <c r="Q65" t="s">
        <v>42</v>
      </c>
      <c r="R65" t="s">
        <v>43</v>
      </c>
      <c r="S65">
        <v>5.75</v>
      </c>
      <c r="T65">
        <v>25</v>
      </c>
      <c r="U65" t="s">
        <v>44</v>
      </c>
      <c r="V65" s="4">
        <v>44834</v>
      </c>
      <c r="W65" s="4">
        <v>44834</v>
      </c>
      <c r="X65" t="s">
        <v>124</v>
      </c>
      <c r="Y65" s="4" t="s">
        <v>4116</v>
      </c>
      <c r="Z65" t="s">
        <v>40</v>
      </c>
      <c r="AA65" t="s">
        <v>161</v>
      </c>
      <c r="AB65" s="4" t="s">
        <v>40</v>
      </c>
      <c r="AG65" t="s">
        <v>47</v>
      </c>
      <c r="AH65" t="s">
        <v>48</v>
      </c>
      <c r="AI65" t="s">
        <v>47</v>
      </c>
      <c r="AJ65" t="s">
        <v>50</v>
      </c>
      <c r="AK65" s="35" t="s">
        <v>4117</v>
      </c>
      <c r="AL65" t="s">
        <v>51</v>
      </c>
      <c r="AM65" t="s">
        <v>51</v>
      </c>
      <c r="AO65" s="2" t="s">
        <v>51</v>
      </c>
      <c r="AP65" s="2" t="s">
        <v>51</v>
      </c>
      <c r="AQ65" t="s">
        <v>52</v>
      </c>
      <c r="AS65">
        <v>2.5941207415768379</v>
      </c>
      <c r="AT65">
        <v>20.001543291315993</v>
      </c>
      <c r="AU65" s="3">
        <v>3180000</v>
      </c>
      <c r="AV65" s="30">
        <v>91583999.999999985</v>
      </c>
      <c r="AW65" s="34" t="s">
        <v>3120</v>
      </c>
      <c r="BA65" s="31"/>
      <c r="BB65" s="27" t="str">
        <f t="shared" si="1"/>
        <v>AGM</v>
      </c>
      <c r="BC65" s="29">
        <f t="shared" ca="1" si="2"/>
        <v>55848</v>
      </c>
      <c r="BD65" s="27">
        <f t="shared" si="3"/>
        <v>4</v>
      </c>
      <c r="BE65" s="32" t="str">
        <f t="shared" si="4"/>
        <v>AGM.PRE</v>
      </c>
    </row>
    <row r="66" spans="1:57" ht="15" x14ac:dyDescent="0.25">
      <c r="A66" t="s">
        <v>2587</v>
      </c>
      <c r="B66" s="1">
        <v>21.925000000000001</v>
      </c>
      <c r="C66" s="2">
        <v>-5.4844204403822185E-2</v>
      </c>
      <c r="D66" s="3">
        <v>4348.1846153846154</v>
      </c>
      <c r="F66" t="s">
        <v>166</v>
      </c>
      <c r="G66" t="s">
        <v>167</v>
      </c>
      <c r="H66">
        <v>104.36</v>
      </c>
      <c r="I66" s="2">
        <v>-9.4634779999999991E-3</v>
      </c>
      <c r="J66" s="4" t="s">
        <v>4905</v>
      </c>
      <c r="L66" t="s">
        <v>40</v>
      </c>
      <c r="M66">
        <v>5.8820494298539803</v>
      </c>
      <c r="N66">
        <v>5.8820494298539803</v>
      </c>
      <c r="O66">
        <v>7.4711002347972517</v>
      </c>
      <c r="P66">
        <v>5.8820494298539803</v>
      </c>
      <c r="Q66" t="s">
        <v>42</v>
      </c>
      <c r="R66" t="s">
        <v>43</v>
      </c>
      <c r="S66">
        <v>5.7</v>
      </c>
      <c r="T66">
        <v>25</v>
      </c>
      <c r="U66" t="s">
        <v>44</v>
      </c>
      <c r="V66" s="4">
        <v>44834</v>
      </c>
      <c r="W66" s="4">
        <v>44834</v>
      </c>
      <c r="X66" t="s">
        <v>124</v>
      </c>
      <c r="Y66" s="4" t="s">
        <v>4118</v>
      </c>
      <c r="Z66" t="s">
        <v>40</v>
      </c>
      <c r="AA66" t="s">
        <v>46</v>
      </c>
      <c r="AB66" s="4" t="s">
        <v>40</v>
      </c>
      <c r="AG66" t="s">
        <v>47</v>
      </c>
      <c r="AH66" t="s">
        <v>48</v>
      </c>
      <c r="AI66" t="s">
        <v>47</v>
      </c>
      <c r="AJ66" t="s">
        <v>50</v>
      </c>
      <c r="AK66" s="35" t="s">
        <v>4119</v>
      </c>
      <c r="AL66" t="s">
        <v>51</v>
      </c>
      <c r="AM66" t="s">
        <v>51</v>
      </c>
      <c r="AO66" s="2" t="s">
        <v>51</v>
      </c>
      <c r="AP66" s="2" t="s">
        <v>51</v>
      </c>
      <c r="AQ66" t="s">
        <v>52</v>
      </c>
      <c r="AS66">
        <v>15.324950617060161</v>
      </c>
      <c r="AT66">
        <v>15.352685898316212</v>
      </c>
      <c r="AU66" s="3">
        <v>4000000</v>
      </c>
      <c r="AV66" s="30">
        <v>87700000</v>
      </c>
      <c r="AW66" s="34" t="s">
        <v>2586</v>
      </c>
      <c r="BA66" s="31"/>
      <c r="BB66" s="27" t="str">
        <f t="shared" si="1"/>
        <v>AGM</v>
      </c>
      <c r="BC66" s="29">
        <f t="shared" ca="1" si="2"/>
        <v>55848</v>
      </c>
      <c r="BD66" s="27">
        <f t="shared" si="3"/>
        <v>4</v>
      </c>
      <c r="BE66" s="32" t="str">
        <f t="shared" si="4"/>
        <v>AGM.PRD</v>
      </c>
    </row>
    <row r="67" spans="1:57" ht="15" x14ac:dyDescent="0.25">
      <c r="A67" t="s">
        <v>168</v>
      </c>
      <c r="B67" s="1">
        <v>34.33</v>
      </c>
      <c r="C67" s="2">
        <v>-6.0815480304077456E-2</v>
      </c>
      <c r="D67" s="3">
        <v>6330.2153846153842</v>
      </c>
      <c r="F67" t="s">
        <v>166</v>
      </c>
      <c r="G67" t="s">
        <v>167</v>
      </c>
      <c r="H67">
        <v>104.36</v>
      </c>
      <c r="I67" s="2">
        <v>-9.4634779999999991E-3</v>
      </c>
      <c r="J67" s="4" t="s">
        <v>4905</v>
      </c>
      <c r="L67">
        <v>326</v>
      </c>
      <c r="M67">
        <v>3.451846738004833</v>
      </c>
      <c r="N67">
        <v>3.9791490940893071</v>
      </c>
      <c r="O67">
        <v>-25.703229684504393</v>
      </c>
      <c r="P67">
        <v>-25.703229684504393</v>
      </c>
      <c r="Q67" t="s">
        <v>42</v>
      </c>
      <c r="R67" t="s">
        <v>82</v>
      </c>
      <c r="S67">
        <v>6</v>
      </c>
      <c r="T67">
        <v>25</v>
      </c>
      <c r="U67" t="s">
        <v>44</v>
      </c>
      <c r="V67" s="4">
        <v>44834</v>
      </c>
      <c r="W67" s="4">
        <v>44834</v>
      </c>
      <c r="X67" t="s">
        <v>124</v>
      </c>
      <c r="Y67" s="4" t="s">
        <v>4120</v>
      </c>
      <c r="Z67" t="s">
        <v>40</v>
      </c>
      <c r="AA67" t="s">
        <v>46</v>
      </c>
      <c r="AB67" s="4" t="s">
        <v>40</v>
      </c>
      <c r="AG67" t="s">
        <v>47</v>
      </c>
      <c r="AH67" t="s">
        <v>48</v>
      </c>
      <c r="AI67" t="s">
        <v>47</v>
      </c>
      <c r="AJ67" t="s">
        <v>50</v>
      </c>
      <c r="AK67" s="35" t="s">
        <v>4121</v>
      </c>
      <c r="AL67" t="s">
        <v>51</v>
      </c>
      <c r="AM67" t="s">
        <v>51</v>
      </c>
      <c r="AO67" s="2" t="s">
        <v>51</v>
      </c>
      <c r="AP67" s="2" t="s">
        <v>51</v>
      </c>
      <c r="AQ67" t="s">
        <v>52</v>
      </c>
      <c r="AS67">
        <v>1.7593508533876914</v>
      </c>
      <c r="AT67">
        <v>1.7593508533876914</v>
      </c>
      <c r="AU67" s="3">
        <v>3000000</v>
      </c>
      <c r="AV67" s="30">
        <v>102990000</v>
      </c>
      <c r="AW67" s="34" t="s">
        <v>1711</v>
      </c>
      <c r="BA67" s="31"/>
      <c r="BB67" s="27" t="str">
        <f t="shared" si="1"/>
        <v>AGM</v>
      </c>
      <c r="BC67" s="29">
        <f t="shared" ca="1" si="2"/>
        <v>55848</v>
      </c>
      <c r="BD67" s="27">
        <f t="shared" si="3"/>
        <v>4</v>
      </c>
      <c r="BE67" s="32" t="str">
        <f t="shared" si="4"/>
        <v>AGM.PRC</v>
      </c>
    </row>
    <row r="68" spans="1:57" ht="15" x14ac:dyDescent="0.25">
      <c r="A68" t="s">
        <v>2768</v>
      </c>
      <c r="B68" s="1">
        <v>21.984999999999999</v>
      </c>
      <c r="C68" s="2">
        <v>9.6618357487922371E-3</v>
      </c>
      <c r="D68" s="3">
        <v>47613.476923076923</v>
      </c>
      <c r="F68" t="s">
        <v>2928</v>
      </c>
      <c r="G68" t="s">
        <v>2996</v>
      </c>
      <c r="H68" t="s">
        <v>51</v>
      </c>
      <c r="I68" s="2" t="e">
        <v>#VALUE!</v>
      </c>
      <c r="J68" s="4" t="s">
        <v>4892</v>
      </c>
      <c r="L68" t="s">
        <v>40</v>
      </c>
      <c r="M68">
        <v>5.416306262133376</v>
      </c>
      <c r="N68">
        <v>5.416306262133376</v>
      </c>
      <c r="O68">
        <v>7.3479040405720051</v>
      </c>
      <c r="P68">
        <v>5.416306262133376</v>
      </c>
      <c r="Q68" t="s">
        <v>53</v>
      </c>
      <c r="R68" t="s">
        <v>43</v>
      </c>
      <c r="S68">
        <v>5.0999999999999996</v>
      </c>
      <c r="T68">
        <v>25</v>
      </c>
      <c r="U68" t="s">
        <v>44</v>
      </c>
      <c r="V68" s="4">
        <v>44803</v>
      </c>
      <c r="W68" s="4">
        <v>44803</v>
      </c>
      <c r="X68" t="s">
        <v>45</v>
      </c>
      <c r="Y68" s="4" t="s">
        <v>3541</v>
      </c>
      <c r="Z68">
        <v>30</v>
      </c>
      <c r="AA68" t="s">
        <v>161</v>
      </c>
      <c r="AB68" s="4" t="s">
        <v>4122</v>
      </c>
      <c r="AG68" t="s">
        <v>47</v>
      </c>
      <c r="AH68" t="s">
        <v>65</v>
      </c>
      <c r="AI68" t="s">
        <v>49</v>
      </c>
      <c r="AJ68" t="s">
        <v>2929</v>
      </c>
      <c r="AK68" s="35" t="s">
        <v>2784</v>
      </c>
      <c r="AL68" t="s">
        <v>51</v>
      </c>
      <c r="AM68" t="s">
        <v>63</v>
      </c>
      <c r="AO68" s="2">
        <v>1.142646107145831E-2</v>
      </c>
      <c r="AP68" s="2">
        <v>5.546997794490291E-2</v>
      </c>
      <c r="AQ68" t="s">
        <v>52</v>
      </c>
      <c r="AS68">
        <v>13.729128103226545</v>
      </c>
      <c r="AT68">
        <v>13.729128103226545</v>
      </c>
      <c r="AU68" s="3">
        <v>37000000</v>
      </c>
      <c r="AV68" s="30">
        <v>813445000</v>
      </c>
      <c r="AW68" s="34" t="s">
        <v>2775</v>
      </c>
      <c r="BA68" s="31"/>
      <c r="BB68" s="27" t="str">
        <f t="shared" si="1"/>
        <v>AGN</v>
      </c>
      <c r="BC68" s="29" t="e">
        <f t="shared" ca="1" si="2"/>
        <v>#VALUE!</v>
      </c>
      <c r="BD68" s="27">
        <f t="shared" si="3"/>
        <v>4</v>
      </c>
      <c r="BE68" s="32" t="str">
        <f t="shared" si="4"/>
        <v>AEFC</v>
      </c>
    </row>
    <row r="69" spans="1:57" ht="15" x14ac:dyDescent="0.25">
      <c r="A69" t="s">
        <v>2978</v>
      </c>
      <c r="B69" s="1">
        <v>19.574999999999999</v>
      </c>
      <c r="C69" s="2">
        <v>-8.3962264150943267E-2</v>
      </c>
      <c r="D69" s="3">
        <v>53141.615384615383</v>
      </c>
      <c r="F69" t="s">
        <v>172</v>
      </c>
      <c r="G69" t="s">
        <v>173</v>
      </c>
      <c r="H69">
        <v>8.5</v>
      </c>
      <c r="I69" s="2">
        <v>-0.26659479999999997</v>
      </c>
      <c r="J69" s="4" t="s">
        <v>4916</v>
      </c>
      <c r="L69">
        <v>469.7</v>
      </c>
      <c r="M69">
        <v>7.610501110943332</v>
      </c>
      <c r="N69">
        <v>9.6633434519039199</v>
      </c>
      <c r="O69">
        <v>15.57461295074696</v>
      </c>
      <c r="P69">
        <v>15.57461295074696</v>
      </c>
      <c r="Q69" t="s">
        <v>42</v>
      </c>
      <c r="R69" t="s">
        <v>82</v>
      </c>
      <c r="S69">
        <v>6.125</v>
      </c>
      <c r="T69">
        <v>25</v>
      </c>
      <c r="U69" t="s">
        <v>44</v>
      </c>
      <c r="V69" s="4">
        <v>44833</v>
      </c>
      <c r="W69" s="4">
        <v>44833</v>
      </c>
      <c r="X69" t="s">
        <v>45</v>
      </c>
      <c r="Y69" s="4" t="s">
        <v>4123</v>
      </c>
      <c r="Z69">
        <v>30</v>
      </c>
      <c r="AA69" t="s">
        <v>46</v>
      </c>
      <c r="AB69" s="4" t="s">
        <v>40</v>
      </c>
      <c r="AG69" t="s">
        <v>47</v>
      </c>
      <c r="AH69" t="s">
        <v>65</v>
      </c>
      <c r="AI69" t="s">
        <v>49</v>
      </c>
      <c r="AJ69" t="s">
        <v>50</v>
      </c>
      <c r="AK69" s="35" t="s">
        <v>2997</v>
      </c>
      <c r="AL69" t="s">
        <v>51</v>
      </c>
      <c r="AM69" t="s">
        <v>51</v>
      </c>
      <c r="AO69" s="2">
        <v>1.5064549365110258E-2</v>
      </c>
      <c r="AP69" s="2">
        <v>5.3469505878558476E-2</v>
      </c>
      <c r="AQ69" t="s">
        <v>69</v>
      </c>
      <c r="AS69">
        <v>2.2276433653782974</v>
      </c>
      <c r="AT69">
        <v>2.2276433653782974</v>
      </c>
      <c r="AU69" s="3">
        <v>23000000</v>
      </c>
      <c r="AV69" s="30">
        <v>450225000</v>
      </c>
      <c r="AW69" s="34" t="s">
        <v>2969</v>
      </c>
      <c r="BA69" s="31"/>
      <c r="BB69" s="27" t="str">
        <f t="shared" ref="BB69:BB132" si="5">MID(G69,1,FIND(" ",G69)-1)</f>
        <v>AGNC</v>
      </c>
      <c r="BC69" s="29">
        <f t="shared" ref="BC69:BC132" ca="1" si="6">IFERROR(IF(FIND("#N/A",AB69,1),TODAY()+11000),DATE(YEAR(AB69),MONTH(AB69),DAY(AB69)))</f>
        <v>55848</v>
      </c>
      <c r="BD69" s="27">
        <f t="shared" ref="BD69:BD132" si="7">IF(U69="Quarter",4,IF(U69="Monthly",12,IF(U69="Semi-Anl",12,IF(U69="3x a yr",3,1))))</f>
        <v>4</v>
      </c>
      <c r="BE69" s="32" t="str">
        <f t="shared" ref="BE69:BE132" si="8">IF(A69="PUK Pfd","PUK.PR",IF(A69="HLM Pfd","HLM.PR",SUBSTITUTE(SUBSTITUTE(A69," Pfd","")," ",".PR")))</f>
        <v>AGNCP</v>
      </c>
    </row>
    <row r="70" spans="1:57" ht="15" x14ac:dyDescent="0.25">
      <c r="A70" t="s">
        <v>2770</v>
      </c>
      <c r="B70" s="1">
        <v>20.12</v>
      </c>
      <c r="C70" s="2">
        <v>-7.7272727272727243E-2</v>
      </c>
      <c r="D70" s="3">
        <v>40241.338461538464</v>
      </c>
      <c r="F70" t="s">
        <v>172</v>
      </c>
      <c r="G70" t="s">
        <v>173</v>
      </c>
      <c r="H70">
        <v>8.5</v>
      </c>
      <c r="I70" s="2">
        <v>-0.26659479999999997</v>
      </c>
      <c r="J70" s="4" t="s">
        <v>4916</v>
      </c>
      <c r="L70">
        <v>499.3</v>
      </c>
      <c r="M70">
        <v>7.6656718764844047</v>
      </c>
      <c r="N70">
        <v>9.6278775680801285</v>
      </c>
      <c r="O70">
        <v>15.311968290149267</v>
      </c>
      <c r="P70">
        <v>15.311968290149267</v>
      </c>
      <c r="Q70" t="s">
        <v>42</v>
      </c>
      <c r="R70" t="s">
        <v>82</v>
      </c>
      <c r="S70">
        <v>6.5</v>
      </c>
      <c r="T70">
        <v>25</v>
      </c>
      <c r="U70" t="s">
        <v>44</v>
      </c>
      <c r="V70" s="4">
        <v>44833</v>
      </c>
      <c r="W70" s="4">
        <v>44833</v>
      </c>
      <c r="X70" t="s">
        <v>45</v>
      </c>
      <c r="Y70" s="4" t="s">
        <v>4124</v>
      </c>
      <c r="Z70">
        <v>30</v>
      </c>
      <c r="AA70" t="s">
        <v>46</v>
      </c>
      <c r="AB70" s="4" t="s">
        <v>40</v>
      </c>
      <c r="AG70" t="s">
        <v>47</v>
      </c>
      <c r="AH70" t="s">
        <v>65</v>
      </c>
      <c r="AI70" t="s">
        <v>49</v>
      </c>
      <c r="AJ70" t="s">
        <v>50</v>
      </c>
      <c r="AK70" s="35" t="s">
        <v>2785</v>
      </c>
      <c r="AL70" t="s">
        <v>51</v>
      </c>
      <c r="AM70" t="s">
        <v>51</v>
      </c>
      <c r="AO70" s="2">
        <v>1.5064549365110258E-2</v>
      </c>
      <c r="AP70" s="2">
        <v>5.3469505878558476E-2</v>
      </c>
      <c r="AQ70" t="s">
        <v>69</v>
      </c>
      <c r="AS70">
        <v>1.8049238999829655</v>
      </c>
      <c r="AT70">
        <v>1.8049238999829655</v>
      </c>
      <c r="AU70" s="3">
        <v>16100000</v>
      </c>
      <c r="AV70" s="30">
        <v>323932000</v>
      </c>
      <c r="AW70" s="34" t="s">
        <v>2776</v>
      </c>
      <c r="BA70" s="31"/>
      <c r="BB70" s="27" t="str">
        <f t="shared" si="5"/>
        <v>AGNC</v>
      </c>
      <c r="BC70" s="29">
        <f t="shared" ca="1" si="6"/>
        <v>55848</v>
      </c>
      <c r="BD70" s="27">
        <f t="shared" si="7"/>
        <v>4</v>
      </c>
      <c r="BE70" s="32" t="str">
        <f t="shared" si="8"/>
        <v>AGNCO</v>
      </c>
    </row>
    <row r="71" spans="1:57" ht="15" x14ac:dyDescent="0.25">
      <c r="A71" t="s">
        <v>2583</v>
      </c>
      <c r="B71" s="1">
        <v>19.655000000000001</v>
      </c>
      <c r="C71" s="2">
        <v>-9.1549295774647849E-2</v>
      </c>
      <c r="D71" s="3">
        <v>32970.676923076921</v>
      </c>
      <c r="F71" t="s">
        <v>172</v>
      </c>
      <c r="G71" t="s">
        <v>173</v>
      </c>
      <c r="H71">
        <v>8.5</v>
      </c>
      <c r="I71" s="2">
        <v>-0.26659479999999997</v>
      </c>
      <c r="J71" s="4" t="s">
        <v>4916</v>
      </c>
      <c r="L71">
        <v>433.2</v>
      </c>
      <c r="M71">
        <v>8.629744725177499</v>
      </c>
      <c r="N71">
        <v>9.7065915387073467</v>
      </c>
      <c r="O71">
        <v>23.02004332834586</v>
      </c>
      <c r="P71">
        <v>23.02004332834586</v>
      </c>
      <c r="Q71" t="s">
        <v>42</v>
      </c>
      <c r="R71" t="s">
        <v>82</v>
      </c>
      <c r="S71">
        <v>6.875</v>
      </c>
      <c r="T71">
        <v>25</v>
      </c>
      <c r="U71" t="s">
        <v>44</v>
      </c>
      <c r="V71" s="4">
        <v>44833</v>
      </c>
      <c r="W71" s="4">
        <v>44833</v>
      </c>
      <c r="X71" t="s">
        <v>45</v>
      </c>
      <c r="Y71" s="4" t="s">
        <v>4125</v>
      </c>
      <c r="Z71">
        <v>30</v>
      </c>
      <c r="AA71" t="s">
        <v>46</v>
      </c>
      <c r="AB71" s="4" t="s">
        <v>40</v>
      </c>
      <c r="AG71" t="s">
        <v>47</v>
      </c>
      <c r="AH71" t="s">
        <v>65</v>
      </c>
      <c r="AI71" t="s">
        <v>49</v>
      </c>
      <c r="AJ71" t="s">
        <v>50</v>
      </c>
      <c r="AK71" s="35" t="s">
        <v>2539</v>
      </c>
      <c r="AL71" t="s">
        <v>51</v>
      </c>
      <c r="AM71" t="s">
        <v>51</v>
      </c>
      <c r="AO71" s="2">
        <v>1.5064549365110258E-2</v>
      </c>
      <c r="AP71" s="2">
        <v>5.3469505878558476E-2</v>
      </c>
      <c r="AQ71" t="s">
        <v>69</v>
      </c>
      <c r="AS71">
        <v>1.3577391664831613</v>
      </c>
      <c r="AT71">
        <v>1.3577391664831613</v>
      </c>
      <c r="AU71" s="3">
        <v>9400000</v>
      </c>
      <c r="AV71" s="30">
        <v>184757000</v>
      </c>
      <c r="AW71" s="34" t="s">
        <v>2540</v>
      </c>
      <c r="BA71" s="31"/>
      <c r="BB71" s="27" t="str">
        <f t="shared" si="5"/>
        <v>AGNC</v>
      </c>
      <c r="BC71" s="29">
        <f t="shared" ca="1" si="6"/>
        <v>55848</v>
      </c>
      <c r="BD71" s="27">
        <f t="shared" si="7"/>
        <v>4</v>
      </c>
      <c r="BE71" s="32" t="str">
        <f t="shared" si="8"/>
        <v>AGNCM</v>
      </c>
    </row>
    <row r="72" spans="1:57" ht="15" x14ac:dyDescent="0.25">
      <c r="A72" t="s">
        <v>174</v>
      </c>
      <c r="B72" s="1">
        <v>23.75</v>
      </c>
      <c r="C72" s="2">
        <v>-2.5482942868886041E-2</v>
      </c>
      <c r="D72" s="3">
        <v>45581.676923076921</v>
      </c>
      <c r="F72" t="s">
        <v>172</v>
      </c>
      <c r="G72" t="s">
        <v>173</v>
      </c>
      <c r="H72">
        <v>8.5</v>
      </c>
      <c r="I72" s="2">
        <v>-0.26659479999999997</v>
      </c>
      <c r="J72" s="4" t="s">
        <v>4916</v>
      </c>
      <c r="L72">
        <v>511.1</v>
      </c>
      <c r="M72">
        <v>7.2117448415991756</v>
      </c>
      <c r="N72">
        <v>8.9082163206231133</v>
      </c>
      <c r="O72">
        <v>49.638863209791957</v>
      </c>
      <c r="P72">
        <v>49.638863209791957</v>
      </c>
      <c r="Q72" t="s">
        <v>42</v>
      </c>
      <c r="R72" t="s">
        <v>82</v>
      </c>
      <c r="S72">
        <v>7</v>
      </c>
      <c r="T72">
        <v>25</v>
      </c>
      <c r="U72" t="s">
        <v>44</v>
      </c>
      <c r="V72" s="4">
        <v>44833</v>
      </c>
      <c r="W72" s="4">
        <v>44833</v>
      </c>
      <c r="X72" t="s">
        <v>45</v>
      </c>
      <c r="Y72" s="4" t="s">
        <v>4899</v>
      </c>
      <c r="Z72">
        <v>30</v>
      </c>
      <c r="AA72" t="s">
        <v>46</v>
      </c>
      <c r="AB72" t="s">
        <v>40</v>
      </c>
      <c r="AG72" t="s">
        <v>47</v>
      </c>
      <c r="AH72" t="s">
        <v>65</v>
      </c>
      <c r="AI72" t="s">
        <v>49</v>
      </c>
      <c r="AJ72" t="s">
        <v>50</v>
      </c>
      <c r="AK72" s="35" t="s">
        <v>175</v>
      </c>
      <c r="AL72" t="s">
        <v>51</v>
      </c>
      <c r="AM72" t="s">
        <v>51</v>
      </c>
      <c r="AO72" s="2">
        <v>1.5064549365110258E-2</v>
      </c>
      <c r="AP72" s="2">
        <v>5.3469505878558476E-2</v>
      </c>
      <c r="AQ72" t="s">
        <v>69</v>
      </c>
      <c r="AS72">
        <v>1.0555555555332543E-2</v>
      </c>
      <c r="AT72">
        <v>1.0555555555332543E-2</v>
      </c>
      <c r="AU72" s="3">
        <v>13000000</v>
      </c>
      <c r="AV72" s="30">
        <v>308750000</v>
      </c>
      <c r="AW72" s="34" t="s">
        <v>1713</v>
      </c>
      <c r="BA72" s="31"/>
      <c r="BB72" s="27" t="str">
        <f t="shared" si="5"/>
        <v>AGNC</v>
      </c>
      <c r="BC72" s="29">
        <f t="shared" ca="1" si="6"/>
        <v>55848</v>
      </c>
      <c r="BD72" s="27">
        <f t="shared" si="7"/>
        <v>4</v>
      </c>
      <c r="BE72" s="32" t="str">
        <f t="shared" si="8"/>
        <v>AGNCN</v>
      </c>
    </row>
    <row r="73" spans="1:57" ht="15" x14ac:dyDescent="0.25">
      <c r="A73" t="s">
        <v>4917</v>
      </c>
      <c r="B73" s="1">
        <v>20.925000000000001</v>
      </c>
      <c r="C73" s="2" t="e">
        <v>#VALUE!</v>
      </c>
      <c r="D73" s="3" t="s">
        <v>51</v>
      </c>
      <c r="F73" t="s">
        <v>172</v>
      </c>
      <c r="G73" t="s">
        <v>173</v>
      </c>
      <c r="H73">
        <v>8.5</v>
      </c>
      <c r="I73" s="2">
        <v>-0.26659479999999997</v>
      </c>
      <c r="J73" s="4" t="s">
        <v>4916</v>
      </c>
      <c r="L73">
        <v>439</v>
      </c>
      <c r="M73">
        <v>9.0729494402575543</v>
      </c>
      <c r="N73">
        <v>9.5098550662008812</v>
      </c>
      <c r="O73">
        <v>11.62519557943402</v>
      </c>
      <c r="P73">
        <v>11.62519557943402</v>
      </c>
      <c r="Q73" t="s">
        <v>42</v>
      </c>
      <c r="R73" t="s">
        <v>82</v>
      </c>
      <c r="S73">
        <v>7.75</v>
      </c>
      <c r="T73">
        <v>25</v>
      </c>
      <c r="U73" t="s">
        <v>51</v>
      </c>
      <c r="V73" s="4" t="s">
        <v>40</v>
      </c>
      <c r="W73" s="4" t="s">
        <v>40</v>
      </c>
      <c r="X73" t="s">
        <v>45</v>
      </c>
      <c r="Y73" s="4" t="s">
        <v>4571</v>
      </c>
      <c r="Z73">
        <v>30</v>
      </c>
      <c r="AA73" t="s">
        <v>46</v>
      </c>
      <c r="AB73" t="s">
        <v>40</v>
      </c>
      <c r="AG73" t="s">
        <v>47</v>
      </c>
      <c r="AH73" t="s">
        <v>65</v>
      </c>
      <c r="AI73" t="s">
        <v>49</v>
      </c>
      <c r="AJ73" t="s">
        <v>50</v>
      </c>
      <c r="AK73" s="35" t="s">
        <v>4918</v>
      </c>
      <c r="AL73" t="s">
        <v>51</v>
      </c>
      <c r="AM73" t="s">
        <v>51</v>
      </c>
      <c r="AO73" s="2">
        <v>1.5064549365110258E-2</v>
      </c>
      <c r="AP73" s="2">
        <v>5.3469505878558476E-2</v>
      </c>
      <c r="AQ73" t="s">
        <v>69</v>
      </c>
      <c r="AS73">
        <v>3.9561550378760111</v>
      </c>
      <c r="AT73">
        <v>3.9561550378760111</v>
      </c>
      <c r="AU73" s="3">
        <v>6000000</v>
      </c>
      <c r="AV73" s="30">
        <v>125550000</v>
      </c>
      <c r="AW73" s="34" t="s">
        <v>4919</v>
      </c>
      <c r="BA73" s="31"/>
      <c r="BB73" s="27" t="str">
        <f t="shared" si="5"/>
        <v>AGNC</v>
      </c>
      <c r="BC73" s="29">
        <f t="shared" ca="1" si="6"/>
        <v>55848</v>
      </c>
      <c r="BD73" s="27">
        <f t="shared" si="7"/>
        <v>1</v>
      </c>
      <c r="BE73" s="32" t="str">
        <f t="shared" si="8"/>
        <v>AGNCL</v>
      </c>
    </row>
    <row r="74" spans="1:57" ht="15" x14ac:dyDescent="0.25">
      <c r="A74" t="s">
        <v>2621</v>
      </c>
      <c r="B74" s="1">
        <v>20.39</v>
      </c>
      <c r="C74" s="2">
        <v>-2.9382957884428141E-3</v>
      </c>
      <c r="D74" s="3">
        <v>17475.476923076923</v>
      </c>
      <c r="F74" t="s">
        <v>180</v>
      </c>
      <c r="G74" t="s">
        <v>233</v>
      </c>
      <c r="H74">
        <v>51.63</v>
      </c>
      <c r="I74" s="2">
        <v>-7.1736750000000002E-2</v>
      </c>
      <c r="J74" s="4" t="s">
        <v>4915</v>
      </c>
      <c r="L74" t="s">
        <v>40</v>
      </c>
      <c r="M74">
        <v>6.034355597870543</v>
      </c>
      <c r="N74">
        <v>6.034355597870543</v>
      </c>
      <c r="O74">
        <v>9.3064574184283551</v>
      </c>
      <c r="P74">
        <v>6.034355597870543</v>
      </c>
      <c r="Q74" t="s">
        <v>42</v>
      </c>
      <c r="R74" t="s">
        <v>43</v>
      </c>
      <c r="S74">
        <v>5.625</v>
      </c>
      <c r="T74">
        <v>25</v>
      </c>
      <c r="U74" t="s">
        <v>44</v>
      </c>
      <c r="V74" s="4">
        <v>44818</v>
      </c>
      <c r="W74" s="4">
        <v>44818</v>
      </c>
      <c r="X74" t="s">
        <v>40</v>
      </c>
      <c r="Y74" s="4" t="s">
        <v>4126</v>
      </c>
      <c r="Z74">
        <v>30</v>
      </c>
      <c r="AA74" t="s">
        <v>46</v>
      </c>
      <c r="AB74" t="s">
        <v>40</v>
      </c>
      <c r="AG74" t="s">
        <v>47</v>
      </c>
      <c r="AH74" t="s">
        <v>48</v>
      </c>
      <c r="AI74" t="s">
        <v>51</v>
      </c>
      <c r="AJ74" t="s">
        <v>50</v>
      </c>
      <c r="AK74" s="35" t="s">
        <v>2622</v>
      </c>
      <c r="AL74" t="s">
        <v>51</v>
      </c>
      <c r="AM74" t="s">
        <v>123</v>
      </c>
      <c r="AO74" s="2">
        <v>2.6384836206860829E-4</v>
      </c>
      <c r="AP74" s="2">
        <v>3.0531146085644112E-2</v>
      </c>
      <c r="AQ74" t="s">
        <v>52</v>
      </c>
      <c r="AS74">
        <v>14.377620870470858</v>
      </c>
      <c r="AT74">
        <v>14.377620870470858</v>
      </c>
      <c r="AU74" s="3">
        <v>10000000</v>
      </c>
      <c r="AV74" s="30">
        <v>203900000</v>
      </c>
      <c r="AW74" s="34" t="s">
        <v>2623</v>
      </c>
      <c r="BA74" s="31"/>
      <c r="BB74" s="27" t="str">
        <f t="shared" si="5"/>
        <v>APO</v>
      </c>
      <c r="BC74" s="29">
        <f t="shared" ca="1" si="6"/>
        <v>55848</v>
      </c>
      <c r="BD74" s="27">
        <f t="shared" si="7"/>
        <v>4</v>
      </c>
      <c r="BE74" s="32" t="str">
        <f t="shared" si="8"/>
        <v>AHL.PRE</v>
      </c>
    </row>
    <row r="75" spans="1:57" ht="15" x14ac:dyDescent="0.25">
      <c r="A75" t="s">
        <v>179</v>
      </c>
      <c r="B75" s="1">
        <v>20.975000000000001</v>
      </c>
      <c r="C75" s="2">
        <v>-9.1965150048403336E-3</v>
      </c>
      <c r="D75" s="3">
        <v>13785.507692307692</v>
      </c>
      <c r="F75" t="s">
        <v>180</v>
      </c>
      <c r="G75" t="s">
        <v>233</v>
      </c>
      <c r="H75">
        <v>51.63</v>
      </c>
      <c r="I75" s="2">
        <v>-7.1736750000000002E-2</v>
      </c>
      <c r="J75" s="4" t="s">
        <v>4915</v>
      </c>
      <c r="L75" t="s">
        <v>40</v>
      </c>
      <c r="M75">
        <v>6.0137112616766233</v>
      </c>
      <c r="N75">
        <v>6.0137112616766233</v>
      </c>
      <c r="O75">
        <v>7.3589692193394001</v>
      </c>
      <c r="P75">
        <v>6.0137112616766233</v>
      </c>
      <c r="Q75" t="s">
        <v>42</v>
      </c>
      <c r="R75" t="s">
        <v>43</v>
      </c>
      <c r="S75">
        <v>5.625</v>
      </c>
      <c r="T75">
        <v>25</v>
      </c>
      <c r="U75" t="s">
        <v>44</v>
      </c>
      <c r="V75" s="4">
        <v>44818</v>
      </c>
      <c r="W75" s="4">
        <v>44818</v>
      </c>
      <c r="X75" t="s">
        <v>124</v>
      </c>
      <c r="Y75" s="4" t="s">
        <v>4127</v>
      </c>
      <c r="Z75">
        <v>30</v>
      </c>
      <c r="AA75" t="s">
        <v>161</v>
      </c>
      <c r="AB75" t="s">
        <v>40</v>
      </c>
      <c r="AG75" t="s">
        <v>47</v>
      </c>
      <c r="AH75" t="s">
        <v>48</v>
      </c>
      <c r="AI75" t="s">
        <v>47</v>
      </c>
      <c r="AJ75" t="s">
        <v>50</v>
      </c>
      <c r="AK75" s="35" t="s">
        <v>181</v>
      </c>
      <c r="AL75" t="s">
        <v>51</v>
      </c>
      <c r="AM75" t="s">
        <v>123</v>
      </c>
      <c r="AO75" s="2">
        <v>2.6384836206860829E-4</v>
      </c>
      <c r="AP75" s="2">
        <v>3.0531146085644112E-2</v>
      </c>
      <c r="AQ75" t="s">
        <v>52</v>
      </c>
      <c r="AS75">
        <v>14.793616356860563</v>
      </c>
      <c r="AT75">
        <v>14.793616356860563</v>
      </c>
      <c r="AU75" s="3">
        <v>10000000</v>
      </c>
      <c r="AV75" s="30">
        <v>209750000</v>
      </c>
      <c r="AW75" s="34" t="s">
        <v>1717</v>
      </c>
      <c r="BA75" s="31"/>
      <c r="BB75" s="27" t="str">
        <f t="shared" si="5"/>
        <v>APO</v>
      </c>
      <c r="BC75" s="29">
        <f t="shared" ca="1" si="6"/>
        <v>55848</v>
      </c>
      <c r="BD75" s="27">
        <f t="shared" si="7"/>
        <v>4</v>
      </c>
      <c r="BE75" s="32" t="str">
        <f t="shared" si="8"/>
        <v>AHL.PRD</v>
      </c>
    </row>
    <row r="76" spans="1:57" x14ac:dyDescent="0.35">
      <c r="A76" t="s">
        <v>182</v>
      </c>
      <c r="B76" s="1">
        <v>21.604999999999997</v>
      </c>
      <c r="C76" s="2">
        <v>3.968253968253962E-3</v>
      </c>
      <c r="D76" s="3">
        <v>48251.43076923077</v>
      </c>
      <c r="F76" t="s">
        <v>180</v>
      </c>
      <c r="G76" t="s">
        <v>233</v>
      </c>
      <c r="H76">
        <v>51.63</v>
      </c>
      <c r="I76" s="2">
        <v>-7.1736750000000002E-2</v>
      </c>
      <c r="J76" s="4" t="s">
        <v>4915</v>
      </c>
      <c r="L76">
        <v>406</v>
      </c>
      <c r="M76">
        <v>6.3871088931455944</v>
      </c>
      <c r="N76">
        <v>8.0944745990996552</v>
      </c>
      <c r="O76">
        <v>15.865214345327654</v>
      </c>
      <c r="P76">
        <v>15.865214345327654</v>
      </c>
      <c r="Q76" t="s">
        <v>42</v>
      </c>
      <c r="R76" t="s">
        <v>82</v>
      </c>
      <c r="S76">
        <v>5.95</v>
      </c>
      <c r="T76">
        <v>25</v>
      </c>
      <c r="U76" t="s">
        <v>44</v>
      </c>
      <c r="V76" s="4">
        <v>44818</v>
      </c>
      <c r="W76" s="4">
        <v>44818</v>
      </c>
      <c r="X76" t="s">
        <v>124</v>
      </c>
      <c r="Y76" s="4" t="s">
        <v>4128</v>
      </c>
      <c r="Z76">
        <v>30</v>
      </c>
      <c r="AA76" t="s">
        <v>46</v>
      </c>
      <c r="AB76" t="s">
        <v>40</v>
      </c>
      <c r="AG76" t="s">
        <v>47</v>
      </c>
      <c r="AH76" t="s">
        <v>48</v>
      </c>
      <c r="AI76" t="s">
        <v>47</v>
      </c>
      <c r="AJ76" t="s">
        <v>50</v>
      </c>
      <c r="AK76" s="35" t="s">
        <v>183</v>
      </c>
      <c r="AL76" t="s">
        <v>51</v>
      </c>
      <c r="AM76" t="s">
        <v>123</v>
      </c>
      <c r="AO76" s="2">
        <v>2.6384836206860829E-4</v>
      </c>
      <c r="AP76" s="2">
        <v>3.0531146085644112E-2</v>
      </c>
      <c r="AQ76" t="s">
        <v>52</v>
      </c>
      <c r="AS76">
        <v>0.66450108393325169</v>
      </c>
      <c r="AT76">
        <v>0.66450108393325169</v>
      </c>
      <c r="AU76" s="3">
        <v>11000000</v>
      </c>
      <c r="AV76" s="30">
        <v>237654999.99999997</v>
      </c>
      <c r="AW76" s="34" t="s">
        <v>1718</v>
      </c>
      <c r="BA76" s="31"/>
      <c r="BB76" s="27" t="str">
        <f t="shared" si="5"/>
        <v>APO</v>
      </c>
      <c r="BC76" s="29">
        <f t="shared" ca="1" si="6"/>
        <v>55848</v>
      </c>
      <c r="BD76" s="27">
        <f t="shared" si="7"/>
        <v>4</v>
      </c>
      <c r="BE76" s="32" t="str">
        <f t="shared" si="8"/>
        <v>AHL.PRC</v>
      </c>
    </row>
    <row r="77" spans="1:57" x14ac:dyDescent="0.35">
      <c r="A77" t="s">
        <v>184</v>
      </c>
      <c r="B77" s="1">
        <v>19.02</v>
      </c>
      <c r="C77" s="2">
        <v>-8.3125000000000004E-2</v>
      </c>
      <c r="D77" s="3">
        <v>5668.5230769230766</v>
      </c>
      <c r="F77" t="s">
        <v>185</v>
      </c>
      <c r="G77" t="s">
        <v>186</v>
      </c>
      <c r="H77">
        <v>4.57</v>
      </c>
      <c r="I77" s="2">
        <v>-7.6461029999999999E-2</v>
      </c>
      <c r="J77" s="4" t="s">
        <v>4915</v>
      </c>
      <c r="L77" t="s">
        <v>40</v>
      </c>
      <c r="M77">
        <v>5.865224255960757</v>
      </c>
      <c r="N77">
        <v>5.865224255960757</v>
      </c>
      <c r="O77">
        <v>103.02066094853099</v>
      </c>
      <c r="P77">
        <v>5.865224255960757</v>
      </c>
      <c r="Q77" t="s">
        <v>187</v>
      </c>
      <c r="R77" t="s">
        <v>43</v>
      </c>
      <c r="S77">
        <v>5.5</v>
      </c>
      <c r="T77">
        <v>25</v>
      </c>
      <c r="U77" t="s">
        <v>44</v>
      </c>
      <c r="V77" s="4">
        <v>44833</v>
      </c>
      <c r="W77" s="4">
        <v>44833</v>
      </c>
      <c r="X77" t="s">
        <v>45</v>
      </c>
      <c r="Y77" s="4" t="s">
        <v>4899</v>
      </c>
      <c r="Z77">
        <v>30</v>
      </c>
      <c r="AA77" t="s">
        <v>46</v>
      </c>
      <c r="AB77" t="s">
        <v>40</v>
      </c>
      <c r="AG77" t="s">
        <v>47</v>
      </c>
      <c r="AH77" t="s">
        <v>65</v>
      </c>
      <c r="AI77" t="s">
        <v>49</v>
      </c>
      <c r="AJ77" t="s">
        <v>50</v>
      </c>
      <c r="AK77" s="35" t="s">
        <v>188</v>
      </c>
      <c r="AL77" t="s">
        <v>51</v>
      </c>
      <c r="AM77" t="s">
        <v>51</v>
      </c>
      <c r="AO77" s="2">
        <v>2.2104287989502369E-2</v>
      </c>
      <c r="AP77" s="2">
        <v>8.6635884845727706E-2</v>
      </c>
      <c r="AQ77" t="s">
        <v>52</v>
      </c>
      <c r="AS77">
        <v>13.793892036265742</v>
      </c>
      <c r="AT77">
        <v>13.793892036265742</v>
      </c>
      <c r="AU77" s="3">
        <v>3078017</v>
      </c>
      <c r="AV77" s="30">
        <v>58543883.339999996</v>
      </c>
      <c r="AW77" s="34" t="s">
        <v>1719</v>
      </c>
      <c r="BA77" s="31"/>
      <c r="BB77" s="27" t="str">
        <f t="shared" si="5"/>
        <v>BHR</v>
      </c>
      <c r="BC77" s="29">
        <f t="shared" ca="1" si="6"/>
        <v>55848</v>
      </c>
      <c r="BD77" s="27">
        <f t="shared" si="7"/>
        <v>4</v>
      </c>
      <c r="BE77" s="32" t="str">
        <f t="shared" si="8"/>
        <v>BHR.PRB</v>
      </c>
    </row>
    <row r="78" spans="1:57" x14ac:dyDescent="0.35">
      <c r="A78" t="s">
        <v>1720</v>
      </c>
      <c r="B78" s="1">
        <v>15.00005</v>
      </c>
      <c r="C78" s="2">
        <v>-3.6054075235109638E-2</v>
      </c>
      <c r="D78" s="3">
        <v>1336.3846153846155</v>
      </c>
      <c r="F78" t="s">
        <v>185</v>
      </c>
      <c r="G78" t="s">
        <v>186</v>
      </c>
      <c r="H78">
        <v>4.57</v>
      </c>
      <c r="I78" s="2">
        <v>-7.6461029999999999E-2</v>
      </c>
      <c r="J78" s="4" t="s">
        <v>4915</v>
      </c>
      <c r="L78" t="s">
        <v>40</v>
      </c>
      <c r="M78">
        <v>6.8842028406028888</v>
      </c>
      <c r="N78">
        <v>6.8842028406028888</v>
      </c>
      <c r="O78">
        <v>-8.8477632827923411</v>
      </c>
      <c r="P78">
        <v>-8.8477632800000006</v>
      </c>
      <c r="Q78" t="s">
        <v>42</v>
      </c>
      <c r="R78" t="s">
        <v>43</v>
      </c>
      <c r="S78">
        <v>8.25</v>
      </c>
      <c r="T78">
        <v>25</v>
      </c>
      <c r="U78" t="s">
        <v>44</v>
      </c>
      <c r="V78" s="4">
        <v>44833</v>
      </c>
      <c r="W78" s="4">
        <v>44833</v>
      </c>
      <c r="X78" t="s">
        <v>45</v>
      </c>
      <c r="Y78" s="4" t="s">
        <v>4129</v>
      </c>
      <c r="Z78">
        <v>30</v>
      </c>
      <c r="AA78" t="s">
        <v>46</v>
      </c>
      <c r="AB78" t="s">
        <v>40</v>
      </c>
      <c r="AG78" t="s">
        <v>47</v>
      </c>
      <c r="AH78" t="s">
        <v>65</v>
      </c>
      <c r="AI78" t="s">
        <v>49</v>
      </c>
      <c r="AJ78" t="s">
        <v>50</v>
      </c>
      <c r="AK78" s="35" t="s">
        <v>1721</v>
      </c>
      <c r="AL78" t="s">
        <v>51</v>
      </c>
      <c r="AM78" t="s">
        <v>51</v>
      </c>
      <c r="AO78" s="2">
        <v>2.2104287989502369E-2</v>
      </c>
      <c r="AP78" s="2">
        <v>8.6635884845727706E-2</v>
      </c>
      <c r="AQ78" t="s">
        <v>52</v>
      </c>
      <c r="AS78">
        <v>7.2339184187695285</v>
      </c>
      <c r="AT78">
        <v>7.2339184187695285</v>
      </c>
      <c r="AU78" s="3">
        <v>1600000</v>
      </c>
      <c r="AV78" s="30">
        <v>24000080</v>
      </c>
      <c r="AW78" s="34" t="s">
        <v>1722</v>
      </c>
      <c r="BA78" s="31"/>
      <c r="BB78" s="27" t="str">
        <f t="shared" si="5"/>
        <v>BHR</v>
      </c>
      <c r="BC78" s="29">
        <f t="shared" ca="1" si="6"/>
        <v>55848</v>
      </c>
      <c r="BD78" s="27">
        <f t="shared" si="7"/>
        <v>4</v>
      </c>
      <c r="BE78" s="32" t="str">
        <f t="shared" si="8"/>
        <v>BHR.PRD</v>
      </c>
    </row>
    <row r="79" spans="1:57" x14ac:dyDescent="0.35">
      <c r="A79" t="s">
        <v>2624</v>
      </c>
      <c r="B79" s="1">
        <v>22.39</v>
      </c>
      <c r="C79" s="2">
        <v>-0.11170634920634911</v>
      </c>
      <c r="D79" s="3">
        <v>11234.523076923077</v>
      </c>
      <c r="F79" t="s">
        <v>2625</v>
      </c>
      <c r="G79" t="s">
        <v>2626</v>
      </c>
      <c r="H79">
        <v>10.65</v>
      </c>
      <c r="I79" s="2">
        <v>-0.14724609999999999</v>
      </c>
      <c r="J79" s="4" t="s">
        <v>4905</v>
      </c>
      <c r="L79" t="s">
        <v>40</v>
      </c>
      <c r="M79">
        <v>6.9268067420918955</v>
      </c>
      <c r="N79">
        <v>6.9268067420918955</v>
      </c>
      <c r="O79">
        <v>8.2816902567955015</v>
      </c>
      <c r="P79">
        <v>6.9268067420918955</v>
      </c>
      <c r="Q79" t="s">
        <v>42</v>
      </c>
      <c r="R79" t="s">
        <v>43</v>
      </c>
      <c r="S79">
        <v>6.75</v>
      </c>
      <c r="T79">
        <v>25</v>
      </c>
      <c r="U79" t="s">
        <v>44</v>
      </c>
      <c r="V79" s="4">
        <v>44834</v>
      </c>
      <c r="W79" s="4">
        <v>44834</v>
      </c>
      <c r="X79" t="s">
        <v>45</v>
      </c>
      <c r="Y79" s="4" t="s">
        <v>4130</v>
      </c>
      <c r="Z79">
        <v>30</v>
      </c>
      <c r="AA79" t="s">
        <v>46</v>
      </c>
      <c r="AB79" t="s">
        <v>40</v>
      </c>
      <c r="AG79" t="s">
        <v>47</v>
      </c>
      <c r="AH79" t="s">
        <v>65</v>
      </c>
      <c r="AI79" t="s">
        <v>49</v>
      </c>
      <c r="AJ79" t="s">
        <v>50</v>
      </c>
      <c r="AK79" s="35" t="s">
        <v>2627</v>
      </c>
      <c r="AL79" t="s">
        <v>51</v>
      </c>
      <c r="AM79" t="s">
        <v>51</v>
      </c>
      <c r="AO79" s="2">
        <v>1.569696377666796E-3</v>
      </c>
      <c r="AP79" s="2">
        <v>3.386467531585291E-2</v>
      </c>
      <c r="AQ79" t="s">
        <v>52</v>
      </c>
      <c r="AS79">
        <v>13.234858991146217</v>
      </c>
      <c r="AT79">
        <v>13.234858991146217</v>
      </c>
      <c r="AU79" s="3">
        <v>6843418</v>
      </c>
      <c r="AV79" s="30">
        <v>153224129.02000001</v>
      </c>
      <c r="AW79" s="34" t="s">
        <v>2628</v>
      </c>
      <c r="BA79" s="31"/>
      <c r="BB79" s="27" t="str">
        <f t="shared" si="5"/>
        <v>AHH</v>
      </c>
      <c r="BC79" s="29">
        <f t="shared" ca="1" si="6"/>
        <v>55848</v>
      </c>
      <c r="BD79" s="27">
        <f t="shared" si="7"/>
        <v>4</v>
      </c>
      <c r="BE79" s="32" t="str">
        <f t="shared" si="8"/>
        <v>AHH.PRA</v>
      </c>
    </row>
    <row r="80" spans="1:57" x14ac:dyDescent="0.35">
      <c r="A80" t="s">
        <v>189</v>
      </c>
      <c r="B80" s="1">
        <v>14.625</v>
      </c>
      <c r="C80" s="2">
        <v>-0.12078157742459229</v>
      </c>
      <c r="D80" s="3">
        <v>6396.5230769230766</v>
      </c>
      <c r="F80" t="s">
        <v>190</v>
      </c>
      <c r="G80" t="s">
        <v>191</v>
      </c>
      <c r="H80">
        <v>7.22</v>
      </c>
      <c r="I80" s="2">
        <v>-0.21436340000000001</v>
      </c>
      <c r="J80" s="4" t="s">
        <v>4334</v>
      </c>
      <c r="L80" t="s">
        <v>40</v>
      </c>
      <c r="M80">
        <v>10.707480112519283</v>
      </c>
      <c r="N80">
        <v>10.707480112519283</v>
      </c>
      <c r="O80">
        <v>1065.672511778115</v>
      </c>
      <c r="P80">
        <v>10.707480112519283</v>
      </c>
      <c r="Q80" t="s">
        <v>42</v>
      </c>
      <c r="R80" t="s">
        <v>43</v>
      </c>
      <c r="S80">
        <v>7.375</v>
      </c>
      <c r="T80">
        <v>25</v>
      </c>
      <c r="U80" t="s">
        <v>44</v>
      </c>
      <c r="V80" s="4">
        <v>44833</v>
      </c>
      <c r="W80" s="4">
        <v>44833</v>
      </c>
      <c r="X80" t="s">
        <v>45</v>
      </c>
      <c r="Y80" s="4" t="s">
        <v>4899</v>
      </c>
      <c r="Z80">
        <v>30</v>
      </c>
      <c r="AA80" t="s">
        <v>46</v>
      </c>
      <c r="AB80" s="4" t="s">
        <v>40</v>
      </c>
      <c r="AG80" t="s">
        <v>47</v>
      </c>
      <c r="AH80" t="s">
        <v>65</v>
      </c>
      <c r="AI80" t="s">
        <v>49</v>
      </c>
      <c r="AJ80" t="s">
        <v>50</v>
      </c>
      <c r="AK80" s="35" t="s">
        <v>4131</v>
      </c>
      <c r="AL80" t="s">
        <v>51</v>
      </c>
      <c r="AM80" t="s">
        <v>51</v>
      </c>
      <c r="AO80" s="2">
        <v>0.1031722085963267</v>
      </c>
      <c r="AP80" s="2">
        <v>0.21318183272045643</v>
      </c>
      <c r="AQ80" t="s">
        <v>52</v>
      </c>
      <c r="AS80">
        <v>7.8989100246096955</v>
      </c>
      <c r="AT80">
        <v>7.8989100246096955</v>
      </c>
      <c r="AU80" s="3">
        <v>2213682</v>
      </c>
      <c r="AV80" s="30">
        <v>32375099.25</v>
      </c>
      <c r="AW80" s="34" t="s">
        <v>1723</v>
      </c>
      <c r="BA80" s="31"/>
      <c r="BB80" s="27" t="str">
        <f t="shared" si="5"/>
        <v>AHT</v>
      </c>
      <c r="BC80" s="29">
        <f t="shared" ca="1" si="6"/>
        <v>55848</v>
      </c>
      <c r="BD80" s="27">
        <f t="shared" si="7"/>
        <v>4</v>
      </c>
      <c r="BE80" s="32" t="str">
        <f t="shared" si="8"/>
        <v>AHT.PRG</v>
      </c>
    </row>
    <row r="81" spans="1:57" x14ac:dyDescent="0.35">
      <c r="A81" t="s">
        <v>192</v>
      </c>
      <c r="B81" s="1">
        <v>11.524999999999999</v>
      </c>
      <c r="C81" s="2">
        <v>-0.11142857142857139</v>
      </c>
      <c r="D81" s="3">
        <v>5129.4769230769234</v>
      </c>
      <c r="F81" t="s">
        <v>190</v>
      </c>
      <c r="G81" t="s">
        <v>191</v>
      </c>
      <c r="H81">
        <v>7.22</v>
      </c>
      <c r="I81" s="2">
        <v>-0.21436340000000001</v>
      </c>
      <c r="J81" s="4" t="s">
        <v>4334</v>
      </c>
      <c r="L81" t="s">
        <v>40</v>
      </c>
      <c r="M81">
        <v>10.978525714250273</v>
      </c>
      <c r="N81">
        <v>10.978525714250273</v>
      </c>
      <c r="O81">
        <v>1196.2196571346876</v>
      </c>
      <c r="P81">
        <v>10.978525714250273</v>
      </c>
      <c r="Q81" t="s">
        <v>42</v>
      </c>
      <c r="R81" t="s">
        <v>43</v>
      </c>
      <c r="S81">
        <v>7.375</v>
      </c>
      <c r="T81">
        <v>25</v>
      </c>
      <c r="U81" t="s">
        <v>44</v>
      </c>
      <c r="V81" s="4">
        <v>44833</v>
      </c>
      <c r="W81" s="4">
        <v>44833</v>
      </c>
      <c r="X81" t="s">
        <v>45</v>
      </c>
      <c r="Y81" s="4" t="s">
        <v>4899</v>
      </c>
      <c r="Z81">
        <v>30</v>
      </c>
      <c r="AA81" t="s">
        <v>46</v>
      </c>
      <c r="AB81" s="4" t="s">
        <v>40</v>
      </c>
      <c r="AG81" t="s">
        <v>47</v>
      </c>
      <c r="AH81" t="s">
        <v>65</v>
      </c>
      <c r="AI81" t="s">
        <v>49</v>
      </c>
      <c r="AJ81" t="s">
        <v>50</v>
      </c>
      <c r="AK81" s="35" t="s">
        <v>4132</v>
      </c>
      <c r="AL81" t="s">
        <v>51</v>
      </c>
      <c r="AM81" t="s">
        <v>51</v>
      </c>
      <c r="AO81" s="2">
        <v>0.1031722085963267</v>
      </c>
      <c r="AP81" s="2">
        <v>0.21318183272045643</v>
      </c>
      <c r="AQ81" t="s">
        <v>52</v>
      </c>
      <c r="AS81">
        <v>6.2120214665166991</v>
      </c>
      <c r="AT81">
        <v>6.2120214665166991</v>
      </c>
      <c r="AU81" s="3">
        <v>1579292</v>
      </c>
      <c r="AV81" s="30">
        <v>18201340.299999997</v>
      </c>
      <c r="AW81" s="34" t="s">
        <v>1724</v>
      </c>
      <c r="BA81" s="31"/>
      <c r="BB81" s="27" t="str">
        <f t="shared" si="5"/>
        <v>AHT</v>
      </c>
      <c r="BC81" s="29">
        <f t="shared" ca="1" si="6"/>
        <v>55848</v>
      </c>
      <c r="BD81" s="27">
        <f t="shared" si="7"/>
        <v>4</v>
      </c>
      <c r="BE81" s="32" t="str">
        <f t="shared" si="8"/>
        <v>AHT.PRF</v>
      </c>
    </row>
    <row r="82" spans="1:57" x14ac:dyDescent="0.35">
      <c r="A82" t="s">
        <v>193</v>
      </c>
      <c r="B82" s="1">
        <v>19.71</v>
      </c>
      <c r="C82" s="2">
        <v>-0.14927857935627079</v>
      </c>
      <c r="D82" s="3">
        <v>5625.9538461538459</v>
      </c>
      <c r="F82" t="s">
        <v>190</v>
      </c>
      <c r="G82" t="s">
        <v>191</v>
      </c>
      <c r="H82">
        <v>7.22</v>
      </c>
      <c r="I82" s="2">
        <v>-0.21436340000000001</v>
      </c>
      <c r="J82" s="4" t="s">
        <v>4334</v>
      </c>
      <c r="L82" t="s">
        <v>40</v>
      </c>
      <c r="M82">
        <v>7.6582057674798545</v>
      </c>
      <c r="N82">
        <v>7.6582057674798545</v>
      </c>
      <c r="O82">
        <v>26.455364442158604</v>
      </c>
      <c r="P82">
        <v>7.6582057674798545</v>
      </c>
      <c r="Q82" t="s">
        <v>42</v>
      </c>
      <c r="R82" t="s">
        <v>43</v>
      </c>
      <c r="S82">
        <v>7.5</v>
      </c>
      <c r="T82">
        <v>25</v>
      </c>
      <c r="U82" t="s">
        <v>44</v>
      </c>
      <c r="V82" s="4">
        <v>44833</v>
      </c>
      <c r="W82" s="4">
        <v>44833</v>
      </c>
      <c r="X82" t="s">
        <v>45</v>
      </c>
      <c r="Y82" s="4" t="s">
        <v>4133</v>
      </c>
      <c r="Z82">
        <v>30</v>
      </c>
      <c r="AA82" t="s">
        <v>46</v>
      </c>
      <c r="AB82" t="s">
        <v>40</v>
      </c>
      <c r="AG82" t="s">
        <v>47</v>
      </c>
      <c r="AH82" t="s">
        <v>65</v>
      </c>
      <c r="AI82" t="s">
        <v>49</v>
      </c>
      <c r="AJ82" t="s">
        <v>50</v>
      </c>
      <c r="AK82" s="35" t="s">
        <v>4134</v>
      </c>
      <c r="AL82" t="s">
        <v>51</v>
      </c>
      <c r="AM82" t="s">
        <v>51</v>
      </c>
      <c r="AO82" s="2">
        <v>0.1031722085963267</v>
      </c>
      <c r="AP82" s="2">
        <v>0.21318183272045643</v>
      </c>
      <c r="AQ82" t="s">
        <v>52</v>
      </c>
      <c r="AS82">
        <v>10.473158608526917</v>
      </c>
      <c r="AT82">
        <v>10.473158608526917</v>
      </c>
      <c r="AU82" s="3">
        <v>1558244</v>
      </c>
      <c r="AV82" s="30">
        <v>30712989.240000002</v>
      </c>
      <c r="AW82" s="34" t="s">
        <v>1725</v>
      </c>
      <c r="BA82" s="31"/>
      <c r="BB82" s="27" t="str">
        <f t="shared" si="5"/>
        <v>AHT</v>
      </c>
      <c r="BC82" s="29">
        <f t="shared" ca="1" si="6"/>
        <v>55848</v>
      </c>
      <c r="BD82" s="27">
        <f t="shared" si="7"/>
        <v>4</v>
      </c>
      <c r="BE82" s="32" t="str">
        <f t="shared" si="8"/>
        <v>AHT.PRI</v>
      </c>
    </row>
    <row r="83" spans="1:57" x14ac:dyDescent="0.35">
      <c r="A83" t="s">
        <v>194</v>
      </c>
      <c r="B83" s="1">
        <v>8.8250499999999992</v>
      </c>
      <c r="C83" s="2">
        <v>-0.1163057429203419</v>
      </c>
      <c r="D83" s="3">
        <v>1093.1384615384616</v>
      </c>
      <c r="F83" t="s">
        <v>190</v>
      </c>
      <c r="G83" t="s">
        <v>191</v>
      </c>
      <c r="H83">
        <v>7.22</v>
      </c>
      <c r="I83" s="2">
        <v>-0.21436340000000001</v>
      </c>
      <c r="J83" s="4" t="s">
        <v>4334</v>
      </c>
      <c r="L83" t="s">
        <v>40</v>
      </c>
      <c r="M83">
        <v>10.64521852268023</v>
      </c>
      <c r="N83">
        <v>10.64521852268023</v>
      </c>
      <c r="O83">
        <v>954.18869210313551</v>
      </c>
      <c r="P83">
        <v>10.64521852268023</v>
      </c>
      <c r="Q83" t="s">
        <v>42</v>
      </c>
      <c r="R83" t="s">
        <v>43</v>
      </c>
      <c r="S83">
        <v>7.5</v>
      </c>
      <c r="T83">
        <v>25</v>
      </c>
      <c r="U83" t="s">
        <v>44</v>
      </c>
      <c r="V83" s="4">
        <v>44833</v>
      </c>
      <c r="W83" s="4">
        <v>44833</v>
      </c>
      <c r="X83" t="s">
        <v>45</v>
      </c>
      <c r="Y83" s="4" t="s">
        <v>4899</v>
      </c>
      <c r="Z83">
        <v>30</v>
      </c>
      <c r="AA83" t="s">
        <v>46</v>
      </c>
      <c r="AB83" s="4" t="s">
        <v>40</v>
      </c>
      <c r="AG83" t="s">
        <v>47</v>
      </c>
      <c r="AH83" t="s">
        <v>65</v>
      </c>
      <c r="AI83" t="s">
        <v>49</v>
      </c>
      <c r="AJ83" t="s">
        <v>50</v>
      </c>
      <c r="AK83" s="35" t="s">
        <v>4135</v>
      </c>
      <c r="AL83" t="s">
        <v>51</v>
      </c>
      <c r="AM83" t="s">
        <v>51</v>
      </c>
      <c r="AO83" s="2">
        <v>0.1031722085963267</v>
      </c>
      <c r="AP83" s="2">
        <v>0.21318183272045643</v>
      </c>
      <c r="AQ83" t="s">
        <v>52</v>
      </c>
      <c r="AS83">
        <v>4.6678857995151697</v>
      </c>
      <c r="AT83">
        <v>4.6678857995151697</v>
      </c>
      <c r="AU83" s="3">
        <v>1564144</v>
      </c>
      <c r="AV83" s="30">
        <v>13803649.007199999</v>
      </c>
      <c r="AW83" s="34" t="s">
        <v>1726</v>
      </c>
      <c r="BA83" s="31"/>
      <c r="BB83" s="27" t="str">
        <f t="shared" si="5"/>
        <v>AHT</v>
      </c>
      <c r="BC83" s="29">
        <f t="shared" ca="1" si="6"/>
        <v>55848</v>
      </c>
      <c r="BD83" s="27">
        <f t="shared" si="7"/>
        <v>4</v>
      </c>
      <c r="BE83" s="32" t="str">
        <f t="shared" si="8"/>
        <v>AHT.PRH</v>
      </c>
    </row>
    <row r="84" spans="1:57" x14ac:dyDescent="0.35">
      <c r="A84" t="s">
        <v>195</v>
      </c>
      <c r="B84" s="1">
        <v>1085.0050000000001</v>
      </c>
      <c r="C84" s="2">
        <v>-3.1914893617021274E-2</v>
      </c>
      <c r="D84" s="3">
        <v>1599.6615384615384</v>
      </c>
      <c r="F84" t="s">
        <v>190</v>
      </c>
      <c r="G84" t="s">
        <v>191</v>
      </c>
      <c r="H84">
        <v>7.22</v>
      </c>
      <c r="I84" s="2">
        <v>-0.21436340000000001</v>
      </c>
      <c r="J84" s="4" t="s">
        <v>4334</v>
      </c>
      <c r="L84" t="s">
        <v>40</v>
      </c>
      <c r="M84">
        <v>9.8372995700741123E-2</v>
      </c>
      <c r="N84">
        <v>9.8372995700741123E-2</v>
      </c>
      <c r="O84" t="s">
        <v>40</v>
      </c>
      <c r="P84">
        <v>9.8372995700741123E-2</v>
      </c>
      <c r="Q84" t="s">
        <v>42</v>
      </c>
      <c r="R84" t="s">
        <v>43</v>
      </c>
      <c r="S84">
        <v>8.4499999999999993</v>
      </c>
      <c r="T84">
        <v>25</v>
      </c>
      <c r="U84" t="s">
        <v>44</v>
      </c>
      <c r="V84" s="4">
        <v>44833</v>
      </c>
      <c r="W84" s="4">
        <v>44833</v>
      </c>
      <c r="X84" t="s">
        <v>45</v>
      </c>
      <c r="Y84" s="4" t="s">
        <v>4899</v>
      </c>
      <c r="Z84">
        <v>30</v>
      </c>
      <c r="AA84" t="s">
        <v>46</v>
      </c>
      <c r="AB84" s="4" t="s">
        <v>40</v>
      </c>
      <c r="AG84" t="s">
        <v>47</v>
      </c>
      <c r="AH84" t="s">
        <v>65</v>
      </c>
      <c r="AI84" t="s">
        <v>49</v>
      </c>
      <c r="AJ84" t="s">
        <v>50</v>
      </c>
      <c r="AK84" s="35" t="s">
        <v>4136</v>
      </c>
      <c r="AL84" t="s">
        <v>51</v>
      </c>
      <c r="AM84" t="s">
        <v>51</v>
      </c>
      <c r="AO84" s="2">
        <v>0.1031722085963267</v>
      </c>
      <c r="AP84" s="2">
        <v>0.21318183272045643</v>
      </c>
      <c r="AQ84" t="s">
        <v>52</v>
      </c>
      <c r="AS84">
        <v>514.93121701911775</v>
      </c>
      <c r="AT84">
        <v>514.93121701911775</v>
      </c>
      <c r="AU84" s="3">
        <v>1394907</v>
      </c>
      <c r="AV84" s="30">
        <v>1513481069.5350001</v>
      </c>
      <c r="AW84" s="34" t="s">
        <v>1727</v>
      </c>
      <c r="BA84" s="31"/>
      <c r="BB84" s="27" t="str">
        <f t="shared" si="5"/>
        <v>AHT</v>
      </c>
      <c r="BC84" s="29">
        <f t="shared" ca="1" si="6"/>
        <v>55848</v>
      </c>
      <c r="BD84" s="27">
        <f t="shared" si="7"/>
        <v>4</v>
      </c>
      <c r="BE84" s="32" t="str">
        <f t="shared" si="8"/>
        <v>AHT.PRD</v>
      </c>
    </row>
    <row r="85" spans="1:57" x14ac:dyDescent="0.35">
      <c r="A85" t="s">
        <v>198</v>
      </c>
      <c r="B85" s="1">
        <v>22.795000000000002</v>
      </c>
      <c r="C85" s="2">
        <v>-1.7659137577002042E-2</v>
      </c>
      <c r="D85" s="3">
        <v>1946.7538461538461</v>
      </c>
      <c r="F85" t="s">
        <v>197</v>
      </c>
      <c r="G85" t="s">
        <v>3287</v>
      </c>
      <c r="H85">
        <v>2.84</v>
      </c>
      <c r="I85" s="2">
        <v>-0.10691829999999999</v>
      </c>
      <c r="J85" s="4" t="s">
        <v>4920</v>
      </c>
      <c r="L85" t="s">
        <v>40</v>
      </c>
      <c r="M85">
        <v>7.5705493150656249</v>
      </c>
      <c r="N85">
        <v>7.5705493150656249</v>
      </c>
      <c r="O85">
        <v>32.201989336160153</v>
      </c>
      <c r="P85">
        <v>7.5705493150656249</v>
      </c>
      <c r="Q85" t="s">
        <v>53</v>
      </c>
      <c r="R85" t="s">
        <v>43</v>
      </c>
      <c r="S85">
        <v>6.75</v>
      </c>
      <c r="T85">
        <v>25</v>
      </c>
      <c r="U85" t="s">
        <v>44</v>
      </c>
      <c r="V85" s="4">
        <v>44803</v>
      </c>
      <c r="W85" s="4">
        <v>44803</v>
      </c>
      <c r="X85" t="s">
        <v>40</v>
      </c>
      <c r="Y85" s="4" t="s">
        <v>4899</v>
      </c>
      <c r="Z85">
        <v>30</v>
      </c>
      <c r="AA85" t="s">
        <v>46</v>
      </c>
      <c r="AB85" s="4" t="s">
        <v>4137</v>
      </c>
      <c r="AG85" t="s">
        <v>47</v>
      </c>
      <c r="AH85" t="s">
        <v>65</v>
      </c>
      <c r="AI85" t="s">
        <v>51</v>
      </c>
      <c r="AJ85" t="s">
        <v>74</v>
      </c>
      <c r="AK85" s="35" t="s">
        <v>4138</v>
      </c>
      <c r="AL85" t="s">
        <v>51</v>
      </c>
      <c r="AM85" t="s">
        <v>51</v>
      </c>
      <c r="AO85" s="2">
        <v>7.4590961732767802E-3</v>
      </c>
      <c r="AP85" s="2">
        <v>4.4769147257255226E-2</v>
      </c>
      <c r="AQ85" t="s">
        <v>52</v>
      </c>
      <c r="AS85">
        <v>2.1768962499158366</v>
      </c>
      <c r="AT85">
        <v>2.1768962499158366</v>
      </c>
      <c r="AU85" s="3">
        <v>1397258</v>
      </c>
      <c r="AV85" s="30">
        <v>31850496.110000003</v>
      </c>
      <c r="AW85" s="34" t="s">
        <v>1729</v>
      </c>
      <c r="BA85" s="31"/>
      <c r="BB85" s="27" t="str">
        <f t="shared" si="5"/>
        <v>AAIC</v>
      </c>
      <c r="BC85" s="29" t="e">
        <f t="shared" ca="1" si="6"/>
        <v>#VALUE!</v>
      </c>
      <c r="BD85" s="27">
        <f t="shared" si="7"/>
        <v>4</v>
      </c>
      <c r="BE85" s="32" t="str">
        <f t="shared" si="8"/>
        <v>AIC</v>
      </c>
    </row>
    <row r="86" spans="1:57" x14ac:dyDescent="0.35">
      <c r="A86" t="s">
        <v>3426</v>
      </c>
      <c r="B86" s="1">
        <v>1073.7400500000001</v>
      </c>
      <c r="C86" s="2" t="e">
        <v>#VALUE!</v>
      </c>
      <c r="D86" s="3">
        <v>959.16923076923081</v>
      </c>
      <c r="F86" t="s">
        <v>197</v>
      </c>
      <c r="G86" t="s">
        <v>3287</v>
      </c>
      <c r="H86">
        <v>2.84</v>
      </c>
      <c r="I86" s="2">
        <v>-0.10691829999999999</v>
      </c>
      <c r="J86" s="4" t="s">
        <v>4920</v>
      </c>
      <c r="L86" t="s">
        <v>40</v>
      </c>
      <c r="M86">
        <v>8.1494737671349959E-2</v>
      </c>
      <c r="N86">
        <v>8.1494737671349959E-2</v>
      </c>
      <c r="O86">
        <v>-1368.3803449051554</v>
      </c>
      <c r="P86">
        <v>-1368.3803449100001</v>
      </c>
      <c r="Q86" t="s">
        <v>42</v>
      </c>
      <c r="R86" t="s">
        <v>43</v>
      </c>
      <c r="S86">
        <v>7</v>
      </c>
      <c r="T86">
        <v>25</v>
      </c>
      <c r="U86" t="s">
        <v>44</v>
      </c>
      <c r="V86" s="4">
        <v>44819</v>
      </c>
      <c r="W86" s="4">
        <v>44819</v>
      </c>
      <c r="X86" t="s">
        <v>45</v>
      </c>
      <c r="Y86" s="4" t="s">
        <v>4899</v>
      </c>
      <c r="Z86">
        <v>30</v>
      </c>
      <c r="AA86" t="s">
        <v>46</v>
      </c>
      <c r="AB86" s="4" t="s">
        <v>40</v>
      </c>
      <c r="AG86" t="s">
        <v>47</v>
      </c>
      <c r="AH86" t="s">
        <v>65</v>
      </c>
      <c r="AI86" t="s">
        <v>49</v>
      </c>
      <c r="AJ86" t="s">
        <v>50</v>
      </c>
      <c r="AK86" s="35" t="s">
        <v>4139</v>
      </c>
      <c r="AL86" t="s">
        <v>51</v>
      </c>
      <c r="AM86" t="s">
        <v>51</v>
      </c>
      <c r="AO86" s="2">
        <v>7.4590961732767802E-3</v>
      </c>
      <c r="AP86" s="2">
        <v>4.4769147257255226E-2</v>
      </c>
      <c r="AQ86" t="s">
        <v>52</v>
      </c>
      <c r="AS86">
        <v>3.0797588403314555</v>
      </c>
      <c r="AT86">
        <v>615.76677455991046</v>
      </c>
      <c r="AU86" s="3">
        <v>373610</v>
      </c>
      <c r="AV86" s="30">
        <v>401160020.08050007</v>
      </c>
      <c r="AW86" s="34" t="s">
        <v>3630</v>
      </c>
      <c r="BA86" s="31"/>
      <c r="BB86" s="27" t="str">
        <f t="shared" si="5"/>
        <v>AAIC</v>
      </c>
      <c r="BC86" s="29">
        <f t="shared" ca="1" si="6"/>
        <v>55848</v>
      </c>
      <c r="BD86" s="27">
        <f t="shared" si="7"/>
        <v>4</v>
      </c>
      <c r="BE86" s="32" t="str">
        <f t="shared" si="8"/>
        <v>AAIC.PRB</v>
      </c>
    </row>
    <row r="87" spans="1:57" x14ac:dyDescent="0.35">
      <c r="A87" t="s">
        <v>3427</v>
      </c>
      <c r="B87" s="1">
        <v>13.845000000000001</v>
      </c>
      <c r="C87" s="2">
        <v>-0.13287671232876713</v>
      </c>
      <c r="D87" s="3">
        <v>5595.4615384615381</v>
      </c>
      <c r="F87" t="s">
        <v>197</v>
      </c>
      <c r="G87" t="s">
        <v>3287</v>
      </c>
      <c r="H87">
        <v>2.84</v>
      </c>
      <c r="I87" s="2">
        <v>-0.10691829999999999</v>
      </c>
      <c r="J87" s="4" t="s">
        <v>4920</v>
      </c>
      <c r="L87">
        <v>566.4</v>
      </c>
      <c r="M87">
        <v>8.91711139633858</v>
      </c>
      <c r="N87">
        <v>9.9720236299960643</v>
      </c>
      <c r="O87">
        <v>13.78332122253447</v>
      </c>
      <c r="P87">
        <v>13.78332122253447</v>
      </c>
      <c r="Q87" t="s">
        <v>42</v>
      </c>
      <c r="R87" t="s">
        <v>82</v>
      </c>
      <c r="S87">
        <v>8.25</v>
      </c>
      <c r="T87">
        <v>25</v>
      </c>
      <c r="U87" t="s">
        <v>44</v>
      </c>
      <c r="V87" s="4">
        <v>44819</v>
      </c>
      <c r="W87" s="4">
        <v>44819</v>
      </c>
      <c r="X87" t="s">
        <v>45</v>
      </c>
      <c r="Y87" s="4" t="s">
        <v>4098</v>
      </c>
      <c r="Z87">
        <v>30</v>
      </c>
      <c r="AA87" t="s">
        <v>46</v>
      </c>
      <c r="AB87" s="4" t="s">
        <v>40</v>
      </c>
      <c r="AG87" t="s">
        <v>47</v>
      </c>
      <c r="AH87" t="s">
        <v>65</v>
      </c>
      <c r="AI87" t="s">
        <v>49</v>
      </c>
      <c r="AJ87" t="s">
        <v>50</v>
      </c>
      <c r="AK87" s="35" t="s">
        <v>4140</v>
      </c>
      <c r="AL87" t="s">
        <v>51</v>
      </c>
      <c r="AM87" t="s">
        <v>51</v>
      </c>
      <c r="AO87" s="2">
        <v>7.4590961732767802E-3</v>
      </c>
      <c r="AP87" s="2">
        <v>4.4769147257255226E-2</v>
      </c>
      <c r="AQ87" t="s">
        <v>52</v>
      </c>
      <c r="AS87">
        <v>1.1992573548409964</v>
      </c>
      <c r="AT87">
        <v>1.1992573548409964</v>
      </c>
      <c r="AU87" s="3">
        <v>1117034</v>
      </c>
      <c r="AV87" s="30">
        <v>15465335.73</v>
      </c>
      <c r="AW87" s="34" t="s">
        <v>3631</v>
      </c>
      <c r="BA87" s="31"/>
      <c r="BB87" s="27" t="str">
        <f t="shared" si="5"/>
        <v>AAIC</v>
      </c>
      <c r="BC87" s="29">
        <f t="shared" ca="1" si="6"/>
        <v>55848</v>
      </c>
      <c r="BD87" s="27">
        <f t="shared" si="7"/>
        <v>4</v>
      </c>
      <c r="BE87" s="32" t="str">
        <f t="shared" si="8"/>
        <v>AAIC.PRC</v>
      </c>
    </row>
    <row r="88" spans="1:57" x14ac:dyDescent="0.35">
      <c r="A88" t="s">
        <v>2629</v>
      </c>
      <c r="B88" s="1">
        <v>11.5</v>
      </c>
      <c r="C88" s="2">
        <v>-4.4247787610620093E-3</v>
      </c>
      <c r="D88" s="3">
        <v>1258.3125</v>
      </c>
      <c r="F88" t="s">
        <v>2630</v>
      </c>
      <c r="G88" t="s">
        <v>2631</v>
      </c>
      <c r="H88">
        <v>20.49</v>
      </c>
      <c r="I88" s="2">
        <v>0.19544930000000002</v>
      </c>
      <c r="J88" s="4" t="s">
        <v>4913</v>
      </c>
      <c r="L88" t="s">
        <v>40</v>
      </c>
      <c r="M88">
        <v>8.9101560777654107</v>
      </c>
      <c r="N88">
        <v>8.9101560777654107</v>
      </c>
      <c r="O88">
        <v>14.371575106064624</v>
      </c>
      <c r="P88">
        <v>8.9101560777654107</v>
      </c>
      <c r="Q88" t="s">
        <v>53</v>
      </c>
      <c r="R88" t="s">
        <v>43</v>
      </c>
      <c r="S88">
        <v>8</v>
      </c>
      <c r="T88">
        <v>25</v>
      </c>
      <c r="U88" t="s">
        <v>44</v>
      </c>
      <c r="V88" s="4">
        <v>45243</v>
      </c>
      <c r="W88" s="4">
        <v>45243</v>
      </c>
      <c r="X88" t="s">
        <v>45</v>
      </c>
      <c r="Y88" s="4" t="s">
        <v>4056</v>
      </c>
      <c r="Z88">
        <v>30</v>
      </c>
      <c r="AA88" t="s">
        <v>46</v>
      </c>
      <c r="AB88" t="s">
        <v>4141</v>
      </c>
      <c r="AG88" t="s">
        <v>47</v>
      </c>
      <c r="AH88" t="s">
        <v>65</v>
      </c>
      <c r="AI88" t="s">
        <v>49</v>
      </c>
      <c r="AJ88" t="s">
        <v>77</v>
      </c>
      <c r="AK88" s="35" t="s">
        <v>2930</v>
      </c>
      <c r="AL88" t="s">
        <v>51</v>
      </c>
      <c r="AM88" t="s">
        <v>51</v>
      </c>
      <c r="AO88" s="2">
        <v>6.9650819552547483E-2</v>
      </c>
      <c r="AP88" s="2">
        <v>0.24869857090555514</v>
      </c>
      <c r="AQ88" t="s">
        <v>162</v>
      </c>
      <c r="AS88">
        <v>5.5555618473056221</v>
      </c>
      <c r="AT88">
        <v>5.5555618473056221</v>
      </c>
      <c r="AU88" s="3">
        <v>517792</v>
      </c>
      <c r="AV88" s="30">
        <v>5954608</v>
      </c>
      <c r="AW88" s="34" t="s">
        <v>2931</v>
      </c>
      <c r="BA88" s="31"/>
      <c r="BB88" s="27" t="str">
        <f t="shared" si="5"/>
        <v>AIRT</v>
      </c>
      <c r="BC88" s="29">
        <f t="shared" ca="1" si="6"/>
        <v>54610</v>
      </c>
      <c r="BD88" s="27">
        <f t="shared" si="7"/>
        <v>4</v>
      </c>
      <c r="BE88" s="32" t="str">
        <f t="shared" si="8"/>
        <v>AIRTP</v>
      </c>
    </row>
    <row r="89" spans="1:57" x14ac:dyDescent="0.35">
      <c r="A89" t="s">
        <v>3355</v>
      </c>
      <c r="B89" s="1">
        <v>21.93</v>
      </c>
      <c r="C89" s="2">
        <v>2.7509652509652524E-2</v>
      </c>
      <c r="D89" s="3">
        <v>12124.6</v>
      </c>
      <c r="F89" t="s">
        <v>200</v>
      </c>
      <c r="G89" t="s">
        <v>201</v>
      </c>
      <c r="H89">
        <v>151.93</v>
      </c>
      <c r="I89" s="2">
        <v>-4.2417819999999995E-2</v>
      </c>
      <c r="J89" s="4" t="s">
        <v>4915</v>
      </c>
      <c r="L89" t="s">
        <v>40</v>
      </c>
      <c r="M89">
        <v>5.4228832216729357</v>
      </c>
      <c r="N89">
        <v>5.4228832216729357</v>
      </c>
      <c r="O89">
        <v>6.1988289183725174</v>
      </c>
      <c r="P89">
        <v>5.4228832216729357</v>
      </c>
      <c r="Q89" t="s">
        <v>53</v>
      </c>
      <c r="R89" t="s">
        <v>43</v>
      </c>
      <c r="S89">
        <v>5.25</v>
      </c>
      <c r="T89">
        <v>25</v>
      </c>
      <c r="U89" t="s">
        <v>44</v>
      </c>
      <c r="V89" s="4">
        <v>44833</v>
      </c>
      <c r="W89" s="4">
        <v>44833</v>
      </c>
      <c r="X89" t="s">
        <v>40</v>
      </c>
      <c r="Y89" s="4" t="s">
        <v>4142</v>
      </c>
      <c r="Z89" t="s">
        <v>40</v>
      </c>
      <c r="AA89" t="s">
        <v>46</v>
      </c>
      <c r="AB89" t="s">
        <v>4143</v>
      </c>
      <c r="AG89" t="s">
        <v>47</v>
      </c>
      <c r="AH89" t="s">
        <v>65</v>
      </c>
      <c r="AI89" t="s">
        <v>51</v>
      </c>
      <c r="AJ89" t="s">
        <v>157</v>
      </c>
      <c r="AK89" s="35" t="s">
        <v>3428</v>
      </c>
      <c r="AL89" t="s">
        <v>51</v>
      </c>
      <c r="AM89" t="s">
        <v>123</v>
      </c>
      <c r="AO89" s="2">
        <v>2.1662211566741973E-6</v>
      </c>
      <c r="AP89" s="2">
        <v>1.1461328505442347E-2</v>
      </c>
      <c r="AQ89" t="s">
        <v>52</v>
      </c>
      <c r="AS89">
        <v>15.18478092668221</v>
      </c>
      <c r="AT89">
        <v>15.18478092668221</v>
      </c>
      <c r="AU89" s="3">
        <v>10000000</v>
      </c>
      <c r="AV89" s="30">
        <v>219300000</v>
      </c>
      <c r="AW89" s="34" t="s">
        <v>3352</v>
      </c>
      <c r="BA89" s="31"/>
      <c r="BB89" s="27" t="str">
        <f t="shared" si="5"/>
        <v>AIZ</v>
      </c>
      <c r="BC89" s="29" t="e">
        <f t="shared" ca="1" si="6"/>
        <v>#VALUE!</v>
      </c>
      <c r="BD89" s="27">
        <f t="shared" si="7"/>
        <v>4</v>
      </c>
      <c r="BE89" s="32" t="str">
        <f t="shared" si="8"/>
        <v>AIZN</v>
      </c>
    </row>
    <row r="90" spans="1:57" x14ac:dyDescent="0.35">
      <c r="A90" t="s">
        <v>203</v>
      </c>
      <c r="B90" s="1">
        <v>24.375</v>
      </c>
      <c r="C90" s="2">
        <v>-1.2494961708988261E-2</v>
      </c>
      <c r="D90" s="3">
        <v>5854.3538461538465</v>
      </c>
      <c r="F90" t="s">
        <v>204</v>
      </c>
      <c r="G90" t="s">
        <v>205</v>
      </c>
      <c r="H90">
        <v>8</v>
      </c>
      <c r="I90" s="2">
        <v>-8.8838240000000013E-2</v>
      </c>
      <c r="J90" s="4" t="s">
        <v>4911</v>
      </c>
      <c r="L90" t="s">
        <v>40</v>
      </c>
      <c r="M90">
        <v>7.2748050644907289</v>
      </c>
      <c r="N90">
        <v>7.3340131962688524</v>
      </c>
      <c r="O90" t="s">
        <v>40</v>
      </c>
      <c r="P90">
        <v>7.3340131962688524</v>
      </c>
      <c r="Q90" t="s">
        <v>202</v>
      </c>
      <c r="R90" t="s">
        <v>43</v>
      </c>
      <c r="S90">
        <v>7.25</v>
      </c>
      <c r="T90">
        <v>25</v>
      </c>
      <c r="U90" t="s">
        <v>44</v>
      </c>
      <c r="V90" s="4">
        <v>44833</v>
      </c>
      <c r="W90" s="4">
        <v>44833</v>
      </c>
      <c r="X90" t="s">
        <v>40</v>
      </c>
      <c r="Y90" s="4" t="s">
        <v>40</v>
      </c>
      <c r="Z90" t="s">
        <v>40</v>
      </c>
      <c r="AA90" t="s">
        <v>40</v>
      </c>
      <c r="AB90" s="4" t="s">
        <v>4144</v>
      </c>
      <c r="AG90" t="s">
        <v>47</v>
      </c>
      <c r="AH90" t="s">
        <v>65</v>
      </c>
      <c r="AI90" t="s">
        <v>51</v>
      </c>
      <c r="AJ90" t="s">
        <v>74</v>
      </c>
      <c r="AK90" s="35" t="s">
        <v>206</v>
      </c>
      <c r="AL90" t="s">
        <v>51</v>
      </c>
      <c r="AM90" t="s">
        <v>51</v>
      </c>
      <c r="AO90" s="2">
        <v>1.0282663767497202E-2</v>
      </c>
      <c r="AP90" s="2">
        <v>5.6507443387648459E-2</v>
      </c>
      <c r="AQ90" t="s">
        <v>52</v>
      </c>
      <c r="AS90">
        <v>1.4499098380603022</v>
      </c>
      <c r="AT90">
        <v>1.4499098380603022</v>
      </c>
      <c r="AU90" s="3">
        <v>4180639</v>
      </c>
      <c r="AV90" s="30">
        <v>101903075.625</v>
      </c>
      <c r="AW90" s="34" t="s">
        <v>1731</v>
      </c>
      <c r="BA90" s="31"/>
      <c r="BB90" s="27" t="str">
        <f t="shared" si="5"/>
        <v>AJX</v>
      </c>
      <c r="BC90" s="29" t="e">
        <f t="shared" ca="1" si="6"/>
        <v>#VALUE!</v>
      </c>
      <c r="BD90" s="27">
        <f t="shared" si="7"/>
        <v>4</v>
      </c>
      <c r="BE90" s="32" t="str">
        <f t="shared" si="8"/>
        <v>AJXA</v>
      </c>
    </row>
    <row r="91" spans="1:57" x14ac:dyDescent="0.35">
      <c r="A91" t="s">
        <v>2541</v>
      </c>
      <c r="B91" s="1">
        <v>23.625</v>
      </c>
      <c r="C91" s="2">
        <v>-1.7278617710583092E-2</v>
      </c>
      <c r="D91" s="3">
        <v>14783.76923076923</v>
      </c>
      <c r="F91" t="s">
        <v>2542</v>
      </c>
      <c r="G91" t="s">
        <v>2543</v>
      </c>
      <c r="H91">
        <v>33.200000000000003</v>
      </c>
      <c r="I91" s="2">
        <v>-8.4705429999999998E-2</v>
      </c>
      <c r="J91" s="4" t="s">
        <v>4914</v>
      </c>
      <c r="L91">
        <v>365</v>
      </c>
      <c r="M91">
        <v>6.0067392690070296</v>
      </c>
      <c r="N91">
        <v>7.0908107833838585</v>
      </c>
      <c r="O91">
        <v>4.2936815374554147</v>
      </c>
      <c r="P91">
        <v>4.2936815374554147</v>
      </c>
      <c r="Q91" t="s">
        <v>42</v>
      </c>
      <c r="R91" t="s">
        <v>82</v>
      </c>
      <c r="S91">
        <v>6.15</v>
      </c>
      <c r="T91">
        <v>25</v>
      </c>
      <c r="U91" t="s">
        <v>44</v>
      </c>
      <c r="V91" s="4">
        <v>44803</v>
      </c>
      <c r="W91" s="4">
        <v>44803</v>
      </c>
      <c r="X91" t="s">
        <v>124</v>
      </c>
      <c r="Y91" s="4" t="s">
        <v>4107</v>
      </c>
      <c r="Z91">
        <v>30</v>
      </c>
      <c r="AA91" t="s">
        <v>46</v>
      </c>
      <c r="AB91" s="4" t="s">
        <v>40</v>
      </c>
      <c r="AG91" t="s">
        <v>47</v>
      </c>
      <c r="AH91" t="s">
        <v>48</v>
      </c>
      <c r="AI91" t="s">
        <v>47</v>
      </c>
      <c r="AJ91" t="s">
        <v>50</v>
      </c>
      <c r="AK91" s="35" t="s">
        <v>2544</v>
      </c>
      <c r="AL91" t="s">
        <v>123</v>
      </c>
      <c r="AM91" t="s">
        <v>123</v>
      </c>
      <c r="AO91" s="2">
        <v>1.2296702094357514E-2</v>
      </c>
      <c r="AP91" s="2">
        <v>6.0292121032469392E-2</v>
      </c>
      <c r="AQ91" t="s">
        <v>52</v>
      </c>
      <c r="AS91">
        <v>1.3342753883599245</v>
      </c>
      <c r="AT91">
        <v>1.3342753883599245</v>
      </c>
      <c r="AU91" s="3">
        <v>10000000</v>
      </c>
      <c r="AV91" s="30">
        <v>236250000</v>
      </c>
      <c r="AW91" s="34" t="s">
        <v>2545</v>
      </c>
      <c r="BA91" s="31"/>
      <c r="BB91" s="27" t="str">
        <f t="shared" si="5"/>
        <v>AL</v>
      </c>
      <c r="BC91" s="29">
        <f t="shared" ca="1" si="6"/>
        <v>55848</v>
      </c>
      <c r="BD91" s="27">
        <f t="shared" si="7"/>
        <v>4</v>
      </c>
      <c r="BE91" s="32" t="str">
        <f t="shared" si="8"/>
        <v>AL.PRA</v>
      </c>
    </row>
    <row r="92" spans="1:57" x14ac:dyDescent="0.35">
      <c r="A92" t="s">
        <v>207</v>
      </c>
      <c r="B92" s="1">
        <v>25.3</v>
      </c>
      <c r="C92" s="2">
        <v>4.9648324369051481E-3</v>
      </c>
      <c r="D92" s="3">
        <v>66874.353846153841</v>
      </c>
      <c r="F92" t="s">
        <v>208</v>
      </c>
      <c r="G92" t="s">
        <v>209</v>
      </c>
      <c r="H92">
        <v>133</v>
      </c>
      <c r="I92" s="2">
        <v>9.4740319999999989E-2</v>
      </c>
      <c r="J92" s="4" t="s">
        <v>4915</v>
      </c>
      <c r="L92">
        <v>316.5</v>
      </c>
      <c r="M92">
        <v>4.709105039123437</v>
      </c>
      <c r="N92">
        <v>6.2475802573826744</v>
      </c>
      <c r="O92">
        <v>-25.208760069170008</v>
      </c>
      <c r="P92">
        <v>-25.208760069170008</v>
      </c>
      <c r="Q92" t="s">
        <v>53</v>
      </c>
      <c r="R92" t="s">
        <v>82</v>
      </c>
      <c r="S92">
        <v>5.0999999999999996</v>
      </c>
      <c r="T92">
        <v>25</v>
      </c>
      <c r="U92" t="s">
        <v>44</v>
      </c>
      <c r="V92" s="4">
        <v>44833</v>
      </c>
      <c r="W92" s="4">
        <v>44833</v>
      </c>
      <c r="X92" t="s">
        <v>45</v>
      </c>
      <c r="Y92" s="4" t="s">
        <v>4145</v>
      </c>
      <c r="Z92">
        <v>30</v>
      </c>
      <c r="AA92" t="s">
        <v>46</v>
      </c>
      <c r="AB92" s="4" t="s">
        <v>4146</v>
      </c>
      <c r="AG92" t="s">
        <v>47</v>
      </c>
      <c r="AH92" t="s">
        <v>65</v>
      </c>
      <c r="AI92" t="s">
        <v>49</v>
      </c>
      <c r="AJ92" t="s">
        <v>157</v>
      </c>
      <c r="AK92" s="35" t="s">
        <v>4147</v>
      </c>
      <c r="AL92" t="s">
        <v>210</v>
      </c>
      <c r="AM92" t="s">
        <v>63</v>
      </c>
      <c r="AO92" s="2">
        <v>6.5196060620165142E-6</v>
      </c>
      <c r="AP92" s="2">
        <v>1.497693748843798E-2</v>
      </c>
      <c r="AQ92" t="s">
        <v>52</v>
      </c>
      <c r="AS92">
        <v>0.26092596864513978</v>
      </c>
      <c r="AT92">
        <v>0.26092596864513978</v>
      </c>
      <c r="AU92" s="3">
        <v>20000000</v>
      </c>
      <c r="AV92" s="30">
        <v>506000000</v>
      </c>
      <c r="AW92" s="34" t="s">
        <v>1732</v>
      </c>
      <c r="BA92" s="31"/>
      <c r="BB92" s="27" t="str">
        <f t="shared" si="5"/>
        <v>ALL</v>
      </c>
      <c r="BC92" s="29" t="e">
        <f t="shared" ca="1" si="6"/>
        <v>#VALUE!</v>
      </c>
      <c r="BD92" s="27">
        <f t="shared" si="7"/>
        <v>4</v>
      </c>
      <c r="BE92" s="32" t="str">
        <f t="shared" si="8"/>
        <v>ALL.PRB</v>
      </c>
    </row>
    <row r="93" spans="1:57" x14ac:dyDescent="0.35">
      <c r="A93" t="s">
        <v>2786</v>
      </c>
      <c r="B93" s="1">
        <v>19.899999999999999</v>
      </c>
      <c r="C93" s="2">
        <v>-2.6354319180087807E-2</v>
      </c>
      <c r="D93" s="3">
        <v>31766.415384615386</v>
      </c>
      <c r="F93" t="s">
        <v>208</v>
      </c>
      <c r="G93" t="s">
        <v>209</v>
      </c>
      <c r="H93">
        <v>133</v>
      </c>
      <c r="I93" s="2">
        <v>9.4740319999999989E-2</v>
      </c>
      <c r="J93" s="4" t="s">
        <v>4915</v>
      </c>
      <c r="L93" t="s">
        <v>40</v>
      </c>
      <c r="M93">
        <v>5.1908234740572663</v>
      </c>
      <c r="N93">
        <v>5.1908234740572663</v>
      </c>
      <c r="O93">
        <v>8.8515138668206657</v>
      </c>
      <c r="P93">
        <v>5.1908234740572663</v>
      </c>
      <c r="Q93" t="s">
        <v>42</v>
      </c>
      <c r="R93" t="s">
        <v>43</v>
      </c>
      <c r="S93">
        <v>4.75</v>
      </c>
      <c r="T93">
        <v>25</v>
      </c>
      <c r="U93" t="s">
        <v>44</v>
      </c>
      <c r="V93" s="4">
        <v>44833</v>
      </c>
      <c r="W93" s="4">
        <v>44833</v>
      </c>
      <c r="X93" t="s">
        <v>124</v>
      </c>
      <c r="Y93" s="4" t="s">
        <v>4148</v>
      </c>
      <c r="Z93">
        <v>30</v>
      </c>
      <c r="AA93" t="s">
        <v>161</v>
      </c>
      <c r="AB93" t="s">
        <v>40</v>
      </c>
      <c r="AG93" t="s">
        <v>47</v>
      </c>
      <c r="AH93" t="s">
        <v>48</v>
      </c>
      <c r="AI93" t="s">
        <v>47</v>
      </c>
      <c r="AJ93" t="s">
        <v>50</v>
      </c>
      <c r="AK93" s="35" t="s">
        <v>4149</v>
      </c>
      <c r="AL93" t="s">
        <v>158</v>
      </c>
      <c r="AM93" t="s">
        <v>63</v>
      </c>
      <c r="AO93" s="2">
        <v>6.5196060620165142E-6</v>
      </c>
      <c r="AP93" s="2">
        <v>1.497693748843798E-2</v>
      </c>
      <c r="AQ93" t="s">
        <v>52</v>
      </c>
      <c r="AS93">
        <v>16.719075252432027</v>
      </c>
      <c r="AT93">
        <v>16.719075252432027</v>
      </c>
      <c r="AU93" s="3">
        <v>12000000</v>
      </c>
      <c r="AV93" s="30">
        <v>238799999.99999997</v>
      </c>
      <c r="AW93" s="34" t="s">
        <v>2787</v>
      </c>
      <c r="BA93" s="31"/>
      <c r="BB93" s="27" t="str">
        <f t="shared" si="5"/>
        <v>ALL</v>
      </c>
      <c r="BC93" s="29">
        <f t="shared" ca="1" si="6"/>
        <v>55848</v>
      </c>
      <c r="BD93" s="27">
        <f t="shared" si="7"/>
        <v>4</v>
      </c>
      <c r="BE93" s="32" t="str">
        <f t="shared" si="8"/>
        <v>ALL.PRI</v>
      </c>
    </row>
    <row r="94" spans="1:57" x14ac:dyDescent="0.35">
      <c r="A94" t="s">
        <v>2632</v>
      </c>
      <c r="B94" s="1">
        <v>21.09</v>
      </c>
      <c r="C94" s="2">
        <v>-3.0036968576709896E-2</v>
      </c>
      <c r="D94" s="3">
        <v>99380.86153846154</v>
      </c>
      <c r="F94" t="s">
        <v>208</v>
      </c>
      <c r="G94" t="s">
        <v>209</v>
      </c>
      <c r="H94">
        <v>133</v>
      </c>
      <c r="I94" s="2">
        <v>9.4740319999999989E-2</v>
      </c>
      <c r="J94" s="4" t="s">
        <v>4915</v>
      </c>
      <c r="L94" t="s">
        <v>40</v>
      </c>
      <c r="M94">
        <v>5.2981049751975959</v>
      </c>
      <c r="N94">
        <v>5.2981049751975959</v>
      </c>
      <c r="O94">
        <v>7.0111876477765929</v>
      </c>
      <c r="P94">
        <v>5.2981049751975959</v>
      </c>
      <c r="Q94" t="s">
        <v>42</v>
      </c>
      <c r="R94" t="s">
        <v>43</v>
      </c>
      <c r="S94">
        <v>5.0999999999999996</v>
      </c>
      <c r="T94">
        <v>25</v>
      </c>
      <c r="U94" t="s">
        <v>44</v>
      </c>
      <c r="V94" s="4">
        <v>44833</v>
      </c>
      <c r="W94" s="4">
        <v>44833</v>
      </c>
      <c r="X94" t="s">
        <v>124</v>
      </c>
      <c r="Y94" s="4" t="s">
        <v>4124</v>
      </c>
      <c r="Z94">
        <v>30</v>
      </c>
      <c r="AA94" t="s">
        <v>161</v>
      </c>
      <c r="AB94" s="4" t="s">
        <v>40</v>
      </c>
      <c r="AG94" t="s">
        <v>47</v>
      </c>
      <c r="AH94" t="s">
        <v>48</v>
      </c>
      <c r="AI94" t="s">
        <v>47</v>
      </c>
      <c r="AJ94" t="s">
        <v>50</v>
      </c>
      <c r="AK94" s="35" t="s">
        <v>4150</v>
      </c>
      <c r="AL94" t="s">
        <v>210</v>
      </c>
      <c r="AM94" t="s">
        <v>63</v>
      </c>
      <c r="AO94" s="2">
        <v>6.5196060620165142E-6</v>
      </c>
      <c r="AP94" s="2">
        <v>1.497693748843798E-2</v>
      </c>
      <c r="AQ94" t="s">
        <v>52</v>
      </c>
      <c r="AS94">
        <v>16.502355485074762</v>
      </c>
      <c r="AT94">
        <v>16.502355485074762</v>
      </c>
      <c r="AU94" s="3">
        <v>46000000</v>
      </c>
      <c r="AV94" s="30">
        <v>970140000</v>
      </c>
      <c r="AW94" s="34" t="s">
        <v>2633</v>
      </c>
      <c r="BA94" s="31"/>
      <c r="BB94" s="27" t="str">
        <f t="shared" si="5"/>
        <v>ALL</v>
      </c>
      <c r="BC94" s="29">
        <f t="shared" ca="1" si="6"/>
        <v>55848</v>
      </c>
      <c r="BD94" s="27">
        <f t="shared" si="7"/>
        <v>4</v>
      </c>
      <c r="BE94" s="32" t="str">
        <f t="shared" si="8"/>
        <v>ALL.PRH</v>
      </c>
    </row>
    <row r="95" spans="1:57" x14ac:dyDescent="0.35">
      <c r="A95" t="s">
        <v>211</v>
      </c>
      <c r="B95" s="1">
        <v>23.75</v>
      </c>
      <c r="C95" s="2">
        <v>-2.1541010770505367E-2</v>
      </c>
      <c r="D95" s="3">
        <v>35887.892307692309</v>
      </c>
      <c r="F95" t="s">
        <v>208</v>
      </c>
      <c r="G95" t="s">
        <v>209</v>
      </c>
      <c r="H95">
        <v>133</v>
      </c>
      <c r="I95" s="2">
        <v>9.4740319999999989E-2</v>
      </c>
      <c r="J95" s="4" t="s">
        <v>4915</v>
      </c>
      <c r="L95" t="s">
        <v>40</v>
      </c>
      <c r="M95">
        <v>5.2623885396871799</v>
      </c>
      <c r="N95">
        <v>5.2623885396871799</v>
      </c>
      <c r="O95">
        <v>-7.8437017546476095</v>
      </c>
      <c r="P95">
        <v>-7.8437017500000001</v>
      </c>
      <c r="Q95" t="s">
        <v>42</v>
      </c>
      <c r="R95" t="s">
        <v>43</v>
      </c>
      <c r="S95">
        <v>5.625</v>
      </c>
      <c r="T95">
        <v>25</v>
      </c>
      <c r="U95" t="s">
        <v>44</v>
      </c>
      <c r="V95" s="4">
        <v>44833</v>
      </c>
      <c r="W95" s="4">
        <v>44833</v>
      </c>
      <c r="X95" t="s">
        <v>124</v>
      </c>
      <c r="Y95" s="4" t="s">
        <v>4151</v>
      </c>
      <c r="Z95">
        <v>30</v>
      </c>
      <c r="AA95" t="s">
        <v>161</v>
      </c>
      <c r="AB95" t="s">
        <v>40</v>
      </c>
      <c r="AG95" t="s">
        <v>47</v>
      </c>
      <c r="AH95" t="s">
        <v>48</v>
      </c>
      <c r="AI95" t="s">
        <v>47</v>
      </c>
      <c r="AJ95" t="s">
        <v>50</v>
      </c>
      <c r="AK95" s="35" t="s">
        <v>4152</v>
      </c>
      <c r="AL95" t="s">
        <v>212</v>
      </c>
      <c r="AM95" t="s">
        <v>158</v>
      </c>
      <c r="AO95" s="2">
        <v>6.5196060620165142E-6</v>
      </c>
      <c r="AP95" s="2">
        <v>1.497693748843798E-2</v>
      </c>
      <c r="AQ95" t="s">
        <v>52</v>
      </c>
      <c r="AS95">
        <v>16.850070338314911</v>
      </c>
      <c r="AT95">
        <v>16.850070338314911</v>
      </c>
      <c r="AU95" s="3">
        <v>23000000</v>
      </c>
      <c r="AV95" s="30">
        <v>546250000</v>
      </c>
      <c r="AW95" s="34" t="s">
        <v>1733</v>
      </c>
      <c r="BA95" s="31"/>
      <c r="BB95" s="27" t="str">
        <f t="shared" si="5"/>
        <v>ALL</v>
      </c>
      <c r="BC95" s="29">
        <f t="shared" ca="1" si="6"/>
        <v>55848</v>
      </c>
      <c r="BD95" s="27">
        <f t="shared" si="7"/>
        <v>4</v>
      </c>
      <c r="BE95" s="32" t="str">
        <f t="shared" si="8"/>
        <v>ALL.PRG</v>
      </c>
    </row>
    <row r="96" spans="1:57" x14ac:dyDescent="0.35">
      <c r="A96" t="s">
        <v>3429</v>
      </c>
      <c r="B96" s="1">
        <v>1073.7450000000001</v>
      </c>
      <c r="C96" s="2">
        <v>-5.9674502712477345E-2</v>
      </c>
      <c r="D96" s="3">
        <v>1310.7076923076922</v>
      </c>
      <c r="F96" t="s">
        <v>3430</v>
      </c>
      <c r="G96" t="s">
        <v>899</v>
      </c>
      <c r="H96">
        <v>46.83</v>
      </c>
      <c r="I96" s="2">
        <v>-3.5029819999999996E-2</v>
      </c>
      <c r="J96" s="4" t="s">
        <v>4912</v>
      </c>
      <c r="L96" t="s">
        <v>40</v>
      </c>
      <c r="M96">
        <v>0.11644639752367678</v>
      </c>
      <c r="N96">
        <v>0.11644639752367678</v>
      </c>
      <c r="O96">
        <v>-115.82245003169081</v>
      </c>
      <c r="P96">
        <v>-115.82245003</v>
      </c>
      <c r="Q96" t="s">
        <v>42</v>
      </c>
      <c r="R96" t="s">
        <v>43</v>
      </c>
      <c r="S96">
        <v>10</v>
      </c>
      <c r="T96">
        <v>25</v>
      </c>
      <c r="U96" t="s">
        <v>44</v>
      </c>
      <c r="V96" s="4">
        <v>44847</v>
      </c>
      <c r="W96" s="4">
        <v>44847</v>
      </c>
      <c r="X96" t="s">
        <v>45</v>
      </c>
      <c r="Y96" s="4" t="s">
        <v>4153</v>
      </c>
      <c r="Z96" t="s">
        <v>40</v>
      </c>
      <c r="AA96" t="s">
        <v>46</v>
      </c>
      <c r="AB96" t="s">
        <v>40</v>
      </c>
      <c r="AG96" t="s">
        <v>47</v>
      </c>
      <c r="AH96" t="s">
        <v>48</v>
      </c>
      <c r="AI96" t="s">
        <v>49</v>
      </c>
      <c r="AJ96" t="s">
        <v>50</v>
      </c>
      <c r="AK96" s="35" t="s">
        <v>3431</v>
      </c>
      <c r="AL96" t="s">
        <v>51</v>
      </c>
      <c r="AM96" t="s">
        <v>51</v>
      </c>
      <c r="AO96" s="2">
        <v>2.4154215234284515E-2</v>
      </c>
      <c r="AP96" s="2">
        <v>0.1018871702686126</v>
      </c>
      <c r="AQ96" t="s">
        <v>52</v>
      </c>
      <c r="AS96">
        <v>4.1766954794526381</v>
      </c>
      <c r="AT96">
        <v>429.83463409020635</v>
      </c>
      <c r="AU96" s="3">
        <v>1200000</v>
      </c>
      <c r="AV96" s="30">
        <v>1288494000.0000002</v>
      </c>
      <c r="AW96" s="34" t="s">
        <v>3632</v>
      </c>
      <c r="BA96" s="31"/>
      <c r="BB96" s="27" t="str">
        <f t="shared" si="5"/>
        <v>RILY</v>
      </c>
      <c r="BC96" s="29">
        <f t="shared" ca="1" si="6"/>
        <v>55848</v>
      </c>
      <c r="BD96" s="27">
        <f t="shared" si="7"/>
        <v>4</v>
      </c>
      <c r="BE96" s="32" t="str">
        <f t="shared" si="8"/>
        <v>ALTG.PRA</v>
      </c>
    </row>
    <row r="97" spans="1:57" x14ac:dyDescent="0.35">
      <c r="A97" t="s">
        <v>3735</v>
      </c>
      <c r="B97" s="1">
        <v>19.87</v>
      </c>
      <c r="C97" s="2">
        <v>-3.3509700176366855E-2</v>
      </c>
      <c r="D97" s="3">
        <v>11481.323076923078</v>
      </c>
      <c r="F97" t="s">
        <v>2634</v>
      </c>
      <c r="G97" t="s">
        <v>2635</v>
      </c>
      <c r="H97">
        <v>120.83</v>
      </c>
      <c r="I97" s="2">
        <v>-3.3359989999999999E-2</v>
      </c>
      <c r="J97" s="4" t="s">
        <v>4334</v>
      </c>
      <c r="L97" t="s">
        <v>40</v>
      </c>
      <c r="M97">
        <v>3.9445990521985368</v>
      </c>
      <c r="N97">
        <v>3.9445990521985368</v>
      </c>
      <c r="O97">
        <v>2.8442033245926162</v>
      </c>
      <c r="P97">
        <v>2.8442033200000001</v>
      </c>
      <c r="Q97" t="s">
        <v>53</v>
      </c>
      <c r="R97" t="s">
        <v>43</v>
      </c>
      <c r="S97">
        <v>4.2</v>
      </c>
      <c r="T97">
        <v>25</v>
      </c>
      <c r="U97" t="s">
        <v>44</v>
      </c>
      <c r="V97" s="4">
        <v>44832</v>
      </c>
      <c r="W97" s="4">
        <v>44832</v>
      </c>
      <c r="X97" t="s">
        <v>45</v>
      </c>
      <c r="Y97" s="4" t="s">
        <v>4154</v>
      </c>
      <c r="Z97" t="s">
        <v>40</v>
      </c>
      <c r="AA97" t="s">
        <v>46</v>
      </c>
      <c r="AB97" t="s">
        <v>4155</v>
      </c>
      <c r="AG97" t="s">
        <v>47</v>
      </c>
      <c r="AH97" t="s">
        <v>65</v>
      </c>
      <c r="AI97" t="s">
        <v>49</v>
      </c>
      <c r="AJ97" t="s">
        <v>77</v>
      </c>
      <c r="AK97" s="35" t="s">
        <v>4156</v>
      </c>
      <c r="AL97" t="s">
        <v>51</v>
      </c>
      <c r="AM97" t="s">
        <v>158</v>
      </c>
      <c r="AO97" s="2">
        <v>7.968835051420653E-4</v>
      </c>
      <c r="AP97" s="2">
        <v>3.3094304328748714E-2</v>
      </c>
      <c r="AQ97" t="s">
        <v>52</v>
      </c>
      <c r="AS97">
        <v>16.810709016919628</v>
      </c>
      <c r="AT97">
        <v>16.810709016919628</v>
      </c>
      <c r="AU97" s="3">
        <v>8000000</v>
      </c>
      <c r="AV97" s="30">
        <v>158960000</v>
      </c>
      <c r="AW97" s="34" t="s">
        <v>3714</v>
      </c>
      <c r="BA97" s="31"/>
      <c r="BB97" s="27" t="str">
        <f t="shared" si="5"/>
        <v>AMG</v>
      </c>
      <c r="BC97" s="29" t="e">
        <f t="shared" ca="1" si="6"/>
        <v>#VALUE!</v>
      </c>
      <c r="BD97" s="27">
        <f t="shared" si="7"/>
        <v>4</v>
      </c>
      <c r="BE97" s="32" t="str">
        <f t="shared" si="8"/>
        <v>MGRD</v>
      </c>
    </row>
    <row r="98" spans="1:57" x14ac:dyDescent="0.35">
      <c r="A98" t="s">
        <v>3259</v>
      </c>
      <c r="B98" s="1">
        <v>19.484999999999999</v>
      </c>
      <c r="C98" s="2">
        <v>-1.5303430079155628E-2</v>
      </c>
      <c r="D98" s="3">
        <v>22170.015384615384</v>
      </c>
      <c r="F98" t="s">
        <v>2634</v>
      </c>
      <c r="G98" t="s">
        <v>2635</v>
      </c>
      <c r="H98">
        <v>120.83</v>
      </c>
      <c r="I98" s="2">
        <v>-3.3359989999999999E-2</v>
      </c>
      <c r="J98" s="4" t="s">
        <v>4334</v>
      </c>
      <c r="L98" t="s">
        <v>40</v>
      </c>
      <c r="M98">
        <v>5.5973630457519068</v>
      </c>
      <c r="N98">
        <v>5.5973630457519068</v>
      </c>
      <c r="O98">
        <v>9.9821753765582724</v>
      </c>
      <c r="P98">
        <v>5.5973630457519068</v>
      </c>
      <c r="Q98" t="s">
        <v>53</v>
      </c>
      <c r="R98" t="s">
        <v>43</v>
      </c>
      <c r="S98">
        <v>4.75</v>
      </c>
      <c r="T98">
        <v>25</v>
      </c>
      <c r="U98" t="s">
        <v>44</v>
      </c>
      <c r="V98" s="4">
        <v>44832</v>
      </c>
      <c r="W98" s="4">
        <v>44832</v>
      </c>
      <c r="X98" t="s">
        <v>45</v>
      </c>
      <c r="Y98" s="4" t="s">
        <v>4157</v>
      </c>
      <c r="Z98" t="s">
        <v>40</v>
      </c>
      <c r="AA98" t="s">
        <v>46</v>
      </c>
      <c r="AB98" s="4" t="s">
        <v>4158</v>
      </c>
      <c r="AG98" t="s">
        <v>47</v>
      </c>
      <c r="AH98" t="s">
        <v>65</v>
      </c>
      <c r="AI98" t="s">
        <v>49</v>
      </c>
      <c r="AJ98" t="s">
        <v>77</v>
      </c>
      <c r="AK98" s="35" t="s">
        <v>4159</v>
      </c>
      <c r="AL98" t="s">
        <v>51</v>
      </c>
      <c r="AM98" t="s">
        <v>158</v>
      </c>
      <c r="AO98" s="2">
        <v>7.968835051420653E-4</v>
      </c>
      <c r="AP98" s="2">
        <v>3.3094304328748714E-2</v>
      </c>
      <c r="AQ98" t="s">
        <v>52</v>
      </c>
      <c r="AS98">
        <v>15.058503371625411</v>
      </c>
      <c r="AT98">
        <v>15.058503371625411</v>
      </c>
      <c r="AU98" s="3">
        <v>10000000</v>
      </c>
      <c r="AV98" s="30">
        <v>194850000</v>
      </c>
      <c r="AW98" s="34" t="s">
        <v>3258</v>
      </c>
      <c r="BA98" s="31"/>
      <c r="BB98" s="27" t="str">
        <f t="shared" si="5"/>
        <v>AMG</v>
      </c>
      <c r="BC98" s="29" t="e">
        <f t="shared" ca="1" si="6"/>
        <v>#VALUE!</v>
      </c>
      <c r="BD98" s="27">
        <f t="shared" si="7"/>
        <v>4</v>
      </c>
      <c r="BE98" s="32" t="str">
        <f t="shared" si="8"/>
        <v>MGRB</v>
      </c>
    </row>
    <row r="99" spans="1:57" x14ac:dyDescent="0.35">
      <c r="A99" t="s">
        <v>2581</v>
      </c>
      <c r="B99" s="1">
        <v>29.52</v>
      </c>
      <c r="C99" s="2">
        <v>6.5217391304347207E-3</v>
      </c>
      <c r="D99" s="3">
        <v>22965.461538461539</v>
      </c>
      <c r="F99" t="s">
        <v>2634</v>
      </c>
      <c r="G99" t="s">
        <v>2635</v>
      </c>
      <c r="H99">
        <v>120.83</v>
      </c>
      <c r="I99" s="2">
        <v>-3.3359989999999999E-2</v>
      </c>
      <c r="J99" s="4" t="s">
        <v>4334</v>
      </c>
      <c r="L99" t="s">
        <v>40</v>
      </c>
      <c r="M99">
        <v>3.5304033799628614</v>
      </c>
      <c r="N99">
        <v>3.5304033799628614</v>
      </c>
      <c r="O99">
        <v>-21.109608138037334</v>
      </c>
      <c r="P99">
        <v>-21.109608139999999</v>
      </c>
      <c r="Q99" t="s">
        <v>53</v>
      </c>
      <c r="R99" t="s">
        <v>43</v>
      </c>
      <c r="S99">
        <v>5.875</v>
      </c>
      <c r="T99">
        <v>25</v>
      </c>
      <c r="U99" t="s">
        <v>44</v>
      </c>
      <c r="V99" s="4">
        <v>44832</v>
      </c>
      <c r="W99" s="4">
        <v>44832</v>
      </c>
      <c r="X99" t="s">
        <v>45</v>
      </c>
      <c r="Y99" s="4" t="s">
        <v>4098</v>
      </c>
      <c r="Z99">
        <v>10</v>
      </c>
      <c r="AA99" t="s">
        <v>46</v>
      </c>
      <c r="AB99" t="s">
        <v>4099</v>
      </c>
      <c r="AG99" t="s">
        <v>47</v>
      </c>
      <c r="AH99" t="s">
        <v>65</v>
      </c>
      <c r="AI99" t="s">
        <v>49</v>
      </c>
      <c r="AJ99" t="s">
        <v>77</v>
      </c>
      <c r="AK99" s="35" t="s">
        <v>4160</v>
      </c>
      <c r="AL99" t="s">
        <v>51</v>
      </c>
      <c r="AM99" t="s">
        <v>158</v>
      </c>
      <c r="AO99" s="2">
        <v>7.968835051420653E-4</v>
      </c>
      <c r="AP99" s="2">
        <v>3.3094304328748714E-2</v>
      </c>
      <c r="AQ99" t="s">
        <v>52</v>
      </c>
      <c r="AS99">
        <v>1.4418833773895234</v>
      </c>
      <c r="AT99">
        <v>16.483326662467341</v>
      </c>
      <c r="AU99" s="3">
        <v>12000000</v>
      </c>
      <c r="AV99" s="30">
        <v>354240000</v>
      </c>
      <c r="AW99" s="34" t="s">
        <v>2580</v>
      </c>
      <c r="BA99" s="31"/>
      <c r="BB99" s="27" t="str">
        <f t="shared" si="5"/>
        <v>AMG</v>
      </c>
      <c r="BC99" s="29" t="e">
        <f t="shared" ca="1" si="6"/>
        <v>#VALUE!</v>
      </c>
      <c r="BD99" s="27">
        <f t="shared" si="7"/>
        <v>4</v>
      </c>
      <c r="BE99" s="32" t="str">
        <f t="shared" si="8"/>
        <v>MGR</v>
      </c>
    </row>
    <row r="100" spans="1:57" x14ac:dyDescent="0.35">
      <c r="A100" t="s">
        <v>217</v>
      </c>
      <c r="B100" s="1">
        <v>22.5</v>
      </c>
      <c r="C100" s="2">
        <v>-8.9430894308943201E-2</v>
      </c>
      <c r="D100" s="3">
        <v>12031.630769230769</v>
      </c>
      <c r="F100" t="s">
        <v>218</v>
      </c>
      <c r="G100" t="s">
        <v>219</v>
      </c>
      <c r="H100">
        <v>33.299999999999997</v>
      </c>
      <c r="I100" s="2">
        <v>-6.987618000000001E-2</v>
      </c>
      <c r="J100" s="4" t="s">
        <v>4911</v>
      </c>
      <c r="L100" t="s">
        <v>40</v>
      </c>
      <c r="M100">
        <v>5.7801493546866354</v>
      </c>
      <c r="N100">
        <v>5.7801493546866354</v>
      </c>
      <c r="O100">
        <v>-18.952677224736149</v>
      </c>
      <c r="P100">
        <v>-18.952677219999998</v>
      </c>
      <c r="Q100" t="s">
        <v>42</v>
      </c>
      <c r="R100" t="s">
        <v>43</v>
      </c>
      <c r="S100">
        <v>5.875</v>
      </c>
      <c r="T100">
        <v>25</v>
      </c>
      <c r="U100" t="s">
        <v>44</v>
      </c>
      <c r="V100" s="4">
        <v>44818</v>
      </c>
      <c r="W100" s="4">
        <v>44818</v>
      </c>
      <c r="X100" t="s">
        <v>45</v>
      </c>
      <c r="Y100" s="4" t="s">
        <v>4899</v>
      </c>
      <c r="Z100">
        <v>30</v>
      </c>
      <c r="AA100" t="s">
        <v>46</v>
      </c>
      <c r="AB100" s="4" t="s">
        <v>40</v>
      </c>
      <c r="AG100" t="s">
        <v>47</v>
      </c>
      <c r="AH100" t="s">
        <v>65</v>
      </c>
      <c r="AI100" t="s">
        <v>49</v>
      </c>
      <c r="AJ100" t="s">
        <v>50</v>
      </c>
      <c r="AK100" s="35" t="s">
        <v>220</v>
      </c>
      <c r="AL100" t="s">
        <v>51</v>
      </c>
      <c r="AM100" t="s">
        <v>123</v>
      </c>
      <c r="AO100" s="2">
        <v>1.2071516033818064E-4</v>
      </c>
      <c r="AP100" s="2">
        <v>1.3249424556047162E-2</v>
      </c>
      <c r="AQ100" t="s">
        <v>52</v>
      </c>
      <c r="AS100">
        <v>15.197205878509282</v>
      </c>
      <c r="AT100">
        <v>15.197205878509282</v>
      </c>
      <c r="AU100" s="3">
        <v>4600000</v>
      </c>
      <c r="AV100" s="30">
        <v>103500000</v>
      </c>
      <c r="AW100" s="34" t="s">
        <v>1735</v>
      </c>
      <c r="BA100" s="31"/>
      <c r="BB100" s="27" t="str">
        <f t="shared" si="5"/>
        <v>AMH</v>
      </c>
      <c r="BC100" s="29">
        <f t="shared" ca="1" si="6"/>
        <v>55848</v>
      </c>
      <c r="BD100" s="27">
        <f t="shared" si="7"/>
        <v>4</v>
      </c>
      <c r="BE100" s="32" t="str">
        <f t="shared" si="8"/>
        <v>AMH.PRG</v>
      </c>
    </row>
    <row r="101" spans="1:57" x14ac:dyDescent="0.35">
      <c r="A101" t="s">
        <v>222</v>
      </c>
      <c r="B101" s="1">
        <v>22.875</v>
      </c>
      <c r="C101" s="2">
        <v>-5.0318217979315856E-2</v>
      </c>
      <c r="D101" s="3">
        <v>11824.446153846155</v>
      </c>
      <c r="F101" t="s">
        <v>218</v>
      </c>
      <c r="G101" t="s">
        <v>219</v>
      </c>
      <c r="H101">
        <v>33.299999999999997</v>
      </c>
      <c r="I101" s="2">
        <v>-6.987618000000001E-2</v>
      </c>
      <c r="J101" s="4" t="s">
        <v>4911</v>
      </c>
      <c r="L101" t="s">
        <v>40</v>
      </c>
      <c r="M101">
        <v>6.3043399075923867</v>
      </c>
      <c r="N101">
        <v>6.3043399075923867</v>
      </c>
      <c r="O101">
        <v>6.9945005130916851</v>
      </c>
      <c r="P101">
        <v>6.3043399075923867</v>
      </c>
      <c r="Q101" t="s">
        <v>42</v>
      </c>
      <c r="R101" t="s">
        <v>43</v>
      </c>
      <c r="S101">
        <v>6.25</v>
      </c>
      <c r="T101">
        <v>25</v>
      </c>
      <c r="U101" t="s">
        <v>44</v>
      </c>
      <c r="V101" s="4">
        <v>44818</v>
      </c>
      <c r="W101" s="4">
        <v>44818</v>
      </c>
      <c r="X101" t="s">
        <v>45</v>
      </c>
      <c r="Y101" s="4" t="s">
        <v>4161</v>
      </c>
      <c r="Z101">
        <v>30</v>
      </c>
      <c r="AA101" t="s">
        <v>46</v>
      </c>
      <c r="AB101" s="4" t="s">
        <v>40</v>
      </c>
      <c r="AG101" t="s">
        <v>47</v>
      </c>
      <c r="AH101" t="s">
        <v>65</v>
      </c>
      <c r="AI101" t="s">
        <v>49</v>
      </c>
      <c r="AJ101" t="s">
        <v>50</v>
      </c>
      <c r="AK101" s="35" t="s">
        <v>223</v>
      </c>
      <c r="AL101" t="s">
        <v>51</v>
      </c>
      <c r="AM101" t="s">
        <v>123</v>
      </c>
      <c r="AO101" s="2">
        <v>1.2071516033818064E-4</v>
      </c>
      <c r="AP101" s="2">
        <v>1.3249424556047162E-2</v>
      </c>
      <c r="AQ101" t="s">
        <v>52</v>
      </c>
      <c r="AS101">
        <v>14.518063728486908</v>
      </c>
      <c r="AT101">
        <v>14.518063728486908</v>
      </c>
      <c r="AU101" s="3">
        <v>4600000</v>
      </c>
      <c r="AV101" s="30">
        <v>105225000</v>
      </c>
      <c r="AW101" s="34" t="s">
        <v>1737</v>
      </c>
      <c r="BA101" s="31"/>
      <c r="BB101" s="27" t="str">
        <f t="shared" si="5"/>
        <v>AMH</v>
      </c>
      <c r="BC101" s="29">
        <f t="shared" ca="1" si="6"/>
        <v>55848</v>
      </c>
      <c r="BD101" s="27">
        <f t="shared" si="7"/>
        <v>4</v>
      </c>
      <c r="BE101" s="32" t="str">
        <f t="shared" si="8"/>
        <v>AMH.PRH</v>
      </c>
    </row>
    <row r="102" spans="1:57" x14ac:dyDescent="0.35">
      <c r="A102" t="s">
        <v>227</v>
      </c>
      <c r="B102" s="1">
        <v>1096.4649999999999</v>
      </c>
      <c r="C102" s="2">
        <v>-5.0999999999999941E-2</v>
      </c>
      <c r="D102" s="3">
        <v>1588.9538461538461</v>
      </c>
      <c r="F102" t="s">
        <v>228</v>
      </c>
      <c r="G102" t="s">
        <v>229</v>
      </c>
      <c r="H102">
        <v>276.27999999999997</v>
      </c>
      <c r="I102" s="2">
        <v>2.9014150000000002E-2</v>
      </c>
      <c r="J102" s="4" t="s">
        <v>4050</v>
      </c>
      <c r="L102" t="s">
        <v>40</v>
      </c>
      <c r="M102">
        <v>0.11642568490319787</v>
      </c>
      <c r="N102">
        <v>0.11642568490319787</v>
      </c>
      <c r="O102">
        <v>-1349.0011906621144</v>
      </c>
      <c r="P102">
        <v>-1349.00119066</v>
      </c>
      <c r="Q102" t="s">
        <v>42</v>
      </c>
      <c r="R102" t="s">
        <v>43</v>
      </c>
      <c r="S102">
        <v>2.5</v>
      </c>
      <c r="T102">
        <v>50</v>
      </c>
      <c r="U102" t="s">
        <v>44</v>
      </c>
      <c r="V102" s="4">
        <v>44813</v>
      </c>
      <c r="W102" s="4">
        <v>44813</v>
      </c>
      <c r="X102" t="s">
        <v>45</v>
      </c>
      <c r="Y102" s="4" t="s">
        <v>4899</v>
      </c>
      <c r="Z102">
        <v>30</v>
      </c>
      <c r="AA102" t="s">
        <v>46</v>
      </c>
      <c r="AB102" s="4" t="s">
        <v>40</v>
      </c>
      <c r="AG102" t="s">
        <v>47</v>
      </c>
      <c r="AH102" t="s">
        <v>61</v>
      </c>
      <c r="AI102" t="s">
        <v>49</v>
      </c>
      <c r="AJ102" t="s">
        <v>50</v>
      </c>
      <c r="AK102" s="35" t="s">
        <v>4162</v>
      </c>
      <c r="AL102" t="s">
        <v>51</v>
      </c>
      <c r="AM102" t="s">
        <v>51</v>
      </c>
      <c r="AO102" s="2">
        <v>9.8460436295799703E-5</v>
      </c>
      <c r="AP102" s="2">
        <v>2.2091415313681195E-2</v>
      </c>
      <c r="AQ102" t="s">
        <v>52</v>
      </c>
      <c r="AS102">
        <v>1.4336480053263005</v>
      </c>
      <c r="AT102">
        <v>439.28071404402982</v>
      </c>
      <c r="AU102" s="3">
        <v>752740</v>
      </c>
      <c r="AV102" s="30">
        <v>825353064.0999999</v>
      </c>
      <c r="AW102" s="34" t="s">
        <v>1740</v>
      </c>
      <c r="BA102" s="31"/>
      <c r="BB102" s="27" t="str">
        <f t="shared" si="5"/>
        <v>AMP</v>
      </c>
      <c r="BC102" s="29">
        <f t="shared" ca="1" si="6"/>
        <v>55848</v>
      </c>
      <c r="BD102" s="27">
        <f t="shared" si="7"/>
        <v>4</v>
      </c>
      <c r="BE102" s="32" t="str">
        <f t="shared" si="8"/>
        <v>TY</v>
      </c>
    </row>
    <row r="103" spans="1:57" x14ac:dyDescent="0.35">
      <c r="A103" t="s">
        <v>3707</v>
      </c>
      <c r="B103" s="1">
        <v>19.29</v>
      </c>
      <c r="C103" s="2">
        <v>-8.1453597231616964E-2</v>
      </c>
      <c r="D103" s="3">
        <v>12411.723076923077</v>
      </c>
      <c r="F103" t="s">
        <v>2139</v>
      </c>
      <c r="G103" t="s">
        <v>2140</v>
      </c>
      <c r="H103">
        <v>10.46</v>
      </c>
      <c r="I103" s="2">
        <v>-0.15290490000000001</v>
      </c>
      <c r="J103" s="4" t="s">
        <v>4911</v>
      </c>
      <c r="L103" t="s">
        <v>40</v>
      </c>
      <c r="M103">
        <v>7.9741283834669732</v>
      </c>
      <c r="N103">
        <v>7.9741283834669732</v>
      </c>
      <c r="O103">
        <v>12.650925750185005</v>
      </c>
      <c r="P103">
        <v>7.9741283834669732</v>
      </c>
      <c r="Q103" t="s">
        <v>42</v>
      </c>
      <c r="R103" t="s">
        <v>43</v>
      </c>
      <c r="S103">
        <v>6.5</v>
      </c>
      <c r="T103">
        <v>25</v>
      </c>
      <c r="U103" t="s">
        <v>44</v>
      </c>
      <c r="V103" s="4">
        <v>44833</v>
      </c>
      <c r="W103" s="4">
        <v>44833</v>
      </c>
      <c r="X103" t="s">
        <v>45</v>
      </c>
      <c r="Y103" s="4" t="s">
        <v>4070</v>
      </c>
      <c r="Z103" t="s">
        <v>40</v>
      </c>
      <c r="AA103" t="s">
        <v>161</v>
      </c>
      <c r="AB103" t="s">
        <v>40</v>
      </c>
      <c r="AG103" t="s">
        <v>47</v>
      </c>
      <c r="AH103" t="s">
        <v>65</v>
      </c>
      <c r="AI103" t="s">
        <v>49</v>
      </c>
      <c r="AJ103" t="s">
        <v>50</v>
      </c>
      <c r="AK103" s="35" t="s">
        <v>3824</v>
      </c>
      <c r="AL103" t="s">
        <v>51</v>
      </c>
      <c r="AM103" t="s">
        <v>51</v>
      </c>
      <c r="AO103" s="2">
        <v>1.7028130711181699E-2</v>
      </c>
      <c r="AP103" s="2">
        <v>6.241819871087928E-2</v>
      </c>
      <c r="AQ103" t="s">
        <v>52</v>
      </c>
      <c r="AS103">
        <v>11.804212705340989</v>
      </c>
      <c r="AT103">
        <v>11.831928810489057</v>
      </c>
      <c r="AU103" s="3">
        <v>4600000</v>
      </c>
      <c r="AV103" s="30">
        <v>88734000</v>
      </c>
      <c r="AW103" s="34" t="s">
        <v>3706</v>
      </c>
      <c r="BA103" s="31"/>
      <c r="BB103" s="27" t="str">
        <f t="shared" si="5"/>
        <v>RC</v>
      </c>
      <c r="BC103" s="29">
        <f t="shared" ca="1" si="6"/>
        <v>55848</v>
      </c>
      <c r="BD103" s="27">
        <f t="shared" si="7"/>
        <v>4</v>
      </c>
      <c r="BE103" s="32" t="str">
        <f t="shared" si="8"/>
        <v>RC.PRE</v>
      </c>
    </row>
    <row r="104" spans="1:57" x14ac:dyDescent="0.35">
      <c r="A104" t="s">
        <v>3825</v>
      </c>
      <c r="B104" s="1">
        <v>1077.31</v>
      </c>
      <c r="C104" s="2" t="e">
        <v>#VALUE!</v>
      </c>
      <c r="D104" s="3">
        <v>975.15384615384619</v>
      </c>
      <c r="F104" t="s">
        <v>2139</v>
      </c>
      <c r="G104" t="s">
        <v>2140</v>
      </c>
      <c r="H104">
        <v>10.46</v>
      </c>
      <c r="I104" s="2">
        <v>-0.15290490000000001</v>
      </c>
      <c r="J104" s="4" t="s">
        <v>4911</v>
      </c>
      <c r="L104" t="s">
        <v>40</v>
      </c>
      <c r="M104">
        <v>7.2760729139470653E-2</v>
      </c>
      <c r="N104">
        <v>7.2760729139470653E-2</v>
      </c>
      <c r="O104" t="s">
        <v>40</v>
      </c>
      <c r="P104">
        <v>7.2760729139470653E-2</v>
      </c>
      <c r="Q104" t="s">
        <v>215</v>
      </c>
      <c r="R104" t="s">
        <v>43</v>
      </c>
      <c r="S104">
        <v>6.25</v>
      </c>
      <c r="T104">
        <v>25</v>
      </c>
      <c r="U104" t="s">
        <v>44</v>
      </c>
      <c r="V104" s="4">
        <v>44833</v>
      </c>
      <c r="W104" s="4">
        <v>44833</v>
      </c>
      <c r="X104" t="s">
        <v>40</v>
      </c>
      <c r="Y104" s="4" t="s">
        <v>40</v>
      </c>
      <c r="Z104" t="s">
        <v>40</v>
      </c>
      <c r="AA104" t="s">
        <v>40</v>
      </c>
      <c r="AB104" s="4" t="s">
        <v>40</v>
      </c>
      <c r="AG104" t="s">
        <v>47</v>
      </c>
      <c r="AH104" t="s">
        <v>65</v>
      </c>
      <c r="AI104" t="s">
        <v>51</v>
      </c>
      <c r="AJ104" t="s">
        <v>50</v>
      </c>
      <c r="AK104" s="35" t="s">
        <v>3826</v>
      </c>
      <c r="AL104" t="s">
        <v>51</v>
      </c>
      <c r="AM104" t="s">
        <v>51</v>
      </c>
      <c r="AO104" s="2">
        <v>1.7028130711181699E-2</v>
      </c>
      <c r="AP104" s="2">
        <v>6.241819871087928E-2</v>
      </c>
      <c r="AQ104" t="s">
        <v>52</v>
      </c>
      <c r="AS104">
        <v>692.704397930901</v>
      </c>
      <c r="AT104">
        <v>692.73244061032131</v>
      </c>
      <c r="AU104" s="3">
        <v>334678</v>
      </c>
      <c r="AV104" s="30">
        <v>360551956.18000001</v>
      </c>
      <c r="AW104" s="34" t="s">
        <v>4163</v>
      </c>
      <c r="BA104" s="31"/>
      <c r="BB104" s="27" t="str">
        <f t="shared" si="5"/>
        <v>RC</v>
      </c>
      <c r="BC104" s="29">
        <f t="shared" ca="1" si="6"/>
        <v>55848</v>
      </c>
      <c r="BD104" s="27">
        <f t="shared" si="7"/>
        <v>4</v>
      </c>
      <c r="BE104" s="32" t="str">
        <f t="shared" si="8"/>
        <v>RC.PRC</v>
      </c>
    </row>
    <row r="105" spans="1:57" x14ac:dyDescent="0.35">
      <c r="A105" t="s">
        <v>3862</v>
      </c>
      <c r="B105" s="1">
        <v>25.02</v>
      </c>
      <c r="C105" s="2">
        <v>9.9368421052631849E-3</v>
      </c>
      <c r="D105" s="3">
        <v>17558.476923076923</v>
      </c>
      <c r="F105" t="s">
        <v>4164</v>
      </c>
      <c r="G105" t="s">
        <v>233</v>
      </c>
      <c r="H105">
        <v>51.63</v>
      </c>
      <c r="I105" s="2">
        <v>-7.1736750000000002E-2</v>
      </c>
      <c r="J105" s="4" t="s">
        <v>4915</v>
      </c>
      <c r="L105" t="s">
        <v>40</v>
      </c>
      <c r="M105">
        <v>5.9400405320412784</v>
      </c>
      <c r="N105">
        <v>5.9400405320412784</v>
      </c>
      <c r="O105">
        <v>-90.279163222846051</v>
      </c>
      <c r="P105">
        <v>-90.279163220000001</v>
      </c>
      <c r="Q105" t="s">
        <v>42</v>
      </c>
      <c r="R105" t="s">
        <v>43</v>
      </c>
      <c r="S105">
        <v>6.375</v>
      </c>
      <c r="T105">
        <v>25</v>
      </c>
      <c r="U105" t="s">
        <v>44</v>
      </c>
      <c r="V105" s="4">
        <v>44804</v>
      </c>
      <c r="W105" s="4">
        <v>44804</v>
      </c>
      <c r="X105" t="s">
        <v>124</v>
      </c>
      <c r="Y105" s="4" t="s">
        <v>4899</v>
      </c>
      <c r="Z105">
        <v>30</v>
      </c>
      <c r="AA105" t="s">
        <v>46</v>
      </c>
      <c r="AB105" s="4" t="s">
        <v>40</v>
      </c>
      <c r="AG105" t="s">
        <v>47</v>
      </c>
      <c r="AH105" t="s">
        <v>65</v>
      </c>
      <c r="AI105" t="s">
        <v>47</v>
      </c>
      <c r="AJ105" t="s">
        <v>50</v>
      </c>
      <c r="AK105" s="35" t="s">
        <v>4165</v>
      </c>
      <c r="AL105" t="s">
        <v>63</v>
      </c>
      <c r="AM105" t="s">
        <v>63</v>
      </c>
      <c r="AO105" s="2">
        <v>2.6384836206860829E-4</v>
      </c>
      <c r="AP105" s="2">
        <v>3.0531146085644112E-2</v>
      </c>
      <c r="AQ105" t="s">
        <v>52</v>
      </c>
      <c r="AS105">
        <v>15.499498233709062</v>
      </c>
      <c r="AT105">
        <v>15.499498233709062</v>
      </c>
      <c r="AU105" s="3">
        <v>11000000</v>
      </c>
      <c r="AV105" s="30">
        <v>275220000</v>
      </c>
      <c r="AW105" s="34" t="s">
        <v>4166</v>
      </c>
      <c r="BA105" s="31"/>
      <c r="BB105" s="27" t="str">
        <f t="shared" si="5"/>
        <v>APO</v>
      </c>
      <c r="BC105" s="29">
        <f t="shared" ca="1" si="6"/>
        <v>55848</v>
      </c>
      <c r="BD105" s="27">
        <f t="shared" si="7"/>
        <v>4</v>
      </c>
      <c r="BE105" s="32" t="str">
        <f t="shared" si="8"/>
        <v>AAM.PRA</v>
      </c>
    </row>
    <row r="106" spans="1:57" x14ac:dyDescent="0.35">
      <c r="A106" t="s">
        <v>3863</v>
      </c>
      <c r="B106" s="1">
        <v>29.33</v>
      </c>
      <c r="C106" s="2">
        <v>-8.0168776371271087E-5</v>
      </c>
      <c r="D106" s="3">
        <v>15152.384615384615</v>
      </c>
      <c r="F106" t="s">
        <v>4164</v>
      </c>
      <c r="G106" t="s">
        <v>233</v>
      </c>
      <c r="H106">
        <v>51.63</v>
      </c>
      <c r="I106" s="2">
        <v>-7.1736750000000002E-2</v>
      </c>
      <c r="J106" s="4" t="s">
        <v>4915</v>
      </c>
      <c r="L106" t="s">
        <v>40</v>
      </c>
      <c r="M106">
        <v>4.2217844075429216</v>
      </c>
      <c r="N106">
        <v>4.2217844075429216</v>
      </c>
      <c r="O106">
        <v>-81.171797973415124</v>
      </c>
      <c r="P106">
        <v>-81.17179797</v>
      </c>
      <c r="Q106" t="s">
        <v>42</v>
      </c>
      <c r="R106" t="s">
        <v>43</v>
      </c>
      <c r="S106">
        <v>6.375</v>
      </c>
      <c r="T106">
        <v>25</v>
      </c>
      <c r="U106" t="s">
        <v>44</v>
      </c>
      <c r="V106" s="4">
        <v>44804</v>
      </c>
      <c r="W106" s="4">
        <v>44804</v>
      </c>
      <c r="X106" t="s">
        <v>124</v>
      </c>
      <c r="Y106" s="4" t="s">
        <v>4167</v>
      </c>
      <c r="Z106">
        <v>30</v>
      </c>
      <c r="AA106" t="s">
        <v>46</v>
      </c>
      <c r="AB106" s="4" t="s">
        <v>40</v>
      </c>
      <c r="AG106" t="s">
        <v>47</v>
      </c>
      <c r="AH106" t="s">
        <v>65</v>
      </c>
      <c r="AI106" t="s">
        <v>47</v>
      </c>
      <c r="AJ106" t="s">
        <v>50</v>
      </c>
      <c r="AK106" s="35" t="s">
        <v>4168</v>
      </c>
      <c r="AL106" t="s">
        <v>63</v>
      </c>
      <c r="AM106" t="s">
        <v>63</v>
      </c>
      <c r="AO106" s="2">
        <v>2.6384836206860829E-4</v>
      </c>
      <c r="AP106" s="2">
        <v>3.0531146085644112E-2</v>
      </c>
      <c r="AQ106" t="s">
        <v>52</v>
      </c>
      <c r="AS106">
        <v>0.45753936219429742</v>
      </c>
      <c r="AT106">
        <v>18.203741623927652</v>
      </c>
      <c r="AU106" s="3">
        <v>12000000</v>
      </c>
      <c r="AV106" s="30">
        <v>351960000</v>
      </c>
      <c r="AW106" s="34" t="s">
        <v>4169</v>
      </c>
      <c r="BA106" s="31"/>
      <c r="BB106" s="27" t="str">
        <f t="shared" si="5"/>
        <v>APO</v>
      </c>
      <c r="BC106" s="29">
        <f t="shared" ca="1" si="6"/>
        <v>55848</v>
      </c>
      <c r="BD106" s="27">
        <f t="shared" si="7"/>
        <v>4</v>
      </c>
      <c r="BE106" s="32" t="str">
        <f t="shared" si="8"/>
        <v>AAM.PRB</v>
      </c>
    </row>
    <row r="107" spans="1:57" x14ac:dyDescent="0.35">
      <c r="A107" t="s">
        <v>3090</v>
      </c>
      <c r="B107" s="1">
        <v>104.58500000000001</v>
      </c>
      <c r="C107" s="2">
        <v>-1.2233888835372277E-2</v>
      </c>
      <c r="D107" s="3">
        <v>47615.833333333336</v>
      </c>
      <c r="F107" t="s">
        <v>3121</v>
      </c>
      <c r="G107" t="s">
        <v>3122</v>
      </c>
      <c r="H107">
        <v>87.1</v>
      </c>
      <c r="I107" s="2">
        <v>-2.0357720000000003E-2</v>
      </c>
      <c r="J107" s="4" t="s">
        <v>4911</v>
      </c>
      <c r="L107" t="s">
        <v>40</v>
      </c>
      <c r="M107">
        <v>5.1711169612636336</v>
      </c>
      <c r="N107">
        <v>-3.9322088200577219</v>
      </c>
      <c r="O107" t="s">
        <v>40</v>
      </c>
      <c r="P107">
        <v>-3.9322088200577219</v>
      </c>
      <c r="Q107" t="s">
        <v>202</v>
      </c>
      <c r="R107" t="s">
        <v>43</v>
      </c>
      <c r="S107">
        <v>5.5</v>
      </c>
      <c r="T107">
        <v>100</v>
      </c>
      <c r="U107" t="s">
        <v>44</v>
      </c>
      <c r="V107" s="4">
        <v>44804</v>
      </c>
      <c r="W107" s="4">
        <v>44804</v>
      </c>
      <c r="X107" t="s">
        <v>40</v>
      </c>
      <c r="Y107" s="4" t="s">
        <v>40</v>
      </c>
      <c r="Z107" t="s">
        <v>40</v>
      </c>
      <c r="AA107" t="s">
        <v>40</v>
      </c>
      <c r="AB107" t="s">
        <v>4170</v>
      </c>
      <c r="AG107" t="s">
        <v>47</v>
      </c>
      <c r="AH107" t="s">
        <v>65</v>
      </c>
      <c r="AI107" t="s">
        <v>51</v>
      </c>
      <c r="AJ107" t="s">
        <v>50</v>
      </c>
      <c r="AK107" s="35" t="s">
        <v>3123</v>
      </c>
      <c r="AL107" t="s">
        <v>51</v>
      </c>
      <c r="AM107" t="s">
        <v>51</v>
      </c>
      <c r="AO107" s="2">
        <v>1.9278544904663963E-3</v>
      </c>
      <c r="AP107" s="2">
        <v>4.0133844839547184E-2</v>
      </c>
      <c r="AQ107" t="s">
        <v>52</v>
      </c>
      <c r="AS107">
        <v>0.66900330895722848</v>
      </c>
      <c r="AT107">
        <v>0.66900330895722848</v>
      </c>
      <c r="AU107" s="3">
        <v>11500000</v>
      </c>
      <c r="AV107" s="30">
        <v>1202727500</v>
      </c>
      <c r="AW107" s="34" t="s">
        <v>3083</v>
      </c>
      <c r="BA107" s="31"/>
      <c r="BB107" s="27" t="str">
        <f t="shared" si="5"/>
        <v>APTV</v>
      </c>
      <c r="BC107" s="29" t="e">
        <f t="shared" ca="1" si="6"/>
        <v>#VALUE!</v>
      </c>
      <c r="BD107" s="27">
        <f t="shared" si="7"/>
        <v>4</v>
      </c>
      <c r="BE107" s="32" t="str">
        <f t="shared" si="8"/>
        <v>APTV.PRA</v>
      </c>
    </row>
    <row r="108" spans="1:57" x14ac:dyDescent="0.35">
      <c r="A108" t="s">
        <v>1745</v>
      </c>
      <c r="B108" s="1">
        <v>23.634999999999998</v>
      </c>
      <c r="C108" s="2">
        <v>-1.6376451077943744E-3</v>
      </c>
      <c r="D108" s="3">
        <v>15219.23076923077</v>
      </c>
      <c r="F108" t="s">
        <v>1746</v>
      </c>
      <c r="G108" t="s">
        <v>1747</v>
      </c>
      <c r="H108">
        <v>11.34</v>
      </c>
      <c r="I108" s="2">
        <v>-0.15193310000000002</v>
      </c>
      <c r="J108" s="4" t="s">
        <v>4921</v>
      </c>
      <c r="L108">
        <v>367.7</v>
      </c>
      <c r="M108">
        <v>7.0378980144596817</v>
      </c>
      <c r="N108">
        <v>7.5371252659756021</v>
      </c>
      <c r="O108">
        <v>9.0465131503430989</v>
      </c>
      <c r="P108">
        <v>9.0465131503430989</v>
      </c>
      <c r="Q108" t="s">
        <v>53</v>
      </c>
      <c r="R108" t="s">
        <v>82</v>
      </c>
      <c r="S108">
        <v>6.875</v>
      </c>
      <c r="T108">
        <v>25</v>
      </c>
      <c r="U108" t="s">
        <v>44</v>
      </c>
      <c r="V108" s="4">
        <v>44834</v>
      </c>
      <c r="W108" s="4">
        <v>44834</v>
      </c>
      <c r="X108" t="s">
        <v>45</v>
      </c>
      <c r="Y108" s="4" t="s">
        <v>4171</v>
      </c>
      <c r="Z108">
        <v>30</v>
      </c>
      <c r="AA108" t="s">
        <v>46</v>
      </c>
      <c r="AB108" s="4" t="s">
        <v>4172</v>
      </c>
      <c r="AG108" t="s">
        <v>47</v>
      </c>
      <c r="AH108" t="s">
        <v>65</v>
      </c>
      <c r="AI108" t="s">
        <v>49</v>
      </c>
      <c r="AJ108" t="s">
        <v>157</v>
      </c>
      <c r="AK108" s="35" t="s">
        <v>4173</v>
      </c>
      <c r="AL108" t="s">
        <v>123</v>
      </c>
      <c r="AM108" t="s">
        <v>123</v>
      </c>
      <c r="AO108" s="2">
        <v>1.1557007619000803E-4</v>
      </c>
      <c r="AP108" s="2">
        <v>1.4275922419927034E-2</v>
      </c>
      <c r="AQ108" t="s">
        <v>52</v>
      </c>
      <c r="AS108">
        <v>0.9606490668415143</v>
      </c>
      <c r="AT108">
        <v>0.9606490668415143</v>
      </c>
      <c r="AU108" s="3">
        <v>11500000</v>
      </c>
      <c r="AV108" s="30">
        <v>271802500</v>
      </c>
      <c r="AW108" s="34" t="s">
        <v>1748</v>
      </c>
      <c r="BA108" s="31"/>
      <c r="BB108" s="27" t="str">
        <f t="shared" si="5"/>
        <v>AQN</v>
      </c>
      <c r="BC108" s="29" t="e">
        <f t="shared" ca="1" si="6"/>
        <v>#VALUE!</v>
      </c>
      <c r="BD108" s="27">
        <f t="shared" si="7"/>
        <v>4</v>
      </c>
      <c r="BE108" s="32" t="str">
        <f t="shared" si="8"/>
        <v>AQNA</v>
      </c>
    </row>
    <row r="109" spans="1:57" x14ac:dyDescent="0.35">
      <c r="A109" t="s">
        <v>2600</v>
      </c>
      <c r="B109" s="1">
        <v>25.11</v>
      </c>
      <c r="C109" s="2">
        <v>-1.7573047727981676E-2</v>
      </c>
      <c r="D109" s="3">
        <v>17581.923076923078</v>
      </c>
      <c r="F109" t="s">
        <v>1746</v>
      </c>
      <c r="G109" t="s">
        <v>1747</v>
      </c>
      <c r="H109">
        <v>11.34</v>
      </c>
      <c r="I109" s="2">
        <v>-0.15193310000000002</v>
      </c>
      <c r="J109" s="4" t="s">
        <v>4921</v>
      </c>
      <c r="L109">
        <v>401</v>
      </c>
      <c r="M109">
        <v>5.843482631229115</v>
      </c>
      <c r="N109">
        <v>7.112945287661784</v>
      </c>
      <c r="O109">
        <v>2.4481906593912623</v>
      </c>
      <c r="P109">
        <v>2.4481906593912623</v>
      </c>
      <c r="Q109" t="s">
        <v>53</v>
      </c>
      <c r="R109" t="s">
        <v>82</v>
      </c>
      <c r="S109">
        <v>6.2</v>
      </c>
      <c r="T109">
        <v>25</v>
      </c>
      <c r="U109" t="s">
        <v>44</v>
      </c>
      <c r="V109" s="4">
        <v>44818</v>
      </c>
      <c r="W109" s="4">
        <v>44818</v>
      </c>
      <c r="X109" t="s">
        <v>45</v>
      </c>
      <c r="Y109" s="4" t="s">
        <v>4174</v>
      </c>
      <c r="Z109">
        <v>30</v>
      </c>
      <c r="AA109" t="s">
        <v>161</v>
      </c>
      <c r="AB109" t="s">
        <v>4175</v>
      </c>
      <c r="AG109" t="s">
        <v>47</v>
      </c>
      <c r="AH109" t="s">
        <v>65</v>
      </c>
      <c r="AI109" t="s">
        <v>49</v>
      </c>
      <c r="AJ109" t="s">
        <v>157</v>
      </c>
      <c r="AK109" s="35" t="s">
        <v>4176</v>
      </c>
      <c r="AL109" t="s">
        <v>123</v>
      </c>
      <c r="AM109" t="s">
        <v>123</v>
      </c>
      <c r="AO109" s="2">
        <v>1.1557007619000803E-4</v>
      </c>
      <c r="AP109" s="2">
        <v>1.4275922419927034E-2</v>
      </c>
      <c r="AQ109" t="s">
        <v>52</v>
      </c>
      <c r="AS109">
        <v>1.6197897653813471</v>
      </c>
      <c r="AT109">
        <v>1.6197897653813471</v>
      </c>
      <c r="AU109" s="3">
        <v>14000000</v>
      </c>
      <c r="AV109" s="30">
        <v>351540000</v>
      </c>
      <c r="AW109" s="34" t="s">
        <v>2601</v>
      </c>
      <c r="BA109" s="31"/>
      <c r="BB109" s="27" t="str">
        <f t="shared" si="5"/>
        <v>AQN</v>
      </c>
      <c r="BC109" s="29">
        <f t="shared" ca="1" si="6"/>
        <v>65387</v>
      </c>
      <c r="BD109" s="27">
        <f t="shared" si="7"/>
        <v>4</v>
      </c>
      <c r="BE109" s="32" t="str">
        <f t="shared" si="8"/>
        <v>AQNB</v>
      </c>
    </row>
    <row r="110" spans="1:57" x14ac:dyDescent="0.35">
      <c r="A110" t="s">
        <v>3894</v>
      </c>
      <c r="B110" s="1">
        <v>17.149999999999999</v>
      </c>
      <c r="C110" s="2">
        <v>-9.835320840431569E-2</v>
      </c>
      <c r="D110" s="3">
        <v>3060.3692307692309</v>
      </c>
      <c r="F110" t="s">
        <v>4177</v>
      </c>
      <c r="G110" t="s">
        <v>4178</v>
      </c>
      <c r="H110">
        <v>26.855499999999999</v>
      </c>
      <c r="I110" s="2">
        <v>2.5684380000000001E-3</v>
      </c>
      <c r="J110" s="4" t="s">
        <v>4334</v>
      </c>
      <c r="L110" t="s">
        <v>40</v>
      </c>
      <c r="M110">
        <v>17.642067777608272</v>
      </c>
      <c r="N110">
        <v>17.642067777608272</v>
      </c>
      <c r="O110">
        <v>39.39492839883129</v>
      </c>
      <c r="P110">
        <v>17.642067777608272</v>
      </c>
      <c r="Q110" t="s">
        <v>53</v>
      </c>
      <c r="R110" t="s">
        <v>43</v>
      </c>
      <c r="S110">
        <v>8.75</v>
      </c>
      <c r="T110">
        <v>25</v>
      </c>
      <c r="U110" t="s">
        <v>44</v>
      </c>
      <c r="V110" s="4">
        <v>44847</v>
      </c>
      <c r="W110" s="4">
        <v>44847</v>
      </c>
      <c r="X110" t="s">
        <v>40</v>
      </c>
      <c r="Y110" s="4" t="s">
        <v>4179</v>
      </c>
      <c r="Z110" t="s">
        <v>40</v>
      </c>
      <c r="AA110" t="s">
        <v>46</v>
      </c>
      <c r="AB110" t="s">
        <v>4180</v>
      </c>
      <c r="AG110" t="s">
        <v>47</v>
      </c>
      <c r="AH110" t="s">
        <v>65</v>
      </c>
      <c r="AI110" t="s">
        <v>51</v>
      </c>
      <c r="AJ110" t="s">
        <v>74</v>
      </c>
      <c r="AK110" s="35" t="s">
        <v>4181</v>
      </c>
      <c r="AL110" t="s">
        <v>51</v>
      </c>
      <c r="AM110" t="s">
        <v>51</v>
      </c>
      <c r="AO110" s="2" t="s">
        <v>51</v>
      </c>
      <c r="AP110" s="2" t="s">
        <v>51</v>
      </c>
      <c r="AQ110" t="s">
        <v>162</v>
      </c>
      <c r="AS110">
        <v>3.0965196126545571</v>
      </c>
      <c r="AT110">
        <v>3.0965196126545571</v>
      </c>
      <c r="AU110" s="3">
        <v>1600000</v>
      </c>
      <c r="AV110" s="30">
        <v>27439999.999999996</v>
      </c>
      <c r="AW110" s="34" t="s">
        <v>4182</v>
      </c>
      <c r="BA110" s="31"/>
      <c r="BB110" s="27" t="str">
        <f t="shared" si="5"/>
        <v>ARB</v>
      </c>
      <c r="BC110" s="29" t="e">
        <f t="shared" ca="1" si="6"/>
        <v>#VALUE!</v>
      </c>
      <c r="BD110" s="27">
        <f t="shared" si="7"/>
        <v>4</v>
      </c>
      <c r="BE110" s="32" t="str">
        <f t="shared" si="8"/>
        <v>ARBKL</v>
      </c>
    </row>
    <row r="111" spans="1:57" x14ac:dyDescent="0.35">
      <c r="A111" t="s">
        <v>2998</v>
      </c>
      <c r="B111" s="1">
        <v>19.674999999999997</v>
      </c>
      <c r="C111" s="2">
        <v>-6.4029666254635437E-2</v>
      </c>
      <c r="D111" s="3">
        <v>16795.815384615384</v>
      </c>
      <c r="F111" t="s">
        <v>237</v>
      </c>
      <c r="G111" t="s">
        <v>238</v>
      </c>
      <c r="H111">
        <v>5.15</v>
      </c>
      <c r="I111" s="2">
        <v>-0.25777100000000003</v>
      </c>
      <c r="J111" s="4" t="s">
        <v>4922</v>
      </c>
      <c r="L111" t="s">
        <v>40</v>
      </c>
      <c r="M111" t="s">
        <v>51</v>
      </c>
      <c r="N111">
        <v>8.6257059729590964</v>
      </c>
      <c r="O111">
        <v>16.859300566075181</v>
      </c>
      <c r="P111">
        <v>8.6257059729590964</v>
      </c>
      <c r="Q111" t="s">
        <v>42</v>
      </c>
      <c r="R111" t="s">
        <v>43</v>
      </c>
      <c r="S111">
        <v>7</v>
      </c>
      <c r="T111">
        <v>25</v>
      </c>
      <c r="U111" t="s">
        <v>54</v>
      </c>
      <c r="V111" s="4">
        <v>44909</v>
      </c>
      <c r="W111" s="4">
        <v>44909</v>
      </c>
      <c r="X111" t="s">
        <v>45</v>
      </c>
      <c r="Y111" s="4" t="s">
        <v>4183</v>
      </c>
      <c r="Z111">
        <v>30</v>
      </c>
      <c r="AA111" t="s">
        <v>46</v>
      </c>
      <c r="AB111" s="4" t="s">
        <v>40</v>
      </c>
      <c r="AG111" t="s">
        <v>47</v>
      </c>
      <c r="AH111" t="s">
        <v>65</v>
      </c>
      <c r="AI111" t="s">
        <v>49</v>
      </c>
      <c r="AJ111" t="s">
        <v>50</v>
      </c>
      <c r="AK111" s="35" t="s">
        <v>4184</v>
      </c>
      <c r="AL111" t="s">
        <v>51</v>
      </c>
      <c r="AM111" t="s">
        <v>51</v>
      </c>
      <c r="AO111" s="2">
        <v>3.1167265688768264E-2</v>
      </c>
      <c r="AP111" s="2">
        <v>7.8685763738048475E-2</v>
      </c>
      <c r="AQ111" t="s">
        <v>52</v>
      </c>
      <c r="AS111">
        <v>11.120980997851905</v>
      </c>
      <c r="AT111">
        <v>11.120980997851905</v>
      </c>
      <c r="AU111" s="3">
        <v>6847000</v>
      </c>
      <c r="AV111" s="30">
        <v>134714724.99999997</v>
      </c>
      <c r="AW111" s="34" t="s">
        <v>2999</v>
      </c>
      <c r="BA111" s="31"/>
      <c r="BB111" s="27" t="str">
        <f t="shared" si="5"/>
        <v>ARR</v>
      </c>
      <c r="BC111" s="29">
        <f t="shared" ca="1" si="6"/>
        <v>55848</v>
      </c>
      <c r="BD111" s="27">
        <f t="shared" si="7"/>
        <v>12</v>
      </c>
      <c r="BE111" s="32" t="str">
        <f t="shared" si="8"/>
        <v>ARR.PRC</v>
      </c>
    </row>
    <row r="112" spans="1:57" x14ac:dyDescent="0.35">
      <c r="A112" t="s">
        <v>242</v>
      </c>
      <c r="B112" s="1">
        <v>1084.74</v>
      </c>
      <c r="C112" s="2">
        <v>5.1745898190997071E-2</v>
      </c>
      <c r="D112" s="3">
        <v>5974.2153846153842</v>
      </c>
      <c r="F112" t="s">
        <v>240</v>
      </c>
      <c r="G112" t="s">
        <v>241</v>
      </c>
      <c r="H112">
        <v>21.61</v>
      </c>
      <c r="I112" s="2">
        <v>0.102551</v>
      </c>
      <c r="J112" s="4" t="s">
        <v>4923</v>
      </c>
      <c r="L112" t="s">
        <v>40</v>
      </c>
      <c r="M112">
        <v>6.8398795831922904E-2</v>
      </c>
      <c r="N112">
        <v>6.8398795831922904E-2</v>
      </c>
      <c r="O112">
        <v>-243.78636263699883</v>
      </c>
      <c r="P112">
        <v>-243.78636263999999</v>
      </c>
      <c r="Q112" t="s">
        <v>42</v>
      </c>
      <c r="R112" t="s">
        <v>43</v>
      </c>
      <c r="S112">
        <v>5.875</v>
      </c>
      <c r="T112">
        <v>25</v>
      </c>
      <c r="U112" t="s">
        <v>44</v>
      </c>
      <c r="V112" s="4">
        <v>44804</v>
      </c>
      <c r="W112" s="4">
        <v>44804</v>
      </c>
      <c r="X112" t="s">
        <v>124</v>
      </c>
      <c r="Y112" s="4" t="s">
        <v>4185</v>
      </c>
      <c r="Z112">
        <v>30</v>
      </c>
      <c r="AA112" t="s">
        <v>161</v>
      </c>
      <c r="AB112" s="4" t="s">
        <v>40</v>
      </c>
      <c r="AG112" t="s">
        <v>47</v>
      </c>
      <c r="AH112" t="s">
        <v>48</v>
      </c>
      <c r="AI112" t="s">
        <v>47</v>
      </c>
      <c r="AJ112" t="s">
        <v>50</v>
      </c>
      <c r="AK112" s="35" t="s">
        <v>4186</v>
      </c>
      <c r="AL112" t="s">
        <v>51</v>
      </c>
      <c r="AM112" t="s">
        <v>139</v>
      </c>
      <c r="AO112" s="2">
        <v>4.1507960911435493E-4</v>
      </c>
      <c r="AP112" s="2">
        <v>1.7872264831653495E-2</v>
      </c>
      <c r="AQ112" t="s">
        <v>52</v>
      </c>
      <c r="AS112">
        <v>2.5972157935394677</v>
      </c>
      <c r="AT112">
        <v>742.39469752568664</v>
      </c>
      <c r="AU112" s="3">
        <v>4000000</v>
      </c>
      <c r="AV112" s="30">
        <v>4338960000</v>
      </c>
      <c r="AW112" s="34" t="s">
        <v>1751</v>
      </c>
      <c r="BA112" s="31"/>
      <c r="BB112" s="27" t="str">
        <f t="shared" si="5"/>
        <v>ASB</v>
      </c>
      <c r="BC112" s="29">
        <f t="shared" ca="1" si="6"/>
        <v>55848</v>
      </c>
      <c r="BD112" s="27">
        <f t="shared" si="7"/>
        <v>4</v>
      </c>
      <c r="BE112" s="32" t="str">
        <f t="shared" si="8"/>
        <v>ASB.PRE</v>
      </c>
    </row>
    <row r="113" spans="1:57" x14ac:dyDescent="0.35">
      <c r="A113" t="s">
        <v>3091</v>
      </c>
      <c r="B113" s="1">
        <v>29.855</v>
      </c>
      <c r="C113" s="2">
        <v>7.5858991521642091E-2</v>
      </c>
      <c r="D113" s="3">
        <v>6934.2615384615383</v>
      </c>
      <c r="F113" t="s">
        <v>240</v>
      </c>
      <c r="G113" t="s">
        <v>241</v>
      </c>
      <c r="H113">
        <v>21.61</v>
      </c>
      <c r="I113" s="2">
        <v>0.102551</v>
      </c>
      <c r="J113" s="4" t="s">
        <v>4923</v>
      </c>
      <c r="L113" t="s">
        <v>40</v>
      </c>
      <c r="M113">
        <v>3.6593100980695108</v>
      </c>
      <c r="N113">
        <v>3.6593100980695108</v>
      </c>
      <c r="O113">
        <v>-9.9866416188816824</v>
      </c>
      <c r="P113">
        <v>-9.9866416200000003</v>
      </c>
      <c r="Q113" t="s">
        <v>42</v>
      </c>
      <c r="R113" t="s">
        <v>43</v>
      </c>
      <c r="S113">
        <v>5.625</v>
      </c>
      <c r="T113">
        <v>25</v>
      </c>
      <c r="U113" t="s">
        <v>44</v>
      </c>
      <c r="V113" s="4">
        <v>44804</v>
      </c>
      <c r="W113" s="4">
        <v>44804</v>
      </c>
      <c r="X113" t="s">
        <v>124</v>
      </c>
      <c r="Y113" s="4" t="s">
        <v>4090</v>
      </c>
      <c r="Z113">
        <v>30</v>
      </c>
      <c r="AA113" t="s">
        <v>161</v>
      </c>
      <c r="AB113" s="4" t="s">
        <v>40</v>
      </c>
      <c r="AG113" t="s">
        <v>47</v>
      </c>
      <c r="AH113" t="s">
        <v>48</v>
      </c>
      <c r="AI113" t="s">
        <v>47</v>
      </c>
      <c r="AJ113" t="s">
        <v>50</v>
      </c>
      <c r="AK113" s="35" t="s">
        <v>4187</v>
      </c>
      <c r="AL113" t="s">
        <v>51</v>
      </c>
      <c r="AM113" t="s">
        <v>139</v>
      </c>
      <c r="AO113" s="2">
        <v>4.1507960911435493E-4</v>
      </c>
      <c r="AP113" s="2">
        <v>1.7872264831653495E-2</v>
      </c>
      <c r="AQ113" t="s">
        <v>52</v>
      </c>
      <c r="AS113">
        <v>2.7373139023038737</v>
      </c>
      <c r="AT113">
        <v>21.030787148431745</v>
      </c>
      <c r="AU113" s="3">
        <v>4000000</v>
      </c>
      <c r="AV113" s="30">
        <v>119420000</v>
      </c>
      <c r="AW113" s="34" t="s">
        <v>3084</v>
      </c>
      <c r="BA113" s="31"/>
      <c r="BB113" s="27" t="str">
        <f t="shared" si="5"/>
        <v>ASB</v>
      </c>
      <c r="BC113" s="29">
        <f t="shared" ca="1" si="6"/>
        <v>55848</v>
      </c>
      <c r="BD113" s="27">
        <f t="shared" si="7"/>
        <v>4</v>
      </c>
      <c r="BE113" s="32" t="str">
        <f t="shared" si="8"/>
        <v>ASB.PRF</v>
      </c>
    </row>
    <row r="114" spans="1:57" x14ac:dyDescent="0.35">
      <c r="A114" t="s">
        <v>2778</v>
      </c>
      <c r="B114" s="1" t="s">
        <v>51</v>
      </c>
      <c r="C114" s="2" t="e">
        <v>#VALUE!</v>
      </c>
      <c r="D114" s="3">
        <v>36903.311475409835</v>
      </c>
      <c r="F114" t="s">
        <v>3544</v>
      </c>
      <c r="G114" t="s">
        <v>3545</v>
      </c>
      <c r="H114">
        <v>484.8</v>
      </c>
      <c r="I114" s="2">
        <v>-1.8621789999999999E-2</v>
      </c>
      <c r="J114" s="4" t="s">
        <v>4924</v>
      </c>
      <c r="L114" t="s">
        <v>40</v>
      </c>
      <c r="M114" t="s">
        <v>51</v>
      </c>
      <c r="N114" t="s">
        <v>51</v>
      </c>
      <c r="O114" t="s">
        <v>40</v>
      </c>
      <c r="P114" t="s">
        <v>51</v>
      </c>
      <c r="Q114" t="s">
        <v>202</v>
      </c>
      <c r="R114" t="s">
        <v>43</v>
      </c>
      <c r="S114">
        <v>8</v>
      </c>
      <c r="T114">
        <v>1000</v>
      </c>
      <c r="U114" t="s">
        <v>44</v>
      </c>
      <c r="V114" s="4">
        <v>44818</v>
      </c>
      <c r="W114" s="4">
        <v>44818</v>
      </c>
      <c r="X114" t="s">
        <v>45</v>
      </c>
      <c r="Y114" s="4" t="s">
        <v>40</v>
      </c>
      <c r="Z114" t="s">
        <v>40</v>
      </c>
      <c r="AA114" t="s">
        <v>40</v>
      </c>
      <c r="AB114" s="4" t="s">
        <v>4188</v>
      </c>
      <c r="AG114" t="s">
        <v>47</v>
      </c>
      <c r="AH114" t="s">
        <v>65</v>
      </c>
      <c r="AI114" t="s">
        <v>49</v>
      </c>
      <c r="AJ114" t="s">
        <v>50</v>
      </c>
      <c r="AK114" s="35" t="s">
        <v>3546</v>
      </c>
      <c r="AL114" t="s">
        <v>51</v>
      </c>
      <c r="AM114" t="s">
        <v>51</v>
      </c>
      <c r="AO114" s="2">
        <v>1.1928723628196192E-4</v>
      </c>
      <c r="AP114" s="2">
        <v>1.3205865386408E-2</v>
      </c>
      <c r="AQ114" t="s">
        <v>69</v>
      </c>
      <c r="AS114" t="s">
        <v>51</v>
      </c>
      <c r="AT114" t="s">
        <v>51</v>
      </c>
      <c r="AU114" s="3">
        <v>0</v>
      </c>
      <c r="AV114" s="30" t="e">
        <v>#VALUE!</v>
      </c>
      <c r="AW114" s="34" t="s">
        <v>2777</v>
      </c>
      <c r="BA114" s="31"/>
      <c r="BB114" s="27" t="str">
        <f t="shared" si="5"/>
        <v>AVGO</v>
      </c>
      <c r="BC114" s="29" t="e">
        <f t="shared" ca="1" si="6"/>
        <v>#VALUE!</v>
      </c>
      <c r="BD114" s="27">
        <f t="shared" si="7"/>
        <v>4</v>
      </c>
      <c r="BE114" s="32" t="str">
        <f t="shared" si="8"/>
        <v>AVGOP</v>
      </c>
    </row>
    <row r="115" spans="1:57" x14ac:dyDescent="0.35">
      <c r="A115" t="s">
        <v>2595</v>
      </c>
      <c r="B115" s="1">
        <v>25.134999999999998</v>
      </c>
      <c r="C115" s="2">
        <v>-1.3071895424836612E-2</v>
      </c>
      <c r="D115" s="3">
        <v>40624.107692307691</v>
      </c>
      <c r="F115" t="s">
        <v>2636</v>
      </c>
      <c r="G115" t="s">
        <v>233</v>
      </c>
      <c r="H115">
        <v>51.63</v>
      </c>
      <c r="I115" s="2">
        <v>-7.1736750000000002E-2</v>
      </c>
      <c r="J115" s="4" t="s">
        <v>4915</v>
      </c>
      <c r="L115">
        <v>425.3</v>
      </c>
      <c r="M115">
        <v>5.865945440746323</v>
      </c>
      <c r="N115">
        <v>6.8176671585743538</v>
      </c>
      <c r="O115">
        <v>4.8685211831740611</v>
      </c>
      <c r="P115">
        <v>4.8685211831740611</v>
      </c>
      <c r="Q115" t="s">
        <v>42</v>
      </c>
      <c r="R115" t="s">
        <v>82</v>
      </c>
      <c r="S115">
        <v>6.35</v>
      </c>
      <c r="T115">
        <v>25</v>
      </c>
      <c r="U115" t="s">
        <v>44</v>
      </c>
      <c r="V115" s="4">
        <v>44818</v>
      </c>
      <c r="W115" s="4">
        <v>44818</v>
      </c>
      <c r="X115" t="s">
        <v>124</v>
      </c>
      <c r="Y115" s="4" t="s">
        <v>4189</v>
      </c>
      <c r="Z115">
        <v>30</v>
      </c>
      <c r="AA115" t="s">
        <v>46</v>
      </c>
      <c r="AB115" s="4" t="s">
        <v>40</v>
      </c>
      <c r="AG115" t="s">
        <v>47</v>
      </c>
      <c r="AH115" t="s">
        <v>48</v>
      </c>
      <c r="AI115" t="s">
        <v>47</v>
      </c>
      <c r="AJ115" t="s">
        <v>50</v>
      </c>
      <c r="AK115" s="35" t="s">
        <v>2637</v>
      </c>
      <c r="AL115" t="s">
        <v>63</v>
      </c>
      <c r="AM115" t="s">
        <v>63</v>
      </c>
      <c r="AO115" s="2">
        <v>2.6384836206860829E-4</v>
      </c>
      <c r="AP115" s="2">
        <v>3.0531146085644112E-2</v>
      </c>
      <c r="AQ115" t="s">
        <v>52</v>
      </c>
      <c r="AS115">
        <v>5.4283826453877539</v>
      </c>
      <c r="AT115">
        <v>5.4283826453877539</v>
      </c>
      <c r="AU115" s="3">
        <v>34500000</v>
      </c>
      <c r="AV115" s="30">
        <v>867157499.99999988</v>
      </c>
      <c r="AW115" s="34" t="s">
        <v>2596</v>
      </c>
      <c r="BA115" s="31"/>
      <c r="BB115" s="27" t="str">
        <f t="shared" si="5"/>
        <v>APO</v>
      </c>
      <c r="BC115" s="29">
        <f t="shared" ca="1" si="6"/>
        <v>55848</v>
      </c>
      <c r="BD115" s="27">
        <f t="shared" si="7"/>
        <v>4</v>
      </c>
      <c r="BE115" s="32" t="str">
        <f t="shared" si="8"/>
        <v>ATH.PRA</v>
      </c>
    </row>
    <row r="116" spans="1:57" x14ac:dyDescent="0.35">
      <c r="A116" t="s">
        <v>3370</v>
      </c>
      <c r="B116" s="1">
        <v>18.585000000000001</v>
      </c>
      <c r="C116" s="2">
        <v>-6.3965884861407777E-3</v>
      </c>
      <c r="D116" s="3">
        <v>59654.400000000001</v>
      </c>
      <c r="F116" t="s">
        <v>2636</v>
      </c>
      <c r="G116" t="s">
        <v>233</v>
      </c>
      <c r="H116">
        <v>51.63</v>
      </c>
      <c r="I116" s="2">
        <v>-7.1736750000000002E-2</v>
      </c>
      <c r="J116" s="4" t="s">
        <v>4915</v>
      </c>
      <c r="L116" t="s">
        <v>40</v>
      </c>
      <c r="M116">
        <v>6.1411842512741641</v>
      </c>
      <c r="N116">
        <v>6.1411842512741641</v>
      </c>
      <c r="O116">
        <v>12.722005051822801</v>
      </c>
      <c r="P116">
        <v>6.1411842512741641</v>
      </c>
      <c r="Q116" t="s">
        <v>42</v>
      </c>
      <c r="R116" t="s">
        <v>43</v>
      </c>
      <c r="S116">
        <v>4.875</v>
      </c>
      <c r="T116">
        <v>25</v>
      </c>
      <c r="U116" t="s">
        <v>44</v>
      </c>
      <c r="V116" s="4">
        <v>44818</v>
      </c>
      <c r="W116" s="4">
        <v>44818</v>
      </c>
      <c r="X116" t="s">
        <v>124</v>
      </c>
      <c r="Y116" s="4" t="s">
        <v>4190</v>
      </c>
      <c r="Z116" t="s">
        <v>40</v>
      </c>
      <c r="AA116" t="s">
        <v>46</v>
      </c>
      <c r="AB116" s="4" t="s">
        <v>40</v>
      </c>
      <c r="AG116" t="s">
        <v>47</v>
      </c>
      <c r="AH116" t="s">
        <v>48</v>
      </c>
      <c r="AI116" t="s">
        <v>47</v>
      </c>
      <c r="AJ116" t="s">
        <v>50</v>
      </c>
      <c r="AK116" s="35" t="s">
        <v>3432</v>
      </c>
      <c r="AL116" t="s">
        <v>63</v>
      </c>
      <c r="AM116" t="s">
        <v>63</v>
      </c>
      <c r="AO116" s="2">
        <v>2.6384836206860829E-4</v>
      </c>
      <c r="AP116" s="2">
        <v>3.0531146085644112E-2</v>
      </c>
      <c r="AQ116" t="s">
        <v>52</v>
      </c>
      <c r="AS116">
        <v>15.099634408302851</v>
      </c>
      <c r="AT116">
        <v>15.127288344533561</v>
      </c>
      <c r="AU116" s="3">
        <v>23000000</v>
      </c>
      <c r="AV116" s="30">
        <v>427455000</v>
      </c>
      <c r="AW116" s="34" t="s">
        <v>3371</v>
      </c>
      <c r="BA116" s="31"/>
      <c r="BB116" s="27" t="str">
        <f t="shared" si="5"/>
        <v>APO</v>
      </c>
      <c r="BC116" s="29">
        <f t="shared" ca="1" si="6"/>
        <v>55848</v>
      </c>
      <c r="BD116" s="27">
        <f t="shared" si="7"/>
        <v>4</v>
      </c>
      <c r="BE116" s="32" t="str">
        <f t="shared" si="8"/>
        <v>ATH.PRD</v>
      </c>
    </row>
    <row r="117" spans="1:57" x14ac:dyDescent="0.35">
      <c r="A117" t="s">
        <v>2751</v>
      </c>
      <c r="B117" s="1">
        <v>22.52</v>
      </c>
      <c r="C117" s="2">
        <v>3.4578146611341627E-2</v>
      </c>
      <c r="D117" s="3">
        <v>22950.43076923077</v>
      </c>
      <c r="F117" t="s">
        <v>2636</v>
      </c>
      <c r="G117" t="s">
        <v>233</v>
      </c>
      <c r="H117">
        <v>51.63</v>
      </c>
      <c r="I117" s="2">
        <v>-7.1736750000000002E-2</v>
      </c>
      <c r="J117" s="4" t="s">
        <v>4915</v>
      </c>
      <c r="L117" t="s">
        <v>40</v>
      </c>
      <c r="M117">
        <v>5.5290026907813097</v>
      </c>
      <c r="N117">
        <v>5.5290026907813097</v>
      </c>
      <c r="O117">
        <v>4.6055080994528161</v>
      </c>
      <c r="P117">
        <v>4.6055080999999998</v>
      </c>
      <c r="Q117" t="s">
        <v>42</v>
      </c>
      <c r="R117" t="s">
        <v>43</v>
      </c>
      <c r="S117">
        <v>5.625</v>
      </c>
      <c r="T117">
        <v>25</v>
      </c>
      <c r="U117" t="s">
        <v>44</v>
      </c>
      <c r="V117" s="4">
        <v>44818</v>
      </c>
      <c r="W117" s="4">
        <v>44818</v>
      </c>
      <c r="X117" t="s">
        <v>124</v>
      </c>
      <c r="Y117" s="4" t="s">
        <v>4061</v>
      </c>
      <c r="Z117">
        <v>15</v>
      </c>
      <c r="AA117" t="s">
        <v>46</v>
      </c>
      <c r="AB117" s="4" t="s">
        <v>40</v>
      </c>
      <c r="AG117" t="s">
        <v>47</v>
      </c>
      <c r="AH117" t="s">
        <v>48</v>
      </c>
      <c r="AI117" t="s">
        <v>47</v>
      </c>
      <c r="AJ117" t="s">
        <v>50</v>
      </c>
      <c r="AK117" s="35" t="s">
        <v>2788</v>
      </c>
      <c r="AL117" t="s">
        <v>63</v>
      </c>
      <c r="AM117" t="s">
        <v>63</v>
      </c>
      <c r="AO117" s="2">
        <v>2.6384836206860829E-4</v>
      </c>
      <c r="AP117" s="2">
        <v>3.0531146085644112E-2</v>
      </c>
      <c r="AQ117" t="s">
        <v>52</v>
      </c>
      <c r="AS117">
        <v>15.892273649316826</v>
      </c>
      <c r="AT117">
        <v>15.892273649316826</v>
      </c>
      <c r="AU117" s="3">
        <v>13800000</v>
      </c>
      <c r="AV117" s="30">
        <v>310776000</v>
      </c>
      <c r="AW117" s="34" t="s">
        <v>2750</v>
      </c>
      <c r="BA117" s="31"/>
      <c r="BB117" s="27" t="str">
        <f t="shared" si="5"/>
        <v>APO</v>
      </c>
      <c r="BC117" s="29">
        <f t="shared" ca="1" si="6"/>
        <v>55848</v>
      </c>
      <c r="BD117" s="27">
        <f t="shared" si="7"/>
        <v>4</v>
      </c>
      <c r="BE117" s="32" t="str">
        <f t="shared" si="8"/>
        <v>ATH.PRB</v>
      </c>
    </row>
    <row r="118" spans="1:57" x14ac:dyDescent="0.35">
      <c r="A118" t="s">
        <v>3092</v>
      </c>
      <c r="B118" s="1">
        <v>25.259999999999998</v>
      </c>
      <c r="C118" s="2">
        <v>-5.9523809523808965E-3</v>
      </c>
      <c r="D118" s="3">
        <v>47366.56923076923</v>
      </c>
      <c r="F118" t="s">
        <v>2636</v>
      </c>
      <c r="G118" t="s">
        <v>233</v>
      </c>
      <c r="H118">
        <v>51.63</v>
      </c>
      <c r="I118" s="2">
        <v>-7.1736750000000002E-2</v>
      </c>
      <c r="J118" s="4" t="s">
        <v>4915</v>
      </c>
      <c r="L118">
        <v>597</v>
      </c>
      <c r="M118">
        <v>5.7593061729975119</v>
      </c>
      <c r="N118">
        <v>8.2637257175308729</v>
      </c>
      <c r="O118">
        <v>2.2378696341109805</v>
      </c>
      <c r="P118">
        <v>2.2378696341109805</v>
      </c>
      <c r="Q118" t="s">
        <v>42</v>
      </c>
      <c r="R118" t="s">
        <v>82</v>
      </c>
      <c r="S118">
        <v>6.375</v>
      </c>
      <c r="T118">
        <v>25</v>
      </c>
      <c r="U118" t="s">
        <v>44</v>
      </c>
      <c r="V118" s="4">
        <v>44818</v>
      </c>
      <c r="W118" s="4">
        <v>44818</v>
      </c>
      <c r="X118" t="s">
        <v>124</v>
      </c>
      <c r="Y118" s="4" t="s">
        <v>4191</v>
      </c>
      <c r="Z118" t="s">
        <v>40</v>
      </c>
      <c r="AA118" t="s">
        <v>51</v>
      </c>
      <c r="AB118" s="4" t="s">
        <v>40</v>
      </c>
      <c r="AG118" t="s">
        <v>47</v>
      </c>
      <c r="AH118" t="s">
        <v>48</v>
      </c>
      <c r="AI118" t="s">
        <v>47</v>
      </c>
      <c r="AJ118" t="s">
        <v>50</v>
      </c>
      <c r="AK118" s="35" t="s">
        <v>3124</v>
      </c>
      <c r="AL118" t="s">
        <v>63</v>
      </c>
      <c r="AM118" t="s">
        <v>63</v>
      </c>
      <c r="AO118" s="2">
        <v>2.6384836206860829E-4</v>
      </c>
      <c r="AP118" s="2">
        <v>3.0531146085644112E-2</v>
      </c>
      <c r="AQ118" t="s">
        <v>52</v>
      </c>
      <c r="AS118">
        <v>2.4772816900171892</v>
      </c>
      <c r="AT118">
        <v>2.6842807170062333</v>
      </c>
      <c r="AU118" s="3">
        <v>24000000</v>
      </c>
      <c r="AV118" s="30">
        <v>606240000</v>
      </c>
      <c r="AW118" s="34" t="s">
        <v>3085</v>
      </c>
      <c r="BA118" s="31"/>
      <c r="BB118" s="27" t="str">
        <f t="shared" si="5"/>
        <v>APO</v>
      </c>
      <c r="BC118" s="29">
        <f t="shared" ca="1" si="6"/>
        <v>55848</v>
      </c>
      <c r="BD118" s="27">
        <f t="shared" si="7"/>
        <v>4</v>
      </c>
      <c r="BE118" s="32" t="str">
        <f t="shared" si="8"/>
        <v>ATH.PRC</v>
      </c>
    </row>
    <row r="119" spans="1:57" x14ac:dyDescent="0.35">
      <c r="A119" t="s">
        <v>3827</v>
      </c>
      <c r="B119" s="1">
        <v>21.5</v>
      </c>
      <c r="C119" s="2">
        <v>-4.6554415449462233E-2</v>
      </c>
      <c r="D119" s="3">
        <v>7127.4615384615381</v>
      </c>
      <c r="F119" t="s">
        <v>3895</v>
      </c>
      <c r="G119" t="s">
        <v>3896</v>
      </c>
      <c r="H119">
        <v>28.34</v>
      </c>
      <c r="I119" s="2">
        <v>-6.3113709999999996E-3</v>
      </c>
      <c r="J119" s="4" t="s">
        <v>4913</v>
      </c>
      <c r="L119" t="s">
        <v>40</v>
      </c>
      <c r="M119">
        <v>8.1431050594046184</v>
      </c>
      <c r="N119">
        <v>8.1431050594046184</v>
      </c>
      <c r="O119">
        <v>9.6347940329734207</v>
      </c>
      <c r="P119">
        <v>8.1431050594046184</v>
      </c>
      <c r="Q119" t="s">
        <v>42</v>
      </c>
      <c r="R119" t="s">
        <v>43</v>
      </c>
      <c r="S119">
        <v>7.625</v>
      </c>
      <c r="T119">
        <v>25</v>
      </c>
      <c r="U119" t="s">
        <v>44</v>
      </c>
      <c r="V119" s="4">
        <v>44804</v>
      </c>
      <c r="W119" s="4">
        <v>44804</v>
      </c>
      <c r="X119" t="s">
        <v>45</v>
      </c>
      <c r="Y119" s="4" t="s">
        <v>4081</v>
      </c>
      <c r="Z119" t="s">
        <v>40</v>
      </c>
      <c r="AA119" t="s">
        <v>46</v>
      </c>
      <c r="AB119" s="4" t="s">
        <v>40</v>
      </c>
      <c r="AG119" t="s">
        <v>47</v>
      </c>
      <c r="AH119" t="s">
        <v>48</v>
      </c>
      <c r="AI119" t="s">
        <v>49</v>
      </c>
      <c r="AJ119" t="s">
        <v>50</v>
      </c>
      <c r="AK119" s="35" t="s">
        <v>3897</v>
      </c>
      <c r="AL119" t="s">
        <v>51</v>
      </c>
      <c r="AM119" t="s">
        <v>51</v>
      </c>
      <c r="AO119" s="2">
        <v>7.9441147084353236E-2</v>
      </c>
      <c r="AP119" s="2">
        <v>0.14369507681149107</v>
      </c>
      <c r="AQ119" t="s">
        <v>69</v>
      </c>
      <c r="AS119">
        <v>11.05207454012557</v>
      </c>
      <c r="AT119">
        <v>11.079588997892206</v>
      </c>
      <c r="AU119" s="3">
        <v>3188533</v>
      </c>
      <c r="AV119" s="30">
        <v>68553459.5</v>
      </c>
      <c r="AW119" s="34" t="s">
        <v>4192</v>
      </c>
      <c r="BA119" s="31"/>
      <c r="BB119" s="27" t="str">
        <f t="shared" si="5"/>
        <v>ATLC</v>
      </c>
      <c r="BC119" s="29">
        <f t="shared" ca="1" si="6"/>
        <v>55848</v>
      </c>
      <c r="BD119" s="27">
        <f t="shared" si="7"/>
        <v>4</v>
      </c>
      <c r="BE119" s="32" t="str">
        <f t="shared" si="8"/>
        <v>ATLCP</v>
      </c>
    </row>
    <row r="120" spans="1:57" x14ac:dyDescent="0.35">
      <c r="A120" t="s">
        <v>3865</v>
      </c>
      <c r="B120" s="1">
        <v>23.615000000000002</v>
      </c>
      <c r="C120" s="2">
        <v>-3.3933808127356607E-2</v>
      </c>
      <c r="D120" s="3">
        <v>4374.9384615384615</v>
      </c>
      <c r="F120" t="s">
        <v>3895</v>
      </c>
      <c r="G120" t="s">
        <v>3896</v>
      </c>
      <c r="H120">
        <v>28.34</v>
      </c>
      <c r="I120" s="2">
        <v>-6.3113709999999996E-3</v>
      </c>
      <c r="J120" s="4" t="s">
        <v>4913</v>
      </c>
      <c r="L120" t="s">
        <v>40</v>
      </c>
      <c r="M120">
        <v>5.2460580223904936</v>
      </c>
      <c r="N120">
        <v>5.2460580223904936</v>
      </c>
      <c r="O120">
        <v>4.8905532560741456</v>
      </c>
      <c r="P120">
        <v>4.8905532599999999</v>
      </c>
      <c r="Q120" t="s">
        <v>53</v>
      </c>
      <c r="R120" t="s">
        <v>43</v>
      </c>
      <c r="S120">
        <v>6.125</v>
      </c>
      <c r="T120">
        <v>25</v>
      </c>
      <c r="U120" t="s">
        <v>44</v>
      </c>
      <c r="V120" s="4">
        <v>44847</v>
      </c>
      <c r="W120" s="4">
        <v>44847</v>
      </c>
      <c r="X120" t="s">
        <v>40</v>
      </c>
      <c r="Y120" s="4" t="s">
        <v>4179</v>
      </c>
      <c r="Z120" t="s">
        <v>40</v>
      </c>
      <c r="AA120" t="s">
        <v>46</v>
      </c>
      <c r="AB120" t="s">
        <v>4180</v>
      </c>
      <c r="AG120" t="s">
        <v>47</v>
      </c>
      <c r="AH120" t="s">
        <v>65</v>
      </c>
      <c r="AI120" t="s">
        <v>51</v>
      </c>
      <c r="AJ120" t="s">
        <v>74</v>
      </c>
      <c r="AK120" s="35" t="s">
        <v>3898</v>
      </c>
      <c r="AL120" t="s">
        <v>51</v>
      </c>
      <c r="AM120" t="s">
        <v>51</v>
      </c>
      <c r="AO120" s="2">
        <v>7.9441147084353236E-2</v>
      </c>
      <c r="AP120" s="2">
        <v>0.14369507681149107</v>
      </c>
      <c r="AQ120" t="s">
        <v>162</v>
      </c>
      <c r="AS120">
        <v>3.5476182219926957</v>
      </c>
      <c r="AT120">
        <v>3.5476182219926957</v>
      </c>
      <c r="AU120" s="3">
        <v>6000000</v>
      </c>
      <c r="AV120" s="30">
        <v>141690000</v>
      </c>
      <c r="AW120" s="34" t="s">
        <v>4193</v>
      </c>
      <c r="BA120" s="31"/>
      <c r="BB120" s="27" t="str">
        <f t="shared" si="5"/>
        <v>ATLC</v>
      </c>
      <c r="BC120" s="29" t="e">
        <f t="shared" ca="1" si="6"/>
        <v>#VALUE!</v>
      </c>
      <c r="BD120" s="27">
        <f t="shared" si="7"/>
        <v>4</v>
      </c>
      <c r="BE120" s="32" t="str">
        <f t="shared" si="8"/>
        <v>ATLCL</v>
      </c>
    </row>
    <row r="121" spans="1:57" x14ac:dyDescent="0.35">
      <c r="A121" t="s">
        <v>3070</v>
      </c>
      <c r="B121" s="1">
        <v>23.86</v>
      </c>
      <c r="C121" s="2">
        <v>-3.5433663366336646E-2</v>
      </c>
      <c r="D121" s="3">
        <v>12538.846153846154</v>
      </c>
      <c r="F121" t="s">
        <v>3125</v>
      </c>
      <c r="G121" t="s">
        <v>3126</v>
      </c>
      <c r="H121">
        <v>32.26</v>
      </c>
      <c r="I121" s="2">
        <v>-6.4675970000000003E-3</v>
      </c>
      <c r="J121" s="4" t="s">
        <v>4923</v>
      </c>
      <c r="L121" t="s">
        <v>40</v>
      </c>
      <c r="M121">
        <v>6.8418077299987701</v>
      </c>
      <c r="N121">
        <v>6.8418077299987701</v>
      </c>
      <c r="O121">
        <v>6.6146317304079991</v>
      </c>
      <c r="P121">
        <v>6.6146317300000002</v>
      </c>
      <c r="Q121" t="s">
        <v>42</v>
      </c>
      <c r="R121" t="s">
        <v>43</v>
      </c>
      <c r="S121">
        <v>6.875</v>
      </c>
      <c r="T121">
        <v>25</v>
      </c>
      <c r="U121" t="s">
        <v>44</v>
      </c>
      <c r="V121" s="4">
        <v>44789</v>
      </c>
      <c r="W121" s="4">
        <v>44789</v>
      </c>
      <c r="X121" t="s">
        <v>124</v>
      </c>
      <c r="Y121" s="4" t="s">
        <v>4086</v>
      </c>
      <c r="Z121" t="s">
        <v>40</v>
      </c>
      <c r="AA121" t="s">
        <v>51</v>
      </c>
      <c r="AB121" t="s">
        <v>40</v>
      </c>
      <c r="AG121" t="s">
        <v>47</v>
      </c>
      <c r="AH121" t="s">
        <v>48</v>
      </c>
      <c r="AI121" t="s">
        <v>47</v>
      </c>
      <c r="AJ121" t="s">
        <v>50</v>
      </c>
      <c r="AK121" s="35" t="s">
        <v>3127</v>
      </c>
      <c r="AL121" t="s">
        <v>51</v>
      </c>
      <c r="AM121" t="s">
        <v>51</v>
      </c>
      <c r="AO121" s="2">
        <v>3.2398494300356351E-4</v>
      </c>
      <c r="AP121" s="2">
        <v>1.7936348004467417E-2</v>
      </c>
      <c r="AQ121" t="s">
        <v>69</v>
      </c>
      <c r="AS121">
        <v>13.66235203997465</v>
      </c>
      <c r="AT121">
        <v>13.605819298736318</v>
      </c>
      <c r="AU121" s="3">
        <v>6900000</v>
      </c>
      <c r="AV121" s="30">
        <v>164634000</v>
      </c>
      <c r="AW121" s="34" t="s">
        <v>3073</v>
      </c>
      <c r="BA121" s="31"/>
      <c r="BB121" s="27" t="str">
        <f t="shared" si="5"/>
        <v>AUB</v>
      </c>
      <c r="BC121" s="29">
        <f t="shared" ca="1" si="6"/>
        <v>55848</v>
      </c>
      <c r="BD121" s="27">
        <f t="shared" si="7"/>
        <v>4</v>
      </c>
      <c r="BE121" s="32" t="str">
        <f t="shared" si="8"/>
        <v>AUBAP</v>
      </c>
    </row>
    <row r="122" spans="1:57" x14ac:dyDescent="0.35">
      <c r="A122" t="s">
        <v>4925</v>
      </c>
      <c r="B122" s="1">
        <v>24.02</v>
      </c>
      <c r="C122" s="2">
        <v>-4.7025823933855244E-2</v>
      </c>
      <c r="D122" s="3">
        <v>2104.6615384615384</v>
      </c>
      <c r="F122" t="s">
        <v>3899</v>
      </c>
      <c r="G122" t="s">
        <v>3900</v>
      </c>
      <c r="H122">
        <v>1.35</v>
      </c>
      <c r="I122" s="2">
        <v>-0.23295449999999998</v>
      </c>
      <c r="J122" s="4" t="s">
        <v>4733</v>
      </c>
      <c r="L122" t="s">
        <v>40</v>
      </c>
      <c r="M122" t="s">
        <v>51</v>
      </c>
      <c r="N122">
        <v>6.8383861408707549</v>
      </c>
      <c r="O122">
        <v>-283.48629994816503</v>
      </c>
      <c r="P122">
        <v>-283.48629994999999</v>
      </c>
      <c r="Q122" t="s">
        <v>42</v>
      </c>
      <c r="R122" t="s">
        <v>43</v>
      </c>
      <c r="S122">
        <v>10.5</v>
      </c>
      <c r="T122">
        <v>25</v>
      </c>
      <c r="U122" t="s">
        <v>54</v>
      </c>
      <c r="V122" s="4">
        <v>44834</v>
      </c>
      <c r="W122" s="4">
        <v>44834</v>
      </c>
      <c r="X122" t="s">
        <v>45</v>
      </c>
      <c r="Y122" s="4" t="s">
        <v>4905</v>
      </c>
      <c r="Z122" t="s">
        <v>40</v>
      </c>
      <c r="AA122" t="s">
        <v>46</v>
      </c>
      <c r="AB122" t="s">
        <v>40</v>
      </c>
      <c r="AG122" t="s">
        <v>47</v>
      </c>
      <c r="AH122" t="s">
        <v>48</v>
      </c>
      <c r="AI122" t="s">
        <v>49</v>
      </c>
      <c r="AJ122" t="s">
        <v>50</v>
      </c>
      <c r="AK122" s="35" t="s">
        <v>3901</v>
      </c>
      <c r="AL122" t="s">
        <v>51</v>
      </c>
      <c r="AM122" t="s">
        <v>51</v>
      </c>
      <c r="AO122" s="2">
        <v>9.5701512394658739E-2</v>
      </c>
      <c r="AP122" s="2">
        <v>0.3501977577849591</v>
      </c>
      <c r="AQ122" t="s">
        <v>328</v>
      </c>
      <c r="AS122">
        <v>9.0894746714133419</v>
      </c>
      <c r="AT122">
        <v>9.1171808199324555</v>
      </c>
      <c r="AU122" s="3">
        <v>552000</v>
      </c>
      <c r="AV122" s="30">
        <v>13259040</v>
      </c>
      <c r="AW122" s="34" t="s">
        <v>4194</v>
      </c>
      <c r="BA122" s="31"/>
      <c r="BB122" s="27" t="str">
        <f t="shared" si="5"/>
        <v>AUVI</v>
      </c>
      <c r="BC122" s="29">
        <f t="shared" ca="1" si="6"/>
        <v>55848</v>
      </c>
      <c r="BD122" s="27">
        <f t="shared" si="7"/>
        <v>12</v>
      </c>
      <c r="BE122" s="32" t="str">
        <f t="shared" si="8"/>
        <v>AUVIP</v>
      </c>
    </row>
    <row r="123" spans="1:57" x14ac:dyDescent="0.35">
      <c r="A123" t="s">
        <v>245</v>
      </c>
      <c r="B123" s="1">
        <v>22.34</v>
      </c>
      <c r="C123" s="2">
        <v>-1.9087523277467419E-2</v>
      </c>
      <c r="D123" s="3">
        <v>44280.43076923077</v>
      </c>
      <c r="F123" t="s">
        <v>246</v>
      </c>
      <c r="G123" t="s">
        <v>247</v>
      </c>
      <c r="H123">
        <v>52.25</v>
      </c>
      <c r="I123" s="2">
        <v>-7.2118540000000002E-3</v>
      </c>
      <c r="J123" s="4" t="s">
        <v>4050</v>
      </c>
      <c r="L123" t="s">
        <v>40</v>
      </c>
      <c r="M123">
        <v>5.7155723366298909</v>
      </c>
      <c r="N123">
        <v>5.7155723366298909</v>
      </c>
      <c r="O123">
        <v>60.027237292491144</v>
      </c>
      <c r="P123">
        <v>5.7155723366298909</v>
      </c>
      <c r="Q123" t="s">
        <v>42</v>
      </c>
      <c r="R123" t="s">
        <v>43</v>
      </c>
      <c r="S123">
        <v>5.5</v>
      </c>
      <c r="T123">
        <v>25</v>
      </c>
      <c r="U123" t="s">
        <v>44</v>
      </c>
      <c r="V123" s="4">
        <v>44834</v>
      </c>
      <c r="W123" s="4">
        <v>44834</v>
      </c>
      <c r="X123" t="s">
        <v>124</v>
      </c>
      <c r="Y123" s="4" t="s">
        <v>4899</v>
      </c>
      <c r="Z123">
        <v>30</v>
      </c>
      <c r="AA123" t="s">
        <v>46</v>
      </c>
      <c r="AB123" t="s">
        <v>40</v>
      </c>
      <c r="AG123" t="s">
        <v>47</v>
      </c>
      <c r="AH123" t="s">
        <v>48</v>
      </c>
      <c r="AI123" t="s">
        <v>47</v>
      </c>
      <c r="AJ123" t="s">
        <v>50</v>
      </c>
      <c r="AK123" s="35" t="s">
        <v>248</v>
      </c>
      <c r="AL123" t="s">
        <v>169</v>
      </c>
      <c r="AM123" t="s">
        <v>63</v>
      </c>
      <c r="AO123" s="2">
        <v>3.4635938921612208E-5</v>
      </c>
      <c r="AP123" s="2">
        <v>1.8187947854842013E-2</v>
      </c>
      <c r="AQ123" t="s">
        <v>52</v>
      </c>
      <c r="AS123">
        <v>16.213999203780869</v>
      </c>
      <c r="AT123">
        <v>16.213999203780869</v>
      </c>
      <c r="AU123" s="3">
        <v>22000000</v>
      </c>
      <c r="AV123" s="30">
        <v>491480000</v>
      </c>
      <c r="AW123" s="34" t="s">
        <v>1754</v>
      </c>
      <c r="BA123" s="31"/>
      <c r="BB123" s="27" t="str">
        <f t="shared" si="5"/>
        <v>AXS</v>
      </c>
      <c r="BC123" s="29">
        <f t="shared" ca="1" si="6"/>
        <v>55848</v>
      </c>
      <c r="BD123" s="27">
        <f t="shared" si="7"/>
        <v>4</v>
      </c>
      <c r="BE123" s="32" t="str">
        <f t="shared" si="8"/>
        <v>AXS.PRE</v>
      </c>
    </row>
    <row r="124" spans="1:57" x14ac:dyDescent="0.35">
      <c r="A124" t="s">
        <v>249</v>
      </c>
      <c r="B124" s="1">
        <v>25.939999999999998</v>
      </c>
      <c r="C124" s="2">
        <v>-2.4806201550387617E-2</v>
      </c>
      <c r="D124" s="3">
        <v>38509.061538461538</v>
      </c>
      <c r="F124" t="s">
        <v>252</v>
      </c>
      <c r="G124" t="s">
        <v>250</v>
      </c>
      <c r="H124">
        <v>31.92</v>
      </c>
      <c r="I124" s="2">
        <v>-3.4482800000000001E-2</v>
      </c>
      <c r="J124" s="4" t="s">
        <v>4926</v>
      </c>
      <c r="L124">
        <v>132.69999999999999</v>
      </c>
      <c r="M124">
        <v>6.0531421030567412</v>
      </c>
      <c r="N124">
        <v>6.0123057266162894</v>
      </c>
      <c r="O124">
        <v>-79.646443315828435</v>
      </c>
      <c r="P124">
        <v>-79.646443315828435</v>
      </c>
      <c r="Q124" t="s">
        <v>3289</v>
      </c>
      <c r="R124" t="s">
        <v>82</v>
      </c>
      <c r="S124">
        <v>6.45</v>
      </c>
      <c r="T124">
        <v>25</v>
      </c>
      <c r="U124" t="s">
        <v>44</v>
      </c>
      <c r="V124" s="4">
        <v>44817</v>
      </c>
      <c r="W124" s="4">
        <v>44817</v>
      </c>
      <c r="X124" t="s">
        <v>45</v>
      </c>
      <c r="Y124" s="4" t="s">
        <v>4899</v>
      </c>
      <c r="Z124">
        <v>30</v>
      </c>
      <c r="AA124" t="s">
        <v>46</v>
      </c>
      <c r="AB124" t="s">
        <v>4195</v>
      </c>
      <c r="AG124" t="s">
        <v>47</v>
      </c>
      <c r="AH124" t="s">
        <v>65</v>
      </c>
      <c r="AI124" t="s">
        <v>49</v>
      </c>
      <c r="AJ124" t="s">
        <v>77</v>
      </c>
      <c r="AK124" s="35" t="s">
        <v>4196</v>
      </c>
      <c r="AL124" t="s">
        <v>51</v>
      </c>
      <c r="AM124" t="s">
        <v>158</v>
      </c>
      <c r="AO124" s="2">
        <v>6.2188505746840761E-4</v>
      </c>
      <c r="AP124" s="2">
        <v>1.8709507044028295E-2</v>
      </c>
      <c r="AQ124" t="s">
        <v>52</v>
      </c>
      <c r="AS124">
        <v>7.4393217537043227E-2</v>
      </c>
      <c r="AT124">
        <v>14.960262702645649</v>
      </c>
      <c r="AU124" s="3">
        <v>42000000</v>
      </c>
      <c r="AV124" s="30">
        <v>1089480000</v>
      </c>
      <c r="AW124" s="34" t="s">
        <v>1755</v>
      </c>
      <c r="BA124" s="31"/>
      <c r="BB124" s="27" t="str">
        <f t="shared" si="5"/>
        <v>BAC</v>
      </c>
      <c r="BC124" s="29" t="e">
        <f t="shared" ca="1" si="6"/>
        <v>#VALUE!</v>
      </c>
      <c r="BD124" s="27">
        <f t="shared" si="7"/>
        <v>4</v>
      </c>
      <c r="BE124" s="32" t="str">
        <f t="shared" si="8"/>
        <v>MER.PRK</v>
      </c>
    </row>
    <row r="125" spans="1:57" x14ac:dyDescent="0.35">
      <c r="A125" t="s">
        <v>3866</v>
      </c>
      <c r="B125" s="1">
        <v>22.6</v>
      </c>
      <c r="C125" s="2">
        <v>-4.9729729729729819E-2</v>
      </c>
      <c r="D125" s="3">
        <v>115505.04615384615</v>
      </c>
      <c r="F125" t="s">
        <v>252</v>
      </c>
      <c r="G125" t="s">
        <v>250</v>
      </c>
      <c r="H125">
        <v>31.92</v>
      </c>
      <c r="I125" s="2">
        <v>-3.4482800000000001E-2</v>
      </c>
      <c r="J125" s="4" t="s">
        <v>4926</v>
      </c>
      <c r="L125" t="s">
        <v>40</v>
      </c>
      <c r="M125">
        <v>3.8056104149359014</v>
      </c>
      <c r="N125">
        <v>3.8056104149359014</v>
      </c>
      <c r="O125">
        <v>1.2803856861875507</v>
      </c>
      <c r="P125">
        <v>1.2803856900000001</v>
      </c>
      <c r="Q125" t="s">
        <v>42</v>
      </c>
      <c r="R125" t="s">
        <v>43</v>
      </c>
      <c r="S125">
        <v>4.25</v>
      </c>
      <c r="T125">
        <v>25</v>
      </c>
      <c r="U125" t="s">
        <v>44</v>
      </c>
      <c r="V125" s="4">
        <v>44771</v>
      </c>
      <c r="W125" s="4">
        <v>44771</v>
      </c>
      <c r="X125" t="s">
        <v>124</v>
      </c>
      <c r="Y125" s="4" t="s">
        <v>4197</v>
      </c>
      <c r="Z125" t="s">
        <v>40</v>
      </c>
      <c r="AA125" t="s">
        <v>46</v>
      </c>
      <c r="AB125" t="s">
        <v>40</v>
      </c>
      <c r="AG125" t="s">
        <v>47</v>
      </c>
      <c r="AH125" t="s">
        <v>48</v>
      </c>
      <c r="AI125" t="s">
        <v>47</v>
      </c>
      <c r="AJ125" t="s">
        <v>50</v>
      </c>
      <c r="AK125" s="35" t="s">
        <v>3902</v>
      </c>
      <c r="AL125" t="s">
        <v>234</v>
      </c>
      <c r="AM125" t="s">
        <v>158</v>
      </c>
      <c r="AO125" s="2">
        <v>6.2188505746840761E-4</v>
      </c>
      <c r="AP125" s="2">
        <v>1.8709507044028295E-2</v>
      </c>
      <c r="AQ125" t="s">
        <v>52</v>
      </c>
      <c r="AS125">
        <v>20.867058429428774</v>
      </c>
      <c r="AT125">
        <v>20.89458070817782</v>
      </c>
      <c r="AU125" s="3">
        <v>52000000</v>
      </c>
      <c r="AV125" s="30">
        <v>1175200000</v>
      </c>
      <c r="AW125" s="34" t="s">
        <v>4198</v>
      </c>
      <c r="BA125" s="31"/>
      <c r="BB125" s="27" t="str">
        <f t="shared" si="5"/>
        <v>BAC</v>
      </c>
      <c r="BC125" s="29">
        <f t="shared" ca="1" si="6"/>
        <v>55848</v>
      </c>
      <c r="BD125" s="27">
        <f t="shared" si="7"/>
        <v>4</v>
      </c>
      <c r="BE125" s="32" t="str">
        <f t="shared" si="8"/>
        <v>BAC.PRQ</v>
      </c>
    </row>
    <row r="126" spans="1:57" x14ac:dyDescent="0.35">
      <c r="A126" t="s">
        <v>3401</v>
      </c>
      <c r="B126" s="1">
        <v>21.05</v>
      </c>
      <c r="C126" s="2">
        <v>-3.9199561403508769E-2</v>
      </c>
      <c r="D126" s="3">
        <v>55004.107692307691</v>
      </c>
      <c r="F126" t="s">
        <v>252</v>
      </c>
      <c r="G126" t="s">
        <v>250</v>
      </c>
      <c r="H126">
        <v>31.92</v>
      </c>
      <c r="I126" s="2">
        <v>-3.4482800000000001E-2</v>
      </c>
      <c r="J126" s="4" t="s">
        <v>4926</v>
      </c>
      <c r="L126" t="s">
        <v>40</v>
      </c>
      <c r="M126">
        <v>4.1895008569433569</v>
      </c>
      <c r="N126">
        <v>4.1895008569433569</v>
      </c>
      <c r="O126">
        <v>4.5800426708003998</v>
      </c>
      <c r="P126">
        <v>4.1895008569433569</v>
      </c>
      <c r="Q126" t="s">
        <v>42</v>
      </c>
      <c r="R126" t="s">
        <v>43</v>
      </c>
      <c r="S126">
        <v>4.125</v>
      </c>
      <c r="T126">
        <v>25</v>
      </c>
      <c r="U126" t="s">
        <v>44</v>
      </c>
      <c r="V126" s="4">
        <v>44847</v>
      </c>
      <c r="W126" s="4">
        <v>44847</v>
      </c>
      <c r="X126" t="s">
        <v>124</v>
      </c>
      <c r="Y126" s="4" t="s">
        <v>4199</v>
      </c>
      <c r="Z126">
        <v>30</v>
      </c>
      <c r="AA126" t="s">
        <v>46</v>
      </c>
      <c r="AB126" s="4" t="s">
        <v>40</v>
      </c>
      <c r="AG126" t="s">
        <v>47</v>
      </c>
      <c r="AH126" t="s">
        <v>48</v>
      </c>
      <c r="AI126" t="s">
        <v>47</v>
      </c>
      <c r="AJ126" t="s">
        <v>50</v>
      </c>
      <c r="AK126" s="35" t="s">
        <v>3433</v>
      </c>
      <c r="AL126" t="s">
        <v>234</v>
      </c>
      <c r="AM126" t="s">
        <v>158</v>
      </c>
      <c r="AO126" s="2">
        <v>6.2188505746840761E-4</v>
      </c>
      <c r="AP126" s="2">
        <v>1.8709507044028295E-2</v>
      </c>
      <c r="AQ126" t="s">
        <v>52</v>
      </c>
      <c r="AS126">
        <v>19.959188731979879</v>
      </c>
      <c r="AT126">
        <v>19.959188731979879</v>
      </c>
      <c r="AU126" s="3">
        <v>36600000</v>
      </c>
      <c r="AV126" s="30">
        <v>770430000</v>
      </c>
      <c r="AW126" s="34" t="s">
        <v>3384</v>
      </c>
      <c r="BA126" s="31"/>
      <c r="BB126" s="27" t="str">
        <f t="shared" si="5"/>
        <v>BAC</v>
      </c>
      <c r="BC126" s="29">
        <f t="shared" ca="1" si="6"/>
        <v>55848</v>
      </c>
      <c r="BD126" s="27">
        <f t="shared" si="7"/>
        <v>4</v>
      </c>
      <c r="BE126" s="32" t="str">
        <f t="shared" si="8"/>
        <v>BAC.PRP</v>
      </c>
    </row>
    <row r="127" spans="1:57" x14ac:dyDescent="0.35">
      <c r="A127" t="s">
        <v>3282</v>
      </c>
      <c r="B127" s="1">
        <v>18.579999999999998</v>
      </c>
      <c r="C127" s="2">
        <v>-4.5923632610939145E-2</v>
      </c>
      <c r="D127" s="3">
        <v>94113.184615384613</v>
      </c>
      <c r="F127" t="s">
        <v>252</v>
      </c>
      <c r="G127" t="s">
        <v>250</v>
      </c>
      <c r="H127">
        <v>31.92</v>
      </c>
      <c r="I127" s="2">
        <v>-3.4482800000000001E-2</v>
      </c>
      <c r="J127" s="4" t="s">
        <v>4926</v>
      </c>
      <c r="L127" t="s">
        <v>40</v>
      </c>
      <c r="M127">
        <v>5.1275456636427714</v>
      </c>
      <c r="N127">
        <v>5.1275456636427714</v>
      </c>
      <c r="O127" s="5">
        <v>9.9275852144697403</v>
      </c>
      <c r="P127">
        <v>5.1275456636427714</v>
      </c>
      <c r="Q127" t="s">
        <v>42</v>
      </c>
      <c r="R127" t="s">
        <v>43</v>
      </c>
      <c r="S127">
        <v>4.375</v>
      </c>
      <c r="T127">
        <v>25</v>
      </c>
      <c r="U127" t="s">
        <v>44</v>
      </c>
      <c r="V127" s="4">
        <v>44847</v>
      </c>
      <c r="W127" s="4">
        <v>44847</v>
      </c>
      <c r="X127" t="s">
        <v>124</v>
      </c>
      <c r="Y127" s="4" t="s">
        <v>4200</v>
      </c>
      <c r="Z127">
        <v>30</v>
      </c>
      <c r="AA127" t="s">
        <v>46</v>
      </c>
      <c r="AB127" t="s">
        <v>40</v>
      </c>
      <c r="AG127" t="s">
        <v>47</v>
      </c>
      <c r="AH127" t="s">
        <v>48</v>
      </c>
      <c r="AI127" t="s">
        <v>47</v>
      </c>
      <c r="AJ127" t="s">
        <v>50</v>
      </c>
      <c r="AK127" s="35" t="s">
        <v>3434</v>
      </c>
      <c r="AL127" t="s">
        <v>234</v>
      </c>
      <c r="AM127" t="s">
        <v>158</v>
      </c>
      <c r="AO127" s="2">
        <v>6.2188505746840761E-4</v>
      </c>
      <c r="AP127" s="2">
        <v>1.8709507044028295E-2</v>
      </c>
      <c r="AQ127" t="s">
        <v>52</v>
      </c>
      <c r="AS127">
        <v>16.534973643310991</v>
      </c>
      <c r="AT127">
        <v>16.534973643310991</v>
      </c>
      <c r="AU127" s="3">
        <v>44000000</v>
      </c>
      <c r="AV127" s="30">
        <v>817519999.99999988</v>
      </c>
      <c r="AW127" s="34" t="s">
        <v>3274</v>
      </c>
      <c r="BA127" s="31"/>
      <c r="BB127" s="27" t="str">
        <f t="shared" si="5"/>
        <v>BAC</v>
      </c>
      <c r="BC127" s="29">
        <f t="shared" ca="1" si="6"/>
        <v>55848</v>
      </c>
      <c r="BD127" s="27">
        <f t="shared" si="7"/>
        <v>4</v>
      </c>
      <c r="BE127" s="32" t="str">
        <f t="shared" si="8"/>
        <v>BAC.PRO</v>
      </c>
    </row>
    <row r="128" spans="1:57" x14ac:dyDescent="0.35">
      <c r="A128" t="s">
        <v>3903</v>
      </c>
      <c r="B128" s="1">
        <v>25.265000000000001</v>
      </c>
      <c r="C128" s="2">
        <v>-3.5276825085742231E-2</v>
      </c>
      <c r="D128" s="3">
        <v>95536.907692307694</v>
      </c>
      <c r="F128" t="s">
        <v>252</v>
      </c>
      <c r="G128" t="s">
        <v>250</v>
      </c>
      <c r="H128">
        <v>31.92</v>
      </c>
      <c r="I128" s="2">
        <v>-3.4482800000000001E-2</v>
      </c>
      <c r="J128" s="4" t="s">
        <v>4926</v>
      </c>
      <c r="L128" t="s">
        <v>40</v>
      </c>
      <c r="M128">
        <v>3.7968781224326666</v>
      </c>
      <c r="N128">
        <v>3.7968781224326666</v>
      </c>
      <c r="O128" s="5">
        <v>-0.93847130406495882</v>
      </c>
      <c r="P128">
        <v>-0.93847130000000001</v>
      </c>
      <c r="Q128" t="s">
        <v>42</v>
      </c>
      <c r="R128" t="s">
        <v>43</v>
      </c>
      <c r="S128">
        <v>4.75</v>
      </c>
      <c r="T128">
        <v>25</v>
      </c>
      <c r="U128" t="s">
        <v>44</v>
      </c>
      <c r="V128" s="4">
        <v>44771</v>
      </c>
      <c r="W128" s="4">
        <v>44771</v>
      </c>
      <c r="X128" t="s">
        <v>124</v>
      </c>
      <c r="Y128" s="4" t="s">
        <v>4201</v>
      </c>
      <c r="Z128" t="s">
        <v>40</v>
      </c>
      <c r="AA128" t="s">
        <v>46</v>
      </c>
      <c r="AB128" s="4" t="s">
        <v>40</v>
      </c>
      <c r="AG128" t="s">
        <v>47</v>
      </c>
      <c r="AH128" t="s">
        <v>48</v>
      </c>
      <c r="AI128" t="s">
        <v>47</v>
      </c>
      <c r="AJ128" t="s">
        <v>50</v>
      </c>
      <c r="AK128" s="35" t="s">
        <v>4202</v>
      </c>
      <c r="AL128" t="s">
        <v>234</v>
      </c>
      <c r="AM128" t="s">
        <v>158</v>
      </c>
      <c r="AO128" s="2">
        <v>6.2188505746840761E-4</v>
      </c>
      <c r="AP128" s="2">
        <v>1.8709507044028295E-2</v>
      </c>
      <c r="AQ128" t="s">
        <v>52</v>
      </c>
      <c r="AS128">
        <v>3.8837022875658147</v>
      </c>
      <c r="AT128">
        <v>20.899781605455814</v>
      </c>
      <c r="AU128" s="3">
        <v>28000000</v>
      </c>
      <c r="AV128" s="30">
        <v>707420000</v>
      </c>
      <c r="AW128" s="34" t="s">
        <v>4203</v>
      </c>
      <c r="BA128" s="31"/>
      <c r="BB128" s="27" t="str">
        <f t="shared" si="5"/>
        <v>BAC</v>
      </c>
      <c r="BC128" s="29">
        <f t="shared" ca="1" si="6"/>
        <v>55848</v>
      </c>
      <c r="BD128" s="27">
        <f t="shared" si="7"/>
        <v>4</v>
      </c>
      <c r="BE128" s="32" t="str">
        <f t="shared" si="8"/>
        <v>BAC.PRS</v>
      </c>
    </row>
    <row r="129" spans="1:57" x14ac:dyDescent="0.35">
      <c r="A129" t="s">
        <v>2752</v>
      </c>
      <c r="B129" s="1">
        <v>19.630000000000003</v>
      </c>
      <c r="C129" s="2">
        <v>-3.9667896678966766E-2</v>
      </c>
      <c r="D129" s="3">
        <v>103109.93846153846</v>
      </c>
      <c r="F129" t="s">
        <v>252</v>
      </c>
      <c r="G129" t="s">
        <v>250</v>
      </c>
      <c r="H129">
        <v>31.92</v>
      </c>
      <c r="I129" s="2">
        <v>-3.4482800000000001E-2</v>
      </c>
      <c r="J129" s="4" t="s">
        <v>4926</v>
      </c>
      <c r="L129" t="s">
        <v>40</v>
      </c>
      <c r="M129">
        <v>5.8534301100444859</v>
      </c>
      <c r="N129">
        <v>5.8534301100444859</v>
      </c>
      <c r="O129">
        <v>13.583385775616708</v>
      </c>
      <c r="P129">
        <v>5.8534301100444859</v>
      </c>
      <c r="Q129" t="s">
        <v>42</v>
      </c>
      <c r="R129" t="s">
        <v>43</v>
      </c>
      <c r="S129">
        <v>5</v>
      </c>
      <c r="T129">
        <v>25</v>
      </c>
      <c r="U129" t="s">
        <v>44</v>
      </c>
      <c r="V129" s="4">
        <v>44804</v>
      </c>
      <c r="W129" s="4">
        <v>44804</v>
      </c>
      <c r="X129" t="s">
        <v>124</v>
      </c>
      <c r="Y129" s="4" t="s">
        <v>4204</v>
      </c>
      <c r="Z129">
        <v>30</v>
      </c>
      <c r="AA129" t="s">
        <v>46</v>
      </c>
      <c r="AB129" t="s">
        <v>40</v>
      </c>
      <c r="AG129" t="s">
        <v>47</v>
      </c>
      <c r="AH129" t="s">
        <v>48</v>
      </c>
      <c r="AI129" t="s">
        <v>47</v>
      </c>
      <c r="AJ129" t="s">
        <v>50</v>
      </c>
      <c r="AK129" s="35" t="s">
        <v>2789</v>
      </c>
      <c r="AL129" t="s">
        <v>234</v>
      </c>
      <c r="AM129" t="s">
        <v>158</v>
      </c>
      <c r="AO129" s="2">
        <v>6.2188505746840761E-4</v>
      </c>
      <c r="AP129" s="2">
        <v>1.8709507044028295E-2</v>
      </c>
      <c r="AQ129" t="s">
        <v>52</v>
      </c>
      <c r="AS129">
        <v>15.504674531965856</v>
      </c>
      <c r="AT129">
        <v>15.504674531965856</v>
      </c>
      <c r="AU129" s="3">
        <v>52400000</v>
      </c>
      <c r="AV129" s="30">
        <v>1028612000.0000001</v>
      </c>
      <c r="AW129" s="34" t="s">
        <v>2760</v>
      </c>
      <c r="BA129" s="31"/>
      <c r="BB129" s="27" t="str">
        <f t="shared" si="5"/>
        <v>BAC</v>
      </c>
      <c r="BC129" s="29">
        <f t="shared" ca="1" si="6"/>
        <v>55848</v>
      </c>
      <c r="BD129" s="27">
        <f t="shared" si="7"/>
        <v>4</v>
      </c>
      <c r="BE129" s="32" t="str">
        <f t="shared" si="8"/>
        <v>BAC.PRN</v>
      </c>
    </row>
    <row r="130" spans="1:57" x14ac:dyDescent="0.35">
      <c r="A130" t="s">
        <v>2638</v>
      </c>
      <c r="B130" s="1">
        <v>23.189999999999998</v>
      </c>
      <c r="C130" s="2">
        <v>-4.0905134899913022E-2</v>
      </c>
      <c r="D130" s="3">
        <v>114629.98461538462</v>
      </c>
      <c r="F130" t="s">
        <v>252</v>
      </c>
      <c r="G130" t="s">
        <v>250</v>
      </c>
      <c r="H130">
        <v>31.92</v>
      </c>
      <c r="I130" s="2">
        <v>-3.4482800000000001E-2</v>
      </c>
      <c r="J130" s="4" t="s">
        <v>4926</v>
      </c>
      <c r="L130" t="s">
        <v>40</v>
      </c>
      <c r="M130">
        <v>5.430252822468618</v>
      </c>
      <c r="N130">
        <v>5.430252822468618</v>
      </c>
      <c r="O130">
        <v>5.8107497728250017</v>
      </c>
      <c r="P130">
        <v>5.430252822468618</v>
      </c>
      <c r="Q130" t="s">
        <v>42</v>
      </c>
      <c r="R130" t="s">
        <v>43</v>
      </c>
      <c r="S130">
        <v>5.375</v>
      </c>
      <c r="T130">
        <v>25</v>
      </c>
      <c r="U130" t="s">
        <v>44</v>
      </c>
      <c r="V130" s="4">
        <v>44804</v>
      </c>
      <c r="W130" s="4">
        <v>44804</v>
      </c>
      <c r="X130" t="s">
        <v>124</v>
      </c>
      <c r="Y130" s="4" t="s">
        <v>4205</v>
      </c>
      <c r="Z130">
        <v>30</v>
      </c>
      <c r="AA130" t="s">
        <v>46</v>
      </c>
      <c r="AB130" t="s">
        <v>40</v>
      </c>
      <c r="AG130" t="s">
        <v>47</v>
      </c>
      <c r="AH130" t="s">
        <v>48</v>
      </c>
      <c r="AI130" t="s">
        <v>47</v>
      </c>
      <c r="AJ130" t="s">
        <v>50</v>
      </c>
      <c r="AK130" s="35" t="s">
        <v>2639</v>
      </c>
      <c r="AL130" t="s">
        <v>234</v>
      </c>
      <c r="AM130" t="s">
        <v>158</v>
      </c>
      <c r="AO130" s="2">
        <v>6.2188505746840761E-4</v>
      </c>
      <c r="AP130" s="2">
        <v>1.8709507044028295E-2</v>
      </c>
      <c r="AQ130" t="s">
        <v>52</v>
      </c>
      <c r="AS130">
        <v>17.058304088178371</v>
      </c>
      <c r="AT130">
        <v>17.058304088178371</v>
      </c>
      <c r="AU130" s="3">
        <v>55900000</v>
      </c>
      <c r="AV130" s="30">
        <v>1296320999.9999998</v>
      </c>
      <c r="AW130" s="34" t="s">
        <v>2640</v>
      </c>
      <c r="BA130" s="31"/>
      <c r="BB130" s="27" t="str">
        <f t="shared" si="5"/>
        <v>BAC</v>
      </c>
      <c r="BC130" s="29">
        <f t="shared" ca="1" si="6"/>
        <v>55848</v>
      </c>
      <c r="BD130" s="27">
        <f t="shared" si="7"/>
        <v>4</v>
      </c>
      <c r="BE130" s="32" t="str">
        <f t="shared" si="8"/>
        <v>BAC.PRM</v>
      </c>
    </row>
    <row r="131" spans="1:57" x14ac:dyDescent="0.35">
      <c r="A131" t="s">
        <v>251</v>
      </c>
      <c r="B131" s="1">
        <v>1235</v>
      </c>
      <c r="C131" s="2">
        <v>-2.7436124503919478E-2</v>
      </c>
      <c r="D131" s="3">
        <v>7169.3230769230768</v>
      </c>
      <c r="F131" t="s">
        <v>252</v>
      </c>
      <c r="G131" t="s">
        <v>250</v>
      </c>
      <c r="H131">
        <v>31.92</v>
      </c>
      <c r="I131" s="2">
        <v>-3.4482800000000001E-2</v>
      </c>
      <c r="J131" s="4" t="s">
        <v>4926</v>
      </c>
      <c r="L131" t="s">
        <v>40</v>
      </c>
      <c r="M131">
        <v>5.6254243315767356</v>
      </c>
      <c r="N131">
        <v>5.6254243315767347</v>
      </c>
      <c r="O131" t="s">
        <v>40</v>
      </c>
      <c r="P131">
        <v>5.6254243315767347</v>
      </c>
      <c r="Q131" t="s">
        <v>215</v>
      </c>
      <c r="R131" t="s">
        <v>43</v>
      </c>
      <c r="S131">
        <v>7.25</v>
      </c>
      <c r="T131">
        <v>1000</v>
      </c>
      <c r="U131" t="s">
        <v>44</v>
      </c>
      <c r="V131" s="4">
        <v>44833</v>
      </c>
      <c r="W131" s="4">
        <v>44833</v>
      </c>
      <c r="X131" t="s">
        <v>124</v>
      </c>
      <c r="Y131" s="4" t="s">
        <v>40</v>
      </c>
      <c r="Z131" t="s">
        <v>40</v>
      </c>
      <c r="AA131" t="s">
        <v>40</v>
      </c>
      <c r="AB131" t="s">
        <v>40</v>
      </c>
      <c r="AG131" t="s">
        <v>49</v>
      </c>
      <c r="AH131" t="s">
        <v>48</v>
      </c>
      <c r="AI131" t="s">
        <v>47</v>
      </c>
      <c r="AJ131" t="s">
        <v>50</v>
      </c>
      <c r="AK131" s="35" t="s">
        <v>4206</v>
      </c>
      <c r="AL131" t="s">
        <v>234</v>
      </c>
      <c r="AM131" t="s">
        <v>158</v>
      </c>
      <c r="AO131" s="2">
        <v>6.2188505746840761E-4</v>
      </c>
      <c r="AP131" s="2">
        <v>1.8709507044028295E-2</v>
      </c>
      <c r="AQ131" t="s">
        <v>52</v>
      </c>
      <c r="AS131">
        <v>16.973475532461226</v>
      </c>
      <c r="AT131">
        <v>17.001214968628961</v>
      </c>
      <c r="AU131" s="3">
        <v>3080182</v>
      </c>
      <c r="AV131" s="30">
        <v>3804024770</v>
      </c>
      <c r="AW131" s="34" t="s">
        <v>1756</v>
      </c>
      <c r="BA131" s="31"/>
      <c r="BB131" s="27" t="str">
        <f t="shared" si="5"/>
        <v>BAC</v>
      </c>
      <c r="BC131" s="29">
        <f t="shared" ca="1" si="6"/>
        <v>55848</v>
      </c>
      <c r="BD131" s="27">
        <f t="shared" si="7"/>
        <v>4</v>
      </c>
      <c r="BE131" s="32" t="str">
        <f t="shared" si="8"/>
        <v>BAC.PRL</v>
      </c>
    </row>
    <row r="132" spans="1:57" x14ac:dyDescent="0.35">
      <c r="A132" t="s">
        <v>253</v>
      </c>
      <c r="B132" s="1">
        <v>24.7</v>
      </c>
      <c r="C132" s="2">
        <v>-3.3521809369951611E-2</v>
      </c>
      <c r="D132" s="3">
        <v>104109.69230769231</v>
      </c>
      <c r="F132" t="s">
        <v>252</v>
      </c>
      <c r="G132" t="s">
        <v>250</v>
      </c>
      <c r="H132">
        <v>31.92</v>
      </c>
      <c r="I132" s="2">
        <v>-3.4482800000000001E-2</v>
      </c>
      <c r="J132" s="4" t="s">
        <v>4926</v>
      </c>
      <c r="L132" t="s">
        <v>40</v>
      </c>
      <c r="M132">
        <v>5.465840114485446</v>
      </c>
      <c r="N132">
        <v>5.465840114485446</v>
      </c>
      <c r="O132" s="5">
        <v>-3.865858881334757</v>
      </c>
      <c r="P132">
        <v>-3.8658588800000002</v>
      </c>
      <c r="Q132" t="s">
        <v>42</v>
      </c>
      <c r="R132" t="s">
        <v>43</v>
      </c>
      <c r="S132">
        <v>5.875</v>
      </c>
      <c r="T132">
        <v>25</v>
      </c>
      <c r="U132" t="s">
        <v>44</v>
      </c>
      <c r="V132" s="4">
        <v>44833</v>
      </c>
      <c r="W132" s="4">
        <v>44833</v>
      </c>
      <c r="X132" t="s">
        <v>124</v>
      </c>
      <c r="Y132" s="4" t="s">
        <v>4207</v>
      </c>
      <c r="Z132">
        <v>30</v>
      </c>
      <c r="AA132" t="s">
        <v>46</v>
      </c>
      <c r="AB132" s="4" t="s">
        <v>40</v>
      </c>
      <c r="AG132" t="s">
        <v>47</v>
      </c>
      <c r="AH132" t="s">
        <v>48</v>
      </c>
      <c r="AI132" t="s">
        <v>47</v>
      </c>
      <c r="AJ132" t="s">
        <v>50</v>
      </c>
      <c r="AK132" s="35" t="s">
        <v>4208</v>
      </c>
      <c r="AL132" t="s">
        <v>234</v>
      </c>
      <c r="AM132" t="s">
        <v>158</v>
      </c>
      <c r="AO132" s="2">
        <v>6.2188505746840761E-4</v>
      </c>
      <c r="AP132" s="2">
        <v>1.8709507044028295E-2</v>
      </c>
      <c r="AQ132" t="s">
        <v>52</v>
      </c>
      <c r="AS132">
        <v>16.778202211210548</v>
      </c>
      <c r="AT132">
        <v>16.778202211210548</v>
      </c>
      <c r="AU132" s="3">
        <v>34160000</v>
      </c>
      <c r="AV132" s="30">
        <v>843752000</v>
      </c>
      <c r="AW132" s="34" t="s">
        <v>1757</v>
      </c>
      <c r="BA132" s="31"/>
      <c r="BB132" s="27" t="str">
        <f t="shared" si="5"/>
        <v>BAC</v>
      </c>
      <c r="BC132" s="29">
        <f t="shared" ca="1" si="6"/>
        <v>55848</v>
      </c>
      <c r="BD132" s="27">
        <f t="shared" si="7"/>
        <v>4</v>
      </c>
      <c r="BE132" s="32" t="str">
        <f t="shared" si="8"/>
        <v>BAC.PRK</v>
      </c>
    </row>
    <row r="133" spans="1:57" x14ac:dyDescent="0.35">
      <c r="A133" t="s">
        <v>254</v>
      </c>
      <c r="B133" s="1">
        <v>24.175000000000001</v>
      </c>
      <c r="C133" s="2">
        <v>-2.6484751203852332E-2</v>
      </c>
      <c r="D133" s="3">
        <v>122736.15384615384</v>
      </c>
      <c r="F133" t="s">
        <v>252</v>
      </c>
      <c r="G133" t="s">
        <v>250</v>
      </c>
      <c r="H133">
        <v>31.92</v>
      </c>
      <c r="I133" s="2">
        <v>-3.4482800000000001E-2</v>
      </c>
      <c r="J133" s="4" t="s">
        <v>4926</v>
      </c>
      <c r="L133" t="s">
        <v>40</v>
      </c>
      <c r="M133">
        <v>6.2326869806094187</v>
      </c>
      <c r="N133">
        <v>6.2326869806094187</v>
      </c>
      <c r="O133">
        <v>12.184991516140414</v>
      </c>
      <c r="P133">
        <v>6.2326869806094187</v>
      </c>
      <c r="Q133" t="s">
        <v>42</v>
      </c>
      <c r="R133" t="s">
        <v>43</v>
      </c>
      <c r="S133">
        <v>6</v>
      </c>
      <c r="T133">
        <v>25</v>
      </c>
      <c r="U133" t="s">
        <v>44</v>
      </c>
      <c r="V133" s="4">
        <v>44771</v>
      </c>
      <c r="W133" s="4">
        <v>44771</v>
      </c>
      <c r="X133" t="s">
        <v>124</v>
      </c>
      <c r="Y133" s="4" t="s">
        <v>4209</v>
      </c>
      <c r="Z133">
        <v>30</v>
      </c>
      <c r="AA133" t="s">
        <v>46</v>
      </c>
      <c r="AB133" s="4" t="s">
        <v>40</v>
      </c>
      <c r="AG133" t="s">
        <v>47</v>
      </c>
      <c r="AH133" t="s">
        <v>48</v>
      </c>
      <c r="AI133" t="s">
        <v>47</v>
      </c>
      <c r="AJ133" t="s">
        <v>50</v>
      </c>
      <c r="AK133" s="35" t="s">
        <v>4210</v>
      </c>
      <c r="AL133" t="s">
        <v>234</v>
      </c>
      <c r="AM133" t="s">
        <v>158</v>
      </c>
      <c r="AO133" s="2">
        <v>6.2188505746840761E-4</v>
      </c>
      <c r="AP133" s="2">
        <v>1.8709507044028295E-2</v>
      </c>
      <c r="AQ133" t="s">
        <v>52</v>
      </c>
      <c r="AS133">
        <v>15.741142619248253</v>
      </c>
      <c r="AT133">
        <v>15.741142619248253</v>
      </c>
      <c r="AU133" s="3">
        <v>54000000</v>
      </c>
      <c r="AV133" s="30">
        <v>1305450000</v>
      </c>
      <c r="AW133" s="34" t="s">
        <v>1758</v>
      </c>
      <c r="BA133" s="31"/>
      <c r="BB133" s="27" t="str">
        <f t="shared" ref="BB133:BB196" si="9">MID(G133,1,FIND(" ",G133)-1)</f>
        <v>BAC</v>
      </c>
      <c r="BC133" s="29">
        <f t="shared" ref="BC133:BC196" ca="1" si="10">IFERROR(IF(FIND("#N/A",AB133,1),TODAY()+11000),DATE(YEAR(AB133),MONTH(AB133),DAY(AB133)))</f>
        <v>55848</v>
      </c>
      <c r="BD133" s="27">
        <f t="shared" ref="BD133:BD196" si="11">IF(U133="Quarter",4,IF(U133="Monthly",12,IF(U133="Semi-Anl",12,IF(U133="3x a yr",3,1))))</f>
        <v>4</v>
      </c>
      <c r="BE133" s="32" t="str">
        <f t="shared" ref="BE133:BE196" si="12">IF(A133="PUK Pfd","PUK.PR",IF(A133="HLM Pfd","HLM.PR",SUBSTITUTE(SUBSTITUTE(A133," Pfd","")," ",".PR")))</f>
        <v>BAC.PRB</v>
      </c>
    </row>
    <row r="134" spans="1:57" x14ac:dyDescent="0.35">
      <c r="A134" t="s">
        <v>257</v>
      </c>
      <c r="B134" s="1">
        <v>18.809999999999999</v>
      </c>
      <c r="C134" s="2">
        <v>1.4069264069263961E-2</v>
      </c>
      <c r="D134" s="3">
        <v>18583.446153846155</v>
      </c>
      <c r="F134" t="s">
        <v>252</v>
      </c>
      <c r="G134" t="s">
        <v>250</v>
      </c>
      <c r="H134">
        <v>31.92</v>
      </c>
      <c r="I134" s="2">
        <v>-3.4482800000000001E-2</v>
      </c>
      <c r="J134" s="4" t="s">
        <v>4926</v>
      </c>
      <c r="L134">
        <v>65</v>
      </c>
      <c r="M134">
        <v>4.2608678161183198</v>
      </c>
      <c r="N134" s="5">
        <v>4.433318678161184</v>
      </c>
      <c r="O134" s="5">
        <v>209.28540000392789</v>
      </c>
      <c r="P134" s="5">
        <v>4.433318678161184</v>
      </c>
      <c r="Q134" t="s">
        <v>42</v>
      </c>
      <c r="R134" t="s">
        <v>171</v>
      </c>
      <c r="S134">
        <v>3.6931400000000001</v>
      </c>
      <c r="T134">
        <v>25</v>
      </c>
      <c r="U134" t="s">
        <v>44</v>
      </c>
      <c r="V134" s="4">
        <v>44785</v>
      </c>
      <c r="W134" s="4">
        <v>44785</v>
      </c>
      <c r="X134" t="s">
        <v>124</v>
      </c>
      <c r="Y134" s="4" t="s">
        <v>4899</v>
      </c>
      <c r="Z134">
        <v>30</v>
      </c>
      <c r="AA134" t="s">
        <v>46</v>
      </c>
      <c r="AB134" s="4" t="s">
        <v>40</v>
      </c>
      <c r="AG134" t="s">
        <v>49</v>
      </c>
      <c r="AH134" t="s">
        <v>48</v>
      </c>
      <c r="AI134" t="s">
        <v>47</v>
      </c>
      <c r="AJ134" t="s">
        <v>50</v>
      </c>
      <c r="AK134" s="35" t="s">
        <v>4211</v>
      </c>
      <c r="AL134" t="s">
        <v>234</v>
      </c>
      <c r="AM134" t="s">
        <v>158</v>
      </c>
      <c r="AO134" s="2">
        <v>6.2188505746840761E-4</v>
      </c>
      <c r="AP134" s="2">
        <v>1.8709507044028295E-2</v>
      </c>
      <c r="AQ134" t="s">
        <v>52</v>
      </c>
      <c r="AS134">
        <v>9.9392131011068585E-2</v>
      </c>
      <c r="AT134">
        <v>9.9392131007291107E-2</v>
      </c>
      <c r="AU134" s="3">
        <v>11959899</v>
      </c>
      <c r="AV134" s="30">
        <v>224965700.19</v>
      </c>
      <c r="AW134" s="34" t="s">
        <v>1761</v>
      </c>
      <c r="BA134" s="31"/>
      <c r="BB134" s="27" t="str">
        <f t="shared" si="9"/>
        <v>BAC</v>
      </c>
      <c r="BC134" s="29">
        <f t="shared" ca="1" si="10"/>
        <v>55848</v>
      </c>
      <c r="BD134" s="27">
        <f t="shared" si="11"/>
        <v>4</v>
      </c>
      <c r="BE134" s="32" t="str">
        <f t="shared" si="12"/>
        <v>BML.PRH</v>
      </c>
    </row>
    <row r="135" spans="1:57" x14ac:dyDescent="0.35">
      <c r="A135" t="s">
        <v>258</v>
      </c>
      <c r="B135" s="1">
        <v>1081.665</v>
      </c>
      <c r="C135" s="2">
        <v>1.3440860215053762E-2</v>
      </c>
      <c r="D135" s="3">
        <v>6905.830769230769</v>
      </c>
      <c r="F135" t="s">
        <v>252</v>
      </c>
      <c r="G135" t="s">
        <v>250</v>
      </c>
      <c r="H135">
        <v>31.92</v>
      </c>
      <c r="I135" s="2">
        <v>-3.4482800000000001E-2</v>
      </c>
      <c r="J135" s="4" t="s">
        <v>4926</v>
      </c>
      <c r="L135">
        <v>75</v>
      </c>
      <c r="M135">
        <v>4.4161015661835654E-2</v>
      </c>
      <c r="N135">
        <v>4.491151610156618</v>
      </c>
      <c r="O135">
        <v>-1317.6640706005746</v>
      </c>
      <c r="P135">
        <v>-8.6859307060000006</v>
      </c>
      <c r="Q135" t="s">
        <v>42</v>
      </c>
      <c r="R135" t="s">
        <v>171</v>
      </c>
      <c r="S135">
        <v>3.7931400000000002</v>
      </c>
      <c r="T135">
        <v>25</v>
      </c>
      <c r="U135" t="s">
        <v>44</v>
      </c>
      <c r="V135" s="4">
        <v>44785</v>
      </c>
      <c r="W135" s="4">
        <v>44785</v>
      </c>
      <c r="X135" t="s">
        <v>124</v>
      </c>
      <c r="Y135" s="4" t="s">
        <v>4899</v>
      </c>
      <c r="Z135">
        <v>30</v>
      </c>
      <c r="AA135" t="s">
        <v>46</v>
      </c>
      <c r="AB135" s="4" t="s">
        <v>40</v>
      </c>
      <c r="AG135" t="s">
        <v>49</v>
      </c>
      <c r="AH135" t="s">
        <v>48</v>
      </c>
      <c r="AI135" t="s">
        <v>47</v>
      </c>
      <c r="AJ135" t="s">
        <v>50</v>
      </c>
      <c r="AK135" s="35" t="s">
        <v>4212</v>
      </c>
      <c r="AL135" t="s">
        <v>234</v>
      </c>
      <c r="AM135" t="s">
        <v>158</v>
      </c>
      <c r="AO135" s="2">
        <v>6.2188505746840761E-4</v>
      </c>
      <c r="AP135" s="2">
        <v>1.8709507044028295E-2</v>
      </c>
      <c r="AQ135" t="s">
        <v>52</v>
      </c>
      <c r="AS135">
        <v>5.7146903327236425</v>
      </c>
      <c r="AT135">
        <v>5.7146903325134533</v>
      </c>
      <c r="AU135" s="3">
        <v>3928867</v>
      </c>
      <c r="AV135" s="30">
        <v>4249717923.5549998</v>
      </c>
      <c r="AW135" s="34" t="s">
        <v>1762</v>
      </c>
      <c r="BA135" s="31"/>
      <c r="BB135" s="27" t="str">
        <f t="shared" si="9"/>
        <v>BAC</v>
      </c>
      <c r="BC135" s="29">
        <f t="shared" ca="1" si="10"/>
        <v>55848</v>
      </c>
      <c r="BD135" s="27">
        <f t="shared" si="11"/>
        <v>4</v>
      </c>
      <c r="BE135" s="32" t="str">
        <f t="shared" si="12"/>
        <v>BML.PRG</v>
      </c>
    </row>
    <row r="136" spans="1:57" x14ac:dyDescent="0.35">
      <c r="A136" t="s">
        <v>259</v>
      </c>
      <c r="B136" s="1">
        <v>19.37</v>
      </c>
      <c r="C136" s="2">
        <v>-1.0191929971079101E-2</v>
      </c>
      <c r="D136" s="3">
        <v>15943.723076923077</v>
      </c>
      <c r="F136" t="s">
        <v>252</v>
      </c>
      <c r="G136" t="s">
        <v>250</v>
      </c>
      <c r="H136">
        <v>31.92</v>
      </c>
      <c r="I136" s="2">
        <v>-3.4482800000000001E-2</v>
      </c>
      <c r="J136" s="4" t="s">
        <v>4926</v>
      </c>
      <c r="L136">
        <v>35</v>
      </c>
      <c r="M136">
        <v>4.6126505960337001</v>
      </c>
      <c r="N136">
        <v>4.1368365059603365</v>
      </c>
      <c r="O136" s="5">
        <v>132.94416374015</v>
      </c>
      <c r="P136">
        <v>4.1368365059603365</v>
      </c>
      <c r="Q136" t="s">
        <v>42</v>
      </c>
      <c r="R136" t="s">
        <v>171</v>
      </c>
      <c r="S136">
        <v>4.0907099999999996</v>
      </c>
      <c r="T136">
        <v>25</v>
      </c>
      <c r="U136" t="s">
        <v>44</v>
      </c>
      <c r="V136" s="4">
        <v>44770</v>
      </c>
      <c r="W136" s="4">
        <v>44770</v>
      </c>
      <c r="X136" t="s">
        <v>124</v>
      </c>
      <c r="Y136" s="4" t="s">
        <v>4733</v>
      </c>
      <c r="Z136">
        <v>30</v>
      </c>
      <c r="AA136" t="s">
        <v>161</v>
      </c>
      <c r="AB136" t="s">
        <v>40</v>
      </c>
      <c r="AG136" t="s">
        <v>49</v>
      </c>
      <c r="AH136" t="s">
        <v>48</v>
      </c>
      <c r="AI136" t="s">
        <v>47</v>
      </c>
      <c r="AJ136" t="s">
        <v>50</v>
      </c>
      <c r="AK136" s="35" t="s">
        <v>4213</v>
      </c>
      <c r="AL136" t="s">
        <v>234</v>
      </c>
      <c r="AM136" t="s">
        <v>158</v>
      </c>
      <c r="AO136" s="2">
        <v>6.2188505746840761E-4</v>
      </c>
      <c r="AP136" s="2">
        <v>1.8709507044028295E-2</v>
      </c>
      <c r="AQ136" t="s">
        <v>52</v>
      </c>
      <c r="AS136">
        <v>7.454844559754327E-2</v>
      </c>
      <c r="AT136">
        <v>7.4548445594792068E-2</v>
      </c>
      <c r="AU136" s="3">
        <v>12690607</v>
      </c>
      <c r="AV136" s="30">
        <v>245817057.59</v>
      </c>
      <c r="AW136" s="34" t="s">
        <v>1763</v>
      </c>
      <c r="BA136" s="31"/>
      <c r="BB136" s="27" t="str">
        <f t="shared" si="9"/>
        <v>BAC</v>
      </c>
      <c r="BC136" s="29">
        <f t="shared" ca="1" si="10"/>
        <v>55848</v>
      </c>
      <c r="BD136" s="27">
        <f t="shared" si="11"/>
        <v>4</v>
      </c>
      <c r="BE136" s="32" t="str">
        <f t="shared" si="12"/>
        <v>BAC.PRE</v>
      </c>
    </row>
    <row r="137" spans="1:57" x14ac:dyDescent="0.35">
      <c r="A137" t="s">
        <v>260</v>
      </c>
      <c r="B137" s="1">
        <v>23.52</v>
      </c>
      <c r="C137" s="2">
        <v>-2.0843924758515507E-2</v>
      </c>
      <c r="D137" s="3">
        <v>14428.246153846154</v>
      </c>
      <c r="F137" t="s">
        <v>252</v>
      </c>
      <c r="G137" t="s">
        <v>250</v>
      </c>
      <c r="H137">
        <v>31.92</v>
      </c>
      <c r="I137" s="2">
        <v>-3.4482800000000001E-2</v>
      </c>
      <c r="J137" s="4" t="s">
        <v>4926</v>
      </c>
      <c r="L137">
        <v>75</v>
      </c>
      <c r="M137">
        <v>3.6642728568899057</v>
      </c>
      <c r="N137">
        <v>4.527352728568899</v>
      </c>
      <c r="O137" s="5">
        <v>-241.85147889658597</v>
      </c>
      <c r="P137">
        <v>2.0721952109999999</v>
      </c>
      <c r="Q137" t="s">
        <v>42</v>
      </c>
      <c r="R137" t="s">
        <v>171</v>
      </c>
      <c r="S137">
        <v>4.49071</v>
      </c>
      <c r="T137">
        <v>25</v>
      </c>
      <c r="U137" t="s">
        <v>44</v>
      </c>
      <c r="V137" s="4">
        <v>44785</v>
      </c>
      <c r="W137" s="4">
        <v>44785</v>
      </c>
      <c r="X137" t="s">
        <v>124</v>
      </c>
      <c r="Y137" s="4" t="s">
        <v>4899</v>
      </c>
      <c r="Z137">
        <v>30</v>
      </c>
      <c r="AA137" t="s">
        <v>46</v>
      </c>
      <c r="AB137" t="s">
        <v>40</v>
      </c>
      <c r="AG137" t="s">
        <v>49</v>
      </c>
      <c r="AH137" t="s">
        <v>48</v>
      </c>
      <c r="AI137" t="s">
        <v>47</v>
      </c>
      <c r="AJ137" t="s">
        <v>50</v>
      </c>
      <c r="AK137" s="35" t="s">
        <v>4214</v>
      </c>
      <c r="AL137" t="s">
        <v>234</v>
      </c>
      <c r="AM137" t="s">
        <v>158</v>
      </c>
      <c r="AO137" s="2">
        <v>6.2188505746840761E-4</v>
      </c>
      <c r="AP137" s="2">
        <v>1.8709507044028295E-2</v>
      </c>
      <c r="AQ137" t="s">
        <v>52</v>
      </c>
      <c r="AS137">
        <v>0.12401675167153986</v>
      </c>
      <c r="AT137">
        <v>0.12401675166625309</v>
      </c>
      <c r="AU137" s="3">
        <v>8411606</v>
      </c>
      <c r="AV137" s="30">
        <v>197840973.12</v>
      </c>
      <c r="AW137" s="34" t="s">
        <v>1764</v>
      </c>
      <c r="BA137" s="31"/>
      <c r="BB137" s="27" t="str">
        <f t="shared" si="9"/>
        <v>BAC</v>
      </c>
      <c r="BC137" s="29">
        <f t="shared" ca="1" si="10"/>
        <v>55848</v>
      </c>
      <c r="BD137" s="27">
        <f t="shared" si="11"/>
        <v>4</v>
      </c>
      <c r="BE137" s="32" t="str">
        <f t="shared" si="12"/>
        <v>BML.PRJ</v>
      </c>
    </row>
    <row r="138" spans="1:57" x14ac:dyDescent="0.35">
      <c r="A138" t="s">
        <v>261</v>
      </c>
      <c r="B138" s="1">
        <v>20.86</v>
      </c>
      <c r="C138" s="2">
        <v>-1.5113350125944619E-2</v>
      </c>
      <c r="D138" s="3">
        <v>20805.123076923075</v>
      </c>
      <c r="F138" t="s">
        <v>252</v>
      </c>
      <c r="G138" t="s">
        <v>250</v>
      </c>
      <c r="H138">
        <v>31.92</v>
      </c>
      <c r="I138" s="2">
        <v>-3.4482800000000001E-2</v>
      </c>
      <c r="J138" s="4" t="s">
        <v>4926</v>
      </c>
      <c r="L138">
        <v>50</v>
      </c>
      <c r="M138">
        <v>4.0309035943736955</v>
      </c>
      <c r="N138">
        <v>4.2810190359437366</v>
      </c>
      <c r="O138" s="5">
        <v>11.555555555985938</v>
      </c>
      <c r="P138">
        <v>4.2810190359437366</v>
      </c>
      <c r="Q138" t="s">
        <v>42</v>
      </c>
      <c r="R138" t="s">
        <v>171</v>
      </c>
      <c r="S138">
        <v>4</v>
      </c>
      <c r="T138">
        <v>25</v>
      </c>
      <c r="U138" t="s">
        <v>44</v>
      </c>
      <c r="V138" s="4">
        <v>44771</v>
      </c>
      <c r="W138" s="4">
        <v>44771</v>
      </c>
      <c r="X138" t="s">
        <v>124</v>
      </c>
      <c r="Y138" s="4" t="s">
        <v>4899</v>
      </c>
      <c r="Z138">
        <v>30</v>
      </c>
      <c r="AA138" t="s">
        <v>46</v>
      </c>
      <c r="AB138" t="s">
        <v>40</v>
      </c>
      <c r="AG138" t="s">
        <v>49</v>
      </c>
      <c r="AH138" t="s">
        <v>48</v>
      </c>
      <c r="AI138" t="s">
        <v>47</v>
      </c>
      <c r="AJ138" t="s">
        <v>50</v>
      </c>
      <c r="AK138" s="35" t="s">
        <v>4215</v>
      </c>
      <c r="AL138" t="s">
        <v>234</v>
      </c>
      <c r="AM138" t="s">
        <v>158</v>
      </c>
      <c r="AO138" s="2">
        <v>6.2188505746840761E-4</v>
      </c>
      <c r="AP138" s="2">
        <v>1.8709507044028295E-2</v>
      </c>
      <c r="AQ138" t="s">
        <v>52</v>
      </c>
      <c r="AS138">
        <v>9.4067311931109815E-2</v>
      </c>
      <c r="AT138">
        <v>9.4067311926851999E-2</v>
      </c>
      <c r="AU138" s="3">
        <v>16867080</v>
      </c>
      <c r="AV138" s="30">
        <v>351847288.80000001</v>
      </c>
      <c r="AW138" s="34" t="s">
        <v>1765</v>
      </c>
      <c r="BA138" s="31"/>
      <c r="BB138" s="27" t="str">
        <f t="shared" si="9"/>
        <v>BAC</v>
      </c>
      <c r="BC138" s="29">
        <f t="shared" ca="1" si="10"/>
        <v>55848</v>
      </c>
      <c r="BD138" s="27">
        <f t="shared" si="11"/>
        <v>4</v>
      </c>
      <c r="BE138" s="32" t="str">
        <f t="shared" si="12"/>
        <v>BML.PRL</v>
      </c>
    </row>
    <row r="139" spans="1:57" x14ac:dyDescent="0.35">
      <c r="A139" t="s">
        <v>264</v>
      </c>
      <c r="B139" s="1">
        <v>14.06</v>
      </c>
      <c r="C139" s="2" t="e">
        <v>#VALUE!</v>
      </c>
      <c r="D139" s="3">
        <v>644.73846153846159</v>
      </c>
      <c r="F139" t="s">
        <v>265</v>
      </c>
      <c r="G139" t="s">
        <v>266</v>
      </c>
      <c r="H139">
        <v>91.36</v>
      </c>
      <c r="I139" s="2">
        <v>-6.9602930000000007E-2</v>
      </c>
      <c r="J139" s="4" t="s">
        <v>4906</v>
      </c>
      <c r="L139" t="s">
        <v>40</v>
      </c>
      <c r="M139">
        <v>5.701109630225905</v>
      </c>
      <c r="N139">
        <v>5.701109630225905</v>
      </c>
      <c r="O139">
        <v>-129.73060506417502</v>
      </c>
      <c r="P139">
        <v>-129.73060505999999</v>
      </c>
      <c r="Q139" t="s">
        <v>53</v>
      </c>
      <c r="R139" t="s">
        <v>43</v>
      </c>
      <c r="S139">
        <v>7.2</v>
      </c>
      <c r="T139">
        <v>25</v>
      </c>
      <c r="U139" t="s">
        <v>44</v>
      </c>
      <c r="V139" s="4">
        <v>44833</v>
      </c>
      <c r="W139" s="4">
        <v>44833</v>
      </c>
      <c r="X139" t="s">
        <v>45</v>
      </c>
      <c r="Y139" s="4" t="s">
        <v>4899</v>
      </c>
      <c r="Z139">
        <v>30</v>
      </c>
      <c r="AA139" t="s">
        <v>46</v>
      </c>
      <c r="AB139" t="s">
        <v>4216</v>
      </c>
      <c r="AG139" t="s">
        <v>47</v>
      </c>
      <c r="AH139" t="s">
        <v>65</v>
      </c>
      <c r="AI139" t="s">
        <v>49</v>
      </c>
      <c r="AJ139" t="s">
        <v>77</v>
      </c>
      <c r="AK139" s="35" t="s">
        <v>267</v>
      </c>
      <c r="AL139" t="s">
        <v>51</v>
      </c>
      <c r="AM139" t="s">
        <v>51</v>
      </c>
      <c r="AO139" s="2">
        <v>4.177676798577945E-5</v>
      </c>
      <c r="AP139" s="2">
        <v>1.3081956530788252E-2</v>
      </c>
      <c r="AQ139" t="s">
        <v>69</v>
      </c>
      <c r="AS139">
        <v>6.3240374162324997</v>
      </c>
      <c r="AT139">
        <v>6.3240374162324997</v>
      </c>
      <c r="AU139" s="3">
        <v>1040000</v>
      </c>
      <c r="AV139" s="30">
        <v>14622400</v>
      </c>
      <c r="AW139" s="34" t="s">
        <v>1768</v>
      </c>
      <c r="BA139" s="31"/>
      <c r="BB139" s="27" t="str">
        <f t="shared" si="9"/>
        <v>BANF</v>
      </c>
      <c r="BC139" s="29" t="e">
        <f t="shared" ca="1" si="10"/>
        <v>#VALUE!</v>
      </c>
      <c r="BD139" s="27">
        <f t="shared" si="11"/>
        <v>4</v>
      </c>
      <c r="BE139" s="32" t="str">
        <f t="shared" si="12"/>
        <v>BANFP</v>
      </c>
    </row>
    <row r="140" spans="1:57" x14ac:dyDescent="0.35">
      <c r="A140" t="s">
        <v>1769</v>
      </c>
      <c r="B140" s="1">
        <v>24.52</v>
      </c>
      <c r="C140" s="2">
        <v>-1.777202072538853E-2</v>
      </c>
      <c r="D140" s="3">
        <v>7385.3076923076924</v>
      </c>
      <c r="F140" t="s">
        <v>1770</v>
      </c>
      <c r="G140" t="s">
        <v>1771</v>
      </c>
      <c r="H140">
        <v>69.180000000000007</v>
      </c>
      <c r="I140" s="2">
        <v>-3.6892680000000004E-2</v>
      </c>
      <c r="J140" s="4" t="s">
        <v>4922</v>
      </c>
      <c r="L140" t="s">
        <v>40</v>
      </c>
      <c r="M140">
        <v>5.9315387722610291</v>
      </c>
      <c r="N140">
        <v>5.9315387722610291</v>
      </c>
      <c r="O140">
        <v>-0.88818966707885705</v>
      </c>
      <c r="P140">
        <v>-0.88818967000000004</v>
      </c>
      <c r="Q140" t="s">
        <v>53</v>
      </c>
      <c r="R140" t="s">
        <v>43</v>
      </c>
      <c r="S140">
        <v>6.5</v>
      </c>
      <c r="T140">
        <v>25</v>
      </c>
      <c r="U140" t="s">
        <v>44</v>
      </c>
      <c r="V140" s="4">
        <v>44833</v>
      </c>
      <c r="W140" s="4">
        <v>44833</v>
      </c>
      <c r="X140" t="s">
        <v>40</v>
      </c>
      <c r="Y140" s="4" t="s">
        <v>4217</v>
      </c>
      <c r="Z140">
        <v>30</v>
      </c>
      <c r="AA140" t="s">
        <v>46</v>
      </c>
      <c r="AB140" s="4" t="s">
        <v>4218</v>
      </c>
      <c r="AG140" t="s">
        <v>47</v>
      </c>
      <c r="AH140" t="s">
        <v>65</v>
      </c>
      <c r="AI140" t="s">
        <v>51</v>
      </c>
      <c r="AJ140" t="s">
        <v>74</v>
      </c>
      <c r="AK140" s="35" t="s">
        <v>4219</v>
      </c>
      <c r="AL140" t="s">
        <v>63</v>
      </c>
      <c r="AM140" t="s">
        <v>158</v>
      </c>
      <c r="AO140" s="2">
        <v>1.4785894829272284E-3</v>
      </c>
      <c r="AP140" s="2">
        <v>2.9973927767992015E-2</v>
      </c>
      <c r="AQ140" t="s">
        <v>52</v>
      </c>
      <c r="AS140">
        <v>12.39661646572284</v>
      </c>
      <c r="AT140">
        <v>12.39661646572284</v>
      </c>
      <c r="AU140" s="3">
        <v>7400000</v>
      </c>
      <c r="AV140" s="30">
        <v>181448000</v>
      </c>
      <c r="AW140" s="34" t="s">
        <v>1772</v>
      </c>
      <c r="BA140" s="31"/>
      <c r="BB140" s="27" t="str">
        <f t="shared" si="9"/>
        <v>BC</v>
      </c>
      <c r="BC140" s="29" t="e">
        <f t="shared" ca="1" si="10"/>
        <v>#VALUE!</v>
      </c>
      <c r="BD140" s="27">
        <f t="shared" si="11"/>
        <v>4</v>
      </c>
      <c r="BE140" s="32" t="str">
        <f t="shared" si="12"/>
        <v>BC.PRA</v>
      </c>
    </row>
    <row r="141" spans="1:57" x14ac:dyDescent="0.35">
      <c r="A141" t="s">
        <v>2535</v>
      </c>
      <c r="B141" s="1">
        <v>33.17</v>
      </c>
      <c r="C141" s="2">
        <v>-6.9177555726364229E-3</v>
      </c>
      <c r="D141" s="3">
        <v>6256.8153846153846</v>
      </c>
      <c r="F141" t="s">
        <v>1770</v>
      </c>
      <c r="G141" t="s">
        <v>1771</v>
      </c>
      <c r="H141">
        <v>69.180000000000007</v>
      </c>
      <c r="I141" s="2">
        <v>-3.6892680000000004E-2</v>
      </c>
      <c r="J141" s="4" t="s">
        <v>4922</v>
      </c>
      <c r="L141" t="s">
        <v>40</v>
      </c>
      <c r="M141">
        <v>3.0109101810315781</v>
      </c>
      <c r="N141">
        <v>3.0109101810315781</v>
      </c>
      <c r="O141">
        <v>-33.0552101682892</v>
      </c>
      <c r="P141">
        <v>-33.055210170000002</v>
      </c>
      <c r="Q141" t="s">
        <v>53</v>
      </c>
      <c r="R141" t="s">
        <v>43</v>
      </c>
      <c r="S141">
        <v>6.625</v>
      </c>
      <c r="T141">
        <v>25</v>
      </c>
      <c r="U141" t="s">
        <v>44</v>
      </c>
      <c r="V141" s="4">
        <v>44833</v>
      </c>
      <c r="W141" s="4">
        <v>44833</v>
      </c>
      <c r="X141" t="s">
        <v>40</v>
      </c>
      <c r="Y141" s="4" t="s">
        <v>4220</v>
      </c>
      <c r="Z141">
        <v>30</v>
      </c>
      <c r="AA141" t="s">
        <v>46</v>
      </c>
      <c r="AB141" t="s">
        <v>4221</v>
      </c>
      <c r="AG141" t="s">
        <v>47</v>
      </c>
      <c r="AH141" t="s">
        <v>65</v>
      </c>
      <c r="AI141" t="s">
        <v>51</v>
      </c>
      <c r="AJ141" t="s">
        <v>74</v>
      </c>
      <c r="AK141" s="35" t="s">
        <v>4222</v>
      </c>
      <c r="AL141" t="s">
        <v>63</v>
      </c>
      <c r="AM141" t="s">
        <v>51</v>
      </c>
      <c r="AO141" s="2">
        <v>1.4785894829272284E-3</v>
      </c>
      <c r="AP141" s="2">
        <v>2.9973927767992015E-2</v>
      </c>
      <c r="AQ141" t="s">
        <v>52</v>
      </c>
      <c r="AS141">
        <v>1.2790708253845653</v>
      </c>
      <c r="AT141">
        <v>14.207346522401588</v>
      </c>
      <c r="AU141" s="3">
        <v>5000000</v>
      </c>
      <c r="AV141" s="30">
        <v>165850000</v>
      </c>
      <c r="AW141" s="34" t="s">
        <v>2536</v>
      </c>
      <c r="BA141" s="31"/>
      <c r="BB141" s="27" t="str">
        <f t="shared" si="9"/>
        <v>BC</v>
      </c>
      <c r="BC141" s="29" t="e">
        <f t="shared" ca="1" si="10"/>
        <v>#VALUE!</v>
      </c>
      <c r="BD141" s="27">
        <f t="shared" si="11"/>
        <v>4</v>
      </c>
      <c r="BE141" s="32" t="str">
        <f t="shared" si="12"/>
        <v>BC.PRB</v>
      </c>
    </row>
    <row r="142" spans="1:57" x14ac:dyDescent="0.35">
      <c r="A142" t="s">
        <v>2564</v>
      </c>
      <c r="B142" s="1">
        <v>29.939999999999998</v>
      </c>
      <c r="C142" s="2">
        <v>-6.1379035472299684E-2</v>
      </c>
      <c r="D142" s="3">
        <v>18183.538461538461</v>
      </c>
      <c r="F142" t="s">
        <v>1770</v>
      </c>
      <c r="G142" t="s">
        <v>1771</v>
      </c>
      <c r="H142">
        <v>69.180000000000007</v>
      </c>
      <c r="I142" s="2">
        <v>-3.6892680000000004E-2</v>
      </c>
      <c r="J142" s="4" t="s">
        <v>4922</v>
      </c>
      <c r="L142" t="s">
        <v>40</v>
      </c>
      <c r="M142">
        <v>3.445200920312951</v>
      </c>
      <c r="N142">
        <v>3.445200920312951</v>
      </c>
      <c r="O142">
        <v>-21.239329861853953</v>
      </c>
      <c r="P142">
        <v>-21.239329860000002</v>
      </c>
      <c r="Q142" t="s">
        <v>53</v>
      </c>
      <c r="R142" t="s">
        <v>43</v>
      </c>
      <c r="S142">
        <v>6.375</v>
      </c>
      <c r="T142">
        <v>25</v>
      </c>
      <c r="U142" t="s">
        <v>44</v>
      </c>
      <c r="V142" s="4">
        <v>44833</v>
      </c>
      <c r="W142" s="4">
        <v>44833</v>
      </c>
      <c r="X142" t="s">
        <v>40</v>
      </c>
      <c r="Y142" s="4" t="s">
        <v>4125</v>
      </c>
      <c r="Z142">
        <v>30</v>
      </c>
      <c r="AA142" t="s">
        <v>46</v>
      </c>
      <c r="AB142" s="4" t="s">
        <v>4223</v>
      </c>
      <c r="AG142" t="s">
        <v>47</v>
      </c>
      <c r="AH142" t="s">
        <v>65</v>
      </c>
      <c r="AI142" t="s">
        <v>51</v>
      </c>
      <c r="AJ142" t="s">
        <v>74</v>
      </c>
      <c r="AK142" s="35" t="s">
        <v>4224</v>
      </c>
      <c r="AL142" t="s">
        <v>63</v>
      </c>
      <c r="AM142" t="s">
        <v>158</v>
      </c>
      <c r="AO142" s="2">
        <v>1.4785894829272284E-3</v>
      </c>
      <c r="AP142" s="2">
        <v>2.9973927767992015E-2</v>
      </c>
      <c r="AQ142" t="s">
        <v>52</v>
      </c>
      <c r="AS142">
        <v>1.4817937111057002</v>
      </c>
      <c r="AT142">
        <v>13.927708830020837</v>
      </c>
      <c r="AU142" s="3">
        <v>9200000</v>
      </c>
      <c r="AV142" s="30">
        <v>275448000</v>
      </c>
      <c r="AW142" s="34" t="s">
        <v>2546</v>
      </c>
      <c r="BA142" s="31"/>
      <c r="BB142" s="27" t="str">
        <f t="shared" si="9"/>
        <v>BC</v>
      </c>
      <c r="BC142" s="29" t="e">
        <f t="shared" ca="1" si="10"/>
        <v>#VALUE!</v>
      </c>
      <c r="BD142" s="27">
        <f t="shared" si="11"/>
        <v>4</v>
      </c>
      <c r="BE142" s="32" t="str">
        <f t="shared" si="12"/>
        <v>BC.PRC</v>
      </c>
    </row>
    <row r="143" spans="1:57" x14ac:dyDescent="0.35">
      <c r="A143" t="s">
        <v>268</v>
      </c>
      <c r="B143" s="1">
        <v>24.28</v>
      </c>
      <c r="C143" s="2">
        <v>-8.9795918367346472E-3</v>
      </c>
      <c r="D143" s="3">
        <v>4281.5846153846151</v>
      </c>
      <c r="F143" t="s">
        <v>269</v>
      </c>
      <c r="G143" t="s">
        <v>80</v>
      </c>
      <c r="H143" t="s">
        <v>51</v>
      </c>
      <c r="I143" s="2" t="e">
        <v>#VALUE!</v>
      </c>
      <c r="J143" s="4" t="s">
        <v>51</v>
      </c>
      <c r="L143" t="s">
        <v>40</v>
      </c>
      <c r="M143">
        <v>4.9392863433199663</v>
      </c>
      <c r="N143">
        <v>4.9392863433199663</v>
      </c>
      <c r="O143">
        <v>-288.56534090909133</v>
      </c>
      <c r="P143">
        <v>-288.56534090999997</v>
      </c>
      <c r="Q143" t="s">
        <v>42</v>
      </c>
      <c r="R143" t="s">
        <v>43</v>
      </c>
      <c r="S143">
        <v>5.375</v>
      </c>
      <c r="T143">
        <v>25</v>
      </c>
      <c r="U143" t="s">
        <v>44</v>
      </c>
      <c r="V143" s="4">
        <v>44820</v>
      </c>
      <c r="W143" s="4">
        <v>44820</v>
      </c>
      <c r="X143" t="s">
        <v>45</v>
      </c>
      <c r="Y143" s="4" t="s">
        <v>4906</v>
      </c>
      <c r="Z143">
        <v>15</v>
      </c>
      <c r="AA143" t="s">
        <v>46</v>
      </c>
      <c r="AB143" s="4" t="s">
        <v>40</v>
      </c>
      <c r="AG143" t="s">
        <v>47</v>
      </c>
      <c r="AH143" t="s">
        <v>65</v>
      </c>
      <c r="AI143" t="s">
        <v>49</v>
      </c>
      <c r="AJ143" t="s">
        <v>50</v>
      </c>
      <c r="AK143" s="35" t="s">
        <v>4225</v>
      </c>
      <c r="AL143" t="s">
        <v>51</v>
      </c>
      <c r="AM143" t="s">
        <v>51</v>
      </c>
      <c r="AO143" s="2" t="s">
        <v>51</v>
      </c>
      <c r="AP143" s="2" t="s">
        <v>51</v>
      </c>
      <c r="AQ143" t="s">
        <v>64</v>
      </c>
      <c r="AS143">
        <v>17.957955182381646</v>
      </c>
      <c r="AT143">
        <v>17.957955182381646</v>
      </c>
      <c r="AU143" s="3">
        <v>1200000</v>
      </c>
      <c r="AV143" s="30">
        <v>29136000</v>
      </c>
      <c r="AW143" s="34" t="s">
        <v>1773</v>
      </c>
      <c r="BA143" s="31"/>
      <c r="BB143" s="27" t="str">
        <f t="shared" si="9"/>
        <v>3075346Z</v>
      </c>
      <c r="BC143" s="29">
        <f t="shared" ca="1" si="10"/>
        <v>55848</v>
      </c>
      <c r="BD143" s="27">
        <f t="shared" si="11"/>
        <v>4</v>
      </c>
      <c r="BE143" s="32" t="str">
        <f t="shared" si="12"/>
        <v>BCV.PRA</v>
      </c>
    </row>
    <row r="144" spans="1:57" x14ac:dyDescent="0.35">
      <c r="A144" t="s">
        <v>3128</v>
      </c>
      <c r="B144" s="1">
        <v>20.03</v>
      </c>
      <c r="C144" s="2">
        <v>5.053057099545297E-3</v>
      </c>
      <c r="D144" s="3">
        <v>134779.78461538462</v>
      </c>
      <c r="F144" t="s">
        <v>3129</v>
      </c>
      <c r="G144" t="s">
        <v>2932</v>
      </c>
      <c r="H144">
        <v>45.86</v>
      </c>
      <c r="I144" s="2">
        <v>-3.4767460000000002E-3</v>
      </c>
      <c r="J144" s="4" t="s">
        <v>4927</v>
      </c>
      <c r="L144" t="s">
        <v>40</v>
      </c>
      <c r="M144">
        <v>5.1666782488888616</v>
      </c>
      <c r="N144">
        <v>5.1666782488888616</v>
      </c>
      <c r="O144">
        <v>8.0392969287066194</v>
      </c>
      <c r="P144">
        <v>5.1666782488888616</v>
      </c>
      <c r="Q144" t="s">
        <v>42</v>
      </c>
      <c r="R144" t="s">
        <v>43</v>
      </c>
      <c r="S144">
        <v>4.75</v>
      </c>
      <c r="T144">
        <v>25</v>
      </c>
      <c r="U144" t="s">
        <v>44</v>
      </c>
      <c r="V144" s="4">
        <v>44784</v>
      </c>
      <c r="W144" s="4">
        <v>44784</v>
      </c>
      <c r="X144" t="s">
        <v>124</v>
      </c>
      <c r="Y144" s="4" t="s">
        <v>4086</v>
      </c>
      <c r="Z144" t="s">
        <v>40</v>
      </c>
      <c r="AA144" t="s">
        <v>161</v>
      </c>
      <c r="AB144" s="4" t="s">
        <v>40</v>
      </c>
      <c r="AG144" t="s">
        <v>47</v>
      </c>
      <c r="AH144" t="s">
        <v>48</v>
      </c>
      <c r="AI144" t="s">
        <v>47</v>
      </c>
      <c r="AJ144" t="s">
        <v>50</v>
      </c>
      <c r="AK144" s="35" t="s">
        <v>3130</v>
      </c>
      <c r="AL144" t="s">
        <v>63</v>
      </c>
      <c r="AM144" t="s">
        <v>158</v>
      </c>
      <c r="AO144" s="2" t="s">
        <v>51</v>
      </c>
      <c r="AP144" s="2" t="s">
        <v>51</v>
      </c>
      <c r="AQ144" t="s">
        <v>52</v>
      </c>
      <c r="AS144">
        <v>16.762025397832339</v>
      </c>
      <c r="AT144">
        <v>16.789727852434975</v>
      </c>
      <c r="AU144" s="3">
        <v>37000000</v>
      </c>
      <c r="AV144" s="30">
        <v>741110000</v>
      </c>
      <c r="AW144" s="34" t="s">
        <v>3131</v>
      </c>
      <c r="BA144" s="31"/>
      <c r="BB144" s="27" t="str">
        <f t="shared" si="9"/>
        <v>TFC</v>
      </c>
      <c r="BC144" s="29">
        <f t="shared" ca="1" si="10"/>
        <v>55848</v>
      </c>
      <c r="BD144" s="27">
        <f t="shared" si="11"/>
        <v>4</v>
      </c>
      <c r="BE144" s="32" t="str">
        <f t="shared" si="12"/>
        <v>TFC.PRR</v>
      </c>
    </row>
    <row r="145" spans="1:57" x14ac:dyDescent="0.35">
      <c r="A145" t="s">
        <v>3067</v>
      </c>
      <c r="B145" s="1">
        <v>22.65</v>
      </c>
      <c r="C145" s="2">
        <v>2.2045855379189028E-3</v>
      </c>
      <c r="D145" s="3">
        <v>54319.169230769228</v>
      </c>
      <c r="F145" t="s">
        <v>3129</v>
      </c>
      <c r="G145" t="s">
        <v>2932</v>
      </c>
      <c r="H145">
        <v>45.86</v>
      </c>
      <c r="I145" s="2">
        <v>-3.4767460000000002E-3</v>
      </c>
      <c r="J145" s="4" t="s">
        <v>4927</v>
      </c>
      <c r="L145" t="s">
        <v>40</v>
      </c>
      <c r="M145">
        <v>5.1572764668563122</v>
      </c>
      <c r="N145">
        <v>5.1572764668563122</v>
      </c>
      <c r="O145">
        <v>4.4352498385608907</v>
      </c>
      <c r="P145">
        <v>4.43524984</v>
      </c>
      <c r="Q145" t="s">
        <v>42</v>
      </c>
      <c r="R145" t="s">
        <v>43</v>
      </c>
      <c r="S145">
        <v>5.25</v>
      </c>
      <c r="T145">
        <v>25</v>
      </c>
      <c r="U145" t="s">
        <v>44</v>
      </c>
      <c r="V145" s="4">
        <v>44784</v>
      </c>
      <c r="W145" s="4">
        <v>44784</v>
      </c>
      <c r="X145" t="s">
        <v>124</v>
      </c>
      <c r="Y145" s="4" t="s">
        <v>4095</v>
      </c>
      <c r="Z145">
        <v>30</v>
      </c>
      <c r="AA145" t="s">
        <v>161</v>
      </c>
      <c r="AB145" s="4" t="s">
        <v>40</v>
      </c>
      <c r="AG145" t="s">
        <v>47</v>
      </c>
      <c r="AH145" t="s">
        <v>48</v>
      </c>
      <c r="AI145" t="s">
        <v>47</v>
      </c>
      <c r="AJ145" t="s">
        <v>50</v>
      </c>
      <c r="AK145" s="35" t="s">
        <v>3132</v>
      </c>
      <c r="AL145" t="s">
        <v>63</v>
      </c>
      <c r="AM145" t="s">
        <v>158</v>
      </c>
      <c r="AO145" s="2" t="s">
        <v>51</v>
      </c>
      <c r="AP145" s="2" t="s">
        <v>51</v>
      </c>
      <c r="AQ145" t="s">
        <v>52</v>
      </c>
      <c r="AS145">
        <v>16.952989443387246</v>
      </c>
      <c r="AT145">
        <v>16.952989443387246</v>
      </c>
      <c r="AU145" s="3">
        <v>23000000</v>
      </c>
      <c r="AV145" s="30">
        <v>520949999.99999994</v>
      </c>
      <c r="AW145" s="34" t="s">
        <v>3080</v>
      </c>
      <c r="BA145" s="31"/>
      <c r="BB145" s="27" t="str">
        <f t="shared" si="9"/>
        <v>TFC</v>
      </c>
      <c r="BC145" s="29">
        <f t="shared" ca="1" si="10"/>
        <v>55848</v>
      </c>
      <c r="BD145" s="27">
        <f t="shared" si="11"/>
        <v>4</v>
      </c>
      <c r="BE145" s="32" t="str">
        <f t="shared" si="12"/>
        <v>TFC.PRO</v>
      </c>
    </row>
    <row r="146" spans="1:57" x14ac:dyDescent="0.35">
      <c r="A146" t="s">
        <v>3524</v>
      </c>
      <c r="B146" s="1">
        <v>20.5</v>
      </c>
      <c r="C146" s="2">
        <v>-5.5837563451776762E-2</v>
      </c>
      <c r="D146" s="3">
        <v>21695.384615384617</v>
      </c>
      <c r="F146" t="s">
        <v>3547</v>
      </c>
      <c r="G146" t="s">
        <v>3435</v>
      </c>
      <c r="H146">
        <v>43.25</v>
      </c>
      <c r="I146" s="2">
        <v>-0.11572279999999999</v>
      </c>
      <c r="J146" s="4" t="s">
        <v>4921</v>
      </c>
      <c r="L146" t="s">
        <v>40</v>
      </c>
      <c r="M146">
        <v>4.6742418393773297</v>
      </c>
      <c r="N146">
        <v>4.6742418393773297</v>
      </c>
      <c r="O146">
        <v>4.9059730751742467</v>
      </c>
      <c r="P146">
        <v>4.6742418393773297</v>
      </c>
      <c r="Q146" t="s">
        <v>42</v>
      </c>
      <c r="R146" t="s">
        <v>43</v>
      </c>
      <c r="S146">
        <v>4.625</v>
      </c>
      <c r="T146">
        <v>25</v>
      </c>
      <c r="U146" t="s">
        <v>44</v>
      </c>
      <c r="V146" s="4">
        <v>44756</v>
      </c>
      <c r="W146" s="4">
        <v>44756</v>
      </c>
      <c r="X146" t="s">
        <v>124</v>
      </c>
      <c r="Y146" s="4" t="s">
        <v>4226</v>
      </c>
      <c r="Z146" t="s">
        <v>40</v>
      </c>
      <c r="AA146" t="s">
        <v>46</v>
      </c>
      <c r="AB146" t="s">
        <v>40</v>
      </c>
      <c r="AG146" t="s">
        <v>47</v>
      </c>
      <c r="AH146" t="s">
        <v>48</v>
      </c>
      <c r="AI146" t="s">
        <v>47</v>
      </c>
      <c r="AJ146" t="s">
        <v>2929</v>
      </c>
      <c r="AK146" s="35" t="s">
        <v>3548</v>
      </c>
      <c r="AL146" t="s">
        <v>158</v>
      </c>
      <c r="AM146" t="s">
        <v>158</v>
      </c>
      <c r="AO146" s="2">
        <v>1.2018135320304157E-3</v>
      </c>
      <c r="AP146" s="2">
        <v>3.55818394179509E-2</v>
      </c>
      <c r="AQ146" t="s">
        <v>52</v>
      </c>
      <c r="AS146">
        <v>17.249743210803139</v>
      </c>
      <c r="AT146">
        <v>17.277153408988479</v>
      </c>
      <c r="AU146" s="3">
        <v>14000000</v>
      </c>
      <c r="AV146" s="30">
        <v>287000000</v>
      </c>
      <c r="AW146" s="34" t="s">
        <v>3505</v>
      </c>
      <c r="BA146" s="31"/>
      <c r="BB146" s="27" t="str">
        <f t="shared" si="9"/>
        <v>BEP-U</v>
      </c>
      <c r="BC146" s="29">
        <f t="shared" ca="1" si="10"/>
        <v>55848</v>
      </c>
      <c r="BD146" s="27">
        <f t="shared" si="11"/>
        <v>4</v>
      </c>
      <c r="BE146" s="32" t="str">
        <f t="shared" si="12"/>
        <v>BEPH</v>
      </c>
    </row>
    <row r="147" spans="1:57" x14ac:dyDescent="0.35">
      <c r="A147" t="s">
        <v>3904</v>
      </c>
      <c r="B147" s="1">
        <v>17.670000000000002</v>
      </c>
      <c r="C147" s="2">
        <v>-3.6275040606388642E-2</v>
      </c>
      <c r="D147" s="3">
        <v>14806.292307692307</v>
      </c>
      <c r="F147" t="s">
        <v>3547</v>
      </c>
      <c r="G147" t="s">
        <v>3435</v>
      </c>
      <c r="H147">
        <v>43.25</v>
      </c>
      <c r="I147" s="2">
        <v>-0.11572279999999999</v>
      </c>
      <c r="J147" s="4" t="s">
        <v>4921</v>
      </c>
      <c r="L147" t="s">
        <v>40</v>
      </c>
      <c r="M147">
        <v>5.9764924629789489</v>
      </c>
      <c r="N147">
        <v>5.9764924629789489</v>
      </c>
      <c r="O147">
        <v>10.336392083685432</v>
      </c>
      <c r="P147">
        <v>5.9764924629789489</v>
      </c>
      <c r="Q147" t="s">
        <v>42</v>
      </c>
      <c r="R147" t="s">
        <v>43</v>
      </c>
      <c r="S147">
        <v>4.875</v>
      </c>
      <c r="T147">
        <v>25</v>
      </c>
      <c r="U147" t="s">
        <v>44</v>
      </c>
      <c r="V147" s="4">
        <v>44756</v>
      </c>
      <c r="W147" s="4">
        <v>44756</v>
      </c>
      <c r="X147" t="s">
        <v>45</v>
      </c>
      <c r="Y147" s="4" t="s">
        <v>4227</v>
      </c>
      <c r="Z147" t="s">
        <v>40</v>
      </c>
      <c r="AA147" t="s">
        <v>46</v>
      </c>
      <c r="AB147" s="4" t="s">
        <v>40</v>
      </c>
      <c r="AG147" t="s">
        <v>47</v>
      </c>
      <c r="AH147" t="s">
        <v>48</v>
      </c>
      <c r="AI147" t="s">
        <v>49</v>
      </c>
      <c r="AJ147" t="s">
        <v>157</v>
      </c>
      <c r="AK147" s="35" t="s">
        <v>4228</v>
      </c>
      <c r="AL147" t="s">
        <v>158</v>
      </c>
      <c r="AM147" t="s">
        <v>158</v>
      </c>
      <c r="AO147" s="2">
        <v>1.2018135320304157E-3</v>
      </c>
      <c r="AP147" s="2">
        <v>3.55818394179509E-2</v>
      </c>
      <c r="AQ147" t="s">
        <v>52</v>
      </c>
      <c r="AS147">
        <v>14.019184905163801</v>
      </c>
      <c r="AT147">
        <v>14.046513086998623</v>
      </c>
      <c r="AU147" s="3">
        <v>10400000</v>
      </c>
      <c r="AV147" s="30">
        <v>183768000.00000003</v>
      </c>
      <c r="AW147" s="34" t="s">
        <v>4229</v>
      </c>
      <c r="BA147" s="31"/>
      <c r="BB147" s="27" t="str">
        <f t="shared" si="9"/>
        <v>BEP-U</v>
      </c>
      <c r="BC147" s="29">
        <f t="shared" ca="1" si="10"/>
        <v>55848</v>
      </c>
      <c r="BD147" s="27">
        <f t="shared" si="11"/>
        <v>4</v>
      </c>
      <c r="BE147" s="32" t="str">
        <f t="shared" si="12"/>
        <v>BEPI</v>
      </c>
    </row>
    <row r="148" spans="1:57" x14ac:dyDescent="0.35">
      <c r="A148" t="s">
        <v>3000</v>
      </c>
      <c r="B148" s="1">
        <v>21.16</v>
      </c>
      <c r="C148" s="2">
        <v>-5.5248618784530098E-3</v>
      </c>
      <c r="D148" s="3">
        <v>8486.5076923076922</v>
      </c>
      <c r="F148" t="s">
        <v>3001</v>
      </c>
      <c r="G148" t="s">
        <v>3435</v>
      </c>
      <c r="H148">
        <v>43.25</v>
      </c>
      <c r="I148" s="2">
        <v>-0.11572279999999999</v>
      </c>
      <c r="J148" s="4" t="s">
        <v>4921</v>
      </c>
      <c r="L148" t="s">
        <v>40</v>
      </c>
      <c r="M148">
        <v>5.8669597042307302</v>
      </c>
      <c r="N148">
        <v>5.8669597042307302</v>
      </c>
      <c r="O148">
        <v>10.036720083259464</v>
      </c>
      <c r="P148">
        <v>5.8669597042307302</v>
      </c>
      <c r="Q148" t="s">
        <v>42</v>
      </c>
      <c r="R148" t="s">
        <v>43</v>
      </c>
      <c r="S148">
        <v>5.25</v>
      </c>
      <c r="T148">
        <v>25</v>
      </c>
      <c r="U148" t="s">
        <v>44</v>
      </c>
      <c r="V148" s="4">
        <v>44847</v>
      </c>
      <c r="W148" s="4">
        <v>44847</v>
      </c>
      <c r="X148" t="s">
        <v>45</v>
      </c>
      <c r="Y148" s="4" t="s">
        <v>4230</v>
      </c>
      <c r="Z148">
        <v>25</v>
      </c>
      <c r="AA148" t="s">
        <v>46</v>
      </c>
      <c r="AB148" s="4" t="s">
        <v>40</v>
      </c>
      <c r="AG148" t="s">
        <v>47</v>
      </c>
      <c r="AH148" t="s">
        <v>65</v>
      </c>
      <c r="AI148" t="s">
        <v>49</v>
      </c>
      <c r="AJ148" t="s">
        <v>50</v>
      </c>
      <c r="AK148" s="35" t="s">
        <v>3002</v>
      </c>
      <c r="AL148" t="s">
        <v>158</v>
      </c>
      <c r="AM148" t="s">
        <v>158</v>
      </c>
      <c r="AO148" s="2">
        <v>1.2018135320304157E-3</v>
      </c>
      <c r="AP148" s="2">
        <v>3.55818394179509E-2</v>
      </c>
      <c r="AQ148" t="s">
        <v>52</v>
      </c>
      <c r="AS148">
        <v>15.669606941933413</v>
      </c>
      <c r="AT148">
        <v>15.669606941933413</v>
      </c>
      <c r="AU148" s="3">
        <v>8000000</v>
      </c>
      <c r="AV148" s="30">
        <v>169280000</v>
      </c>
      <c r="AW148" s="34" t="s">
        <v>3003</v>
      </c>
      <c r="BA148" s="31"/>
      <c r="BB148" s="27" t="str">
        <f t="shared" si="9"/>
        <v>BEP-U</v>
      </c>
      <c r="BC148" s="29">
        <f t="shared" ca="1" si="10"/>
        <v>55848</v>
      </c>
      <c r="BD148" s="27">
        <f t="shared" si="11"/>
        <v>4</v>
      </c>
      <c r="BE148" s="32" t="str">
        <f t="shared" si="12"/>
        <v>BEP.PRA</v>
      </c>
    </row>
    <row r="149" spans="1:57" x14ac:dyDescent="0.35">
      <c r="A149" t="s">
        <v>3075</v>
      </c>
      <c r="B149" s="1">
        <v>57.230000000000004</v>
      </c>
      <c r="C149" s="2">
        <v>-3.846916517945663E-2</v>
      </c>
      <c r="D149" s="3">
        <v>58550.907692307694</v>
      </c>
      <c r="F149" t="s">
        <v>270</v>
      </c>
      <c r="G149" t="s">
        <v>271</v>
      </c>
      <c r="H149">
        <v>236.83</v>
      </c>
      <c r="I149" s="2">
        <v>-5.7321580000000004E-2</v>
      </c>
      <c r="J149" s="4" t="s">
        <v>4911</v>
      </c>
      <c r="L149" t="s">
        <v>40</v>
      </c>
      <c r="M149">
        <v>3.8895371450797356</v>
      </c>
      <c r="N149">
        <v>-58.120962608664826</v>
      </c>
      <c r="O149" t="s">
        <v>40</v>
      </c>
      <c r="P149">
        <v>-58.120962608664826</v>
      </c>
      <c r="Q149" t="s">
        <v>202</v>
      </c>
      <c r="R149" t="s">
        <v>43</v>
      </c>
      <c r="S149">
        <v>6</v>
      </c>
      <c r="T149">
        <v>50</v>
      </c>
      <c r="U149" t="s">
        <v>44</v>
      </c>
      <c r="V149" s="4">
        <v>44785</v>
      </c>
      <c r="W149" s="4">
        <v>44785</v>
      </c>
      <c r="X149" t="s">
        <v>40</v>
      </c>
      <c r="Y149" s="4" t="s">
        <v>40</v>
      </c>
      <c r="Z149" t="s">
        <v>40</v>
      </c>
      <c r="AA149" t="s">
        <v>40</v>
      </c>
      <c r="AB149" s="4" t="s">
        <v>4231</v>
      </c>
      <c r="AG149" t="s">
        <v>47</v>
      </c>
      <c r="AH149" t="s">
        <v>65</v>
      </c>
      <c r="AI149" t="s">
        <v>51</v>
      </c>
      <c r="AJ149" t="s">
        <v>50</v>
      </c>
      <c r="AK149" s="35" t="s">
        <v>4232</v>
      </c>
      <c r="AL149" t="s">
        <v>51</v>
      </c>
      <c r="AM149" t="s">
        <v>51</v>
      </c>
      <c r="AO149" s="2">
        <v>6.6883040109599889E-6</v>
      </c>
      <c r="AP149" s="2">
        <v>5.3798659967150275E-3</v>
      </c>
      <c r="AQ149" t="s">
        <v>52</v>
      </c>
      <c r="AS149">
        <v>0.6519250270309801</v>
      </c>
      <c r="AT149">
        <v>0.6519250270309801</v>
      </c>
      <c r="AU149" s="3">
        <v>30000000</v>
      </c>
      <c r="AV149" s="30">
        <v>1716900000.0000002</v>
      </c>
      <c r="AW149" s="34" t="s">
        <v>3074</v>
      </c>
      <c r="BA149" s="31"/>
      <c r="BB149" s="27" t="str">
        <f t="shared" si="9"/>
        <v>BDX</v>
      </c>
      <c r="BC149" s="29">
        <f t="shared" ca="1" si="10"/>
        <v>44932</v>
      </c>
      <c r="BD149" s="27">
        <f t="shared" si="11"/>
        <v>4</v>
      </c>
      <c r="BE149" s="32" t="str">
        <f t="shared" si="12"/>
        <v>BDXB</v>
      </c>
    </row>
    <row r="150" spans="1:57" x14ac:dyDescent="0.35">
      <c r="A150" t="s">
        <v>2753</v>
      </c>
      <c r="B150" s="1">
        <v>20.85</v>
      </c>
      <c r="C150" s="2">
        <v>-7.5077743225233279E-2</v>
      </c>
      <c r="D150" s="3">
        <v>5065.0461538461541</v>
      </c>
      <c r="F150" t="s">
        <v>273</v>
      </c>
      <c r="G150" t="s">
        <v>274</v>
      </c>
      <c r="H150">
        <v>38.049999999999997</v>
      </c>
      <c r="I150" s="2">
        <v>-0.1320712</v>
      </c>
      <c r="J150" s="4" t="s">
        <v>4911</v>
      </c>
      <c r="L150" t="s">
        <v>40</v>
      </c>
      <c r="M150">
        <v>6.2893081761006284</v>
      </c>
      <c r="N150">
        <v>6.2893081761006284</v>
      </c>
      <c r="O150">
        <v>8.5523902814462378</v>
      </c>
      <c r="P150">
        <v>6.2893081761006284</v>
      </c>
      <c r="Q150" t="s">
        <v>42</v>
      </c>
      <c r="R150" t="s">
        <v>43</v>
      </c>
      <c r="S150">
        <v>6</v>
      </c>
      <c r="T150">
        <v>25</v>
      </c>
      <c r="U150" t="s">
        <v>44</v>
      </c>
      <c r="V150" s="4">
        <v>44834</v>
      </c>
      <c r="W150" s="4">
        <v>44834</v>
      </c>
      <c r="X150" t="s">
        <v>45</v>
      </c>
      <c r="Y150" s="4" t="s">
        <v>4204</v>
      </c>
      <c r="Z150">
        <v>30</v>
      </c>
      <c r="AA150" t="s">
        <v>46</v>
      </c>
      <c r="AB150" s="4" t="s">
        <v>40</v>
      </c>
      <c r="AG150" t="s">
        <v>47</v>
      </c>
      <c r="AH150" t="s">
        <v>65</v>
      </c>
      <c r="AI150" t="s">
        <v>49</v>
      </c>
      <c r="AJ150" t="s">
        <v>50</v>
      </c>
      <c r="AK150" s="35" t="s">
        <v>4233</v>
      </c>
      <c r="AL150" t="s">
        <v>51</v>
      </c>
      <c r="AM150" t="s">
        <v>51</v>
      </c>
      <c r="AO150" s="2">
        <v>1.4072747603651736E-3</v>
      </c>
      <c r="AP150" s="2">
        <v>2.5980834120388319E-2</v>
      </c>
      <c r="AQ150" t="s">
        <v>52</v>
      </c>
      <c r="AS150">
        <v>13.900026856241714</v>
      </c>
      <c r="AT150">
        <v>13.900026856241714</v>
      </c>
      <c r="AU150" s="3">
        <v>4400000</v>
      </c>
      <c r="AV150" s="30">
        <v>91740000</v>
      </c>
      <c r="AW150" s="34" t="s">
        <v>2759</v>
      </c>
      <c r="BA150" s="31"/>
      <c r="BB150" s="27" t="str">
        <f t="shared" si="9"/>
        <v>BFS</v>
      </c>
      <c r="BC150" s="29">
        <f t="shared" ca="1" si="10"/>
        <v>55848</v>
      </c>
      <c r="BD150" s="27">
        <f t="shared" si="11"/>
        <v>4</v>
      </c>
      <c r="BE150" s="32" t="str">
        <f t="shared" si="12"/>
        <v>BFS.PRE</v>
      </c>
    </row>
    <row r="151" spans="1:57" x14ac:dyDescent="0.35">
      <c r="A151" t="s">
        <v>272</v>
      </c>
      <c r="B151" s="1">
        <v>1082.9849999999999</v>
      </c>
      <c r="C151" s="2" t="e">
        <v>#VALUE!</v>
      </c>
      <c r="D151" s="3">
        <v>2971.5384615384614</v>
      </c>
      <c r="F151" t="s">
        <v>273</v>
      </c>
      <c r="G151" t="s">
        <v>274</v>
      </c>
      <c r="H151">
        <v>38.049999999999997</v>
      </c>
      <c r="I151" s="2">
        <v>-0.1320712</v>
      </c>
      <c r="J151" s="4" t="s">
        <v>4911</v>
      </c>
      <c r="L151" t="s">
        <v>40</v>
      </c>
      <c r="M151">
        <v>7.1305353145097228E-2</v>
      </c>
      <c r="N151">
        <v>7.1305353145097228E-2</v>
      </c>
      <c r="O151">
        <v>-392.04797183598856</v>
      </c>
      <c r="P151">
        <v>-392.04797184</v>
      </c>
      <c r="Q151" t="s">
        <v>42</v>
      </c>
      <c r="R151" t="s">
        <v>43</v>
      </c>
      <c r="S151">
        <v>6.125</v>
      </c>
      <c r="T151">
        <v>25</v>
      </c>
      <c r="U151" t="s">
        <v>44</v>
      </c>
      <c r="V151" s="4">
        <v>44834</v>
      </c>
      <c r="W151" s="4">
        <v>44834</v>
      </c>
      <c r="X151" t="s">
        <v>45</v>
      </c>
      <c r="Y151" s="4" t="s">
        <v>4234</v>
      </c>
      <c r="Z151">
        <v>30</v>
      </c>
      <c r="AA151" t="s">
        <v>46</v>
      </c>
      <c r="AB151" s="4" t="s">
        <v>40</v>
      </c>
      <c r="AG151" t="s">
        <v>47</v>
      </c>
      <c r="AH151" t="s">
        <v>65</v>
      </c>
      <c r="AI151" t="s">
        <v>49</v>
      </c>
      <c r="AJ151" t="s">
        <v>50</v>
      </c>
      <c r="AK151" s="35" t="s">
        <v>4235</v>
      </c>
      <c r="AL151" t="s">
        <v>51</v>
      </c>
      <c r="AM151" t="s">
        <v>51</v>
      </c>
      <c r="AO151" s="2">
        <v>1.4072747603651736E-3</v>
      </c>
      <c r="AP151" s="2">
        <v>2.5980834120388319E-2</v>
      </c>
      <c r="AQ151" t="s">
        <v>52</v>
      </c>
      <c r="AS151">
        <v>7.7813954258798015</v>
      </c>
      <c r="AT151">
        <v>710.77739182549476</v>
      </c>
      <c r="AU151" s="3">
        <v>3000000</v>
      </c>
      <c r="AV151" s="30">
        <v>3248954999.9999995</v>
      </c>
      <c r="AW151" s="34" t="s">
        <v>1774</v>
      </c>
      <c r="BA151" s="31"/>
      <c r="BB151" s="27" t="str">
        <f t="shared" si="9"/>
        <v>BFS</v>
      </c>
      <c r="BC151" s="29">
        <f t="shared" ca="1" si="10"/>
        <v>55848</v>
      </c>
      <c r="BD151" s="27">
        <f t="shared" si="11"/>
        <v>4</v>
      </c>
      <c r="BE151" s="32" t="str">
        <f t="shared" si="12"/>
        <v>BFS.PRD</v>
      </c>
    </row>
    <row r="152" spans="1:57" x14ac:dyDescent="0.35">
      <c r="A152" t="s">
        <v>275</v>
      </c>
      <c r="B152" s="1">
        <v>22.965</v>
      </c>
      <c r="C152" s="2">
        <v>-3.7606837606837563E-2</v>
      </c>
      <c r="D152" s="3">
        <v>20780.415384615386</v>
      </c>
      <c r="F152" t="s">
        <v>276</v>
      </c>
      <c r="G152" t="s">
        <v>277</v>
      </c>
      <c r="H152">
        <v>48.26</v>
      </c>
      <c r="I152" s="2">
        <v>3.4068999999999995E-2</v>
      </c>
      <c r="J152" s="4" t="s">
        <v>4899</v>
      </c>
      <c r="L152" t="s">
        <v>40</v>
      </c>
      <c r="M152">
        <v>6.5765493420050811</v>
      </c>
      <c r="N152">
        <v>6.5765493420050811</v>
      </c>
      <c r="O152">
        <v>11.415398883930441</v>
      </c>
      <c r="P152">
        <v>6.5765493420050811</v>
      </c>
      <c r="Q152" t="s">
        <v>53</v>
      </c>
      <c r="R152" t="s">
        <v>43</v>
      </c>
      <c r="S152">
        <v>6.25</v>
      </c>
      <c r="T152">
        <v>25</v>
      </c>
      <c r="U152" t="s">
        <v>44</v>
      </c>
      <c r="V152" s="4">
        <v>44804</v>
      </c>
      <c r="W152" s="4">
        <v>44804</v>
      </c>
      <c r="X152" t="s">
        <v>45</v>
      </c>
      <c r="Y152" s="4" t="s">
        <v>4236</v>
      </c>
      <c r="Z152">
        <v>30</v>
      </c>
      <c r="AA152" t="s">
        <v>46</v>
      </c>
      <c r="AB152" s="4" t="s">
        <v>4237</v>
      </c>
      <c r="AG152" t="s">
        <v>47</v>
      </c>
      <c r="AH152" t="s">
        <v>65</v>
      </c>
      <c r="AI152" t="s">
        <v>49</v>
      </c>
      <c r="AJ152" t="s">
        <v>77</v>
      </c>
      <c r="AK152" s="35" t="s">
        <v>278</v>
      </c>
      <c r="AL152" t="s">
        <v>123</v>
      </c>
      <c r="AM152" t="s">
        <v>158</v>
      </c>
      <c r="AO152" s="2">
        <v>1.1487926261739445E-2</v>
      </c>
      <c r="AP152" s="2">
        <v>5.9138714690051053E-2</v>
      </c>
      <c r="AQ152" t="s">
        <v>69</v>
      </c>
      <c r="AS152">
        <v>13.383976810053525</v>
      </c>
      <c r="AT152">
        <v>13.383976810053525</v>
      </c>
      <c r="AU152" s="3">
        <v>15000000</v>
      </c>
      <c r="AV152" s="30">
        <v>344475000</v>
      </c>
      <c r="AW152" s="34" t="s">
        <v>1775</v>
      </c>
      <c r="BA152" s="31"/>
      <c r="BB152" s="27" t="str">
        <f t="shared" si="9"/>
        <v>BHF</v>
      </c>
      <c r="BC152" s="29" t="e">
        <f t="shared" ca="1" si="10"/>
        <v>#VALUE!</v>
      </c>
      <c r="BD152" s="27">
        <f t="shared" si="11"/>
        <v>4</v>
      </c>
      <c r="BE152" s="32" t="str">
        <f t="shared" si="12"/>
        <v>BHFAL</v>
      </c>
    </row>
    <row r="153" spans="1:57" x14ac:dyDescent="0.35">
      <c r="A153" t="s">
        <v>3867</v>
      </c>
      <c r="B153" s="1">
        <v>20.61</v>
      </c>
      <c r="C153" s="2">
        <v>-2.2413793103448106E-2</v>
      </c>
      <c r="D153" s="3">
        <v>29798.984615384616</v>
      </c>
      <c r="F153" t="s">
        <v>276</v>
      </c>
      <c r="G153" t="s">
        <v>277</v>
      </c>
      <c r="H153">
        <v>48.26</v>
      </c>
      <c r="I153" s="2">
        <v>3.4068999999999995E-2</v>
      </c>
      <c r="J153" s="4" t="s">
        <v>4899</v>
      </c>
      <c r="L153" t="s">
        <v>40</v>
      </c>
      <c r="M153">
        <v>4.2634477849276236</v>
      </c>
      <c r="N153">
        <v>4.2634477849276236</v>
      </c>
      <c r="O153">
        <v>2.4544813911930095</v>
      </c>
      <c r="P153">
        <v>2.4544813899999998</v>
      </c>
      <c r="Q153" t="s">
        <v>42</v>
      </c>
      <c r="R153" t="s">
        <v>43</v>
      </c>
      <c r="S153">
        <v>4.625</v>
      </c>
      <c r="T153">
        <v>25</v>
      </c>
      <c r="U153" t="s">
        <v>44</v>
      </c>
      <c r="V153" s="4">
        <v>44812</v>
      </c>
      <c r="W153" s="4">
        <v>44812</v>
      </c>
      <c r="X153" t="s">
        <v>124</v>
      </c>
      <c r="Y153" s="4" t="s">
        <v>4238</v>
      </c>
      <c r="Z153" t="s">
        <v>40</v>
      </c>
      <c r="AA153" t="s">
        <v>46</v>
      </c>
      <c r="AB153" s="4" t="s">
        <v>40</v>
      </c>
      <c r="AG153" t="s">
        <v>47</v>
      </c>
      <c r="AH153" t="s">
        <v>65</v>
      </c>
      <c r="AI153" t="s">
        <v>47</v>
      </c>
      <c r="AJ153" t="s">
        <v>50</v>
      </c>
      <c r="AK153" s="35" t="s">
        <v>3905</v>
      </c>
      <c r="AL153" t="s">
        <v>123</v>
      </c>
      <c r="AM153" t="s">
        <v>158</v>
      </c>
      <c r="AO153" s="2">
        <v>1.1487926261739445E-2</v>
      </c>
      <c r="AP153" s="2">
        <v>5.9138714690051053E-2</v>
      </c>
      <c r="AQ153" t="s">
        <v>69</v>
      </c>
      <c r="AS153">
        <v>17.642058417519799</v>
      </c>
      <c r="AT153">
        <v>17.669704340533372</v>
      </c>
      <c r="AU153" s="3">
        <v>14000000</v>
      </c>
      <c r="AV153" s="30">
        <v>288540000</v>
      </c>
      <c r="AW153" s="34" t="s">
        <v>4239</v>
      </c>
      <c r="BA153" s="31"/>
      <c r="BB153" s="27" t="str">
        <f t="shared" si="9"/>
        <v>BHF</v>
      </c>
      <c r="BC153" s="29">
        <f t="shared" ca="1" si="10"/>
        <v>55848</v>
      </c>
      <c r="BD153" s="27">
        <f t="shared" si="11"/>
        <v>4</v>
      </c>
      <c r="BE153" s="32" t="str">
        <f t="shared" si="12"/>
        <v>BHFAM</v>
      </c>
    </row>
    <row r="154" spans="1:57" x14ac:dyDescent="0.35">
      <c r="A154" t="s">
        <v>3356</v>
      </c>
      <c r="B154" s="1">
        <v>19.84</v>
      </c>
      <c r="C154" s="2">
        <v>-6.5097646469704064E-3</v>
      </c>
      <c r="D154" s="3">
        <v>63406.13846153846</v>
      </c>
      <c r="F154" t="s">
        <v>276</v>
      </c>
      <c r="G154" t="s">
        <v>277</v>
      </c>
      <c r="H154">
        <v>48.26</v>
      </c>
      <c r="I154" s="2">
        <v>3.4068999999999995E-2</v>
      </c>
      <c r="J154" s="4" t="s">
        <v>4899</v>
      </c>
      <c r="L154" t="s">
        <v>40</v>
      </c>
      <c r="M154">
        <v>5.9103640600993916</v>
      </c>
      <c r="N154">
        <v>5.9103640600993916</v>
      </c>
      <c r="O154">
        <v>8.565826939843884</v>
      </c>
      <c r="P154">
        <v>5.9103640600993916</v>
      </c>
      <c r="Q154" t="s">
        <v>42</v>
      </c>
      <c r="R154" t="s">
        <v>43</v>
      </c>
      <c r="S154">
        <v>5.375</v>
      </c>
      <c r="T154">
        <v>25</v>
      </c>
      <c r="U154" t="s">
        <v>44</v>
      </c>
      <c r="V154" s="4">
        <v>44812</v>
      </c>
      <c r="W154" s="4">
        <v>44812</v>
      </c>
      <c r="X154" t="s">
        <v>40</v>
      </c>
      <c r="Y154" s="4" t="s">
        <v>4240</v>
      </c>
      <c r="Z154">
        <v>30</v>
      </c>
      <c r="AA154" t="s">
        <v>46</v>
      </c>
      <c r="AB154" s="4" t="s">
        <v>40</v>
      </c>
      <c r="AG154" t="s">
        <v>47</v>
      </c>
      <c r="AH154" t="s">
        <v>48</v>
      </c>
      <c r="AI154" t="s">
        <v>51</v>
      </c>
      <c r="AJ154" t="s">
        <v>50</v>
      </c>
      <c r="AK154" s="35" t="s">
        <v>3436</v>
      </c>
      <c r="AL154" t="s">
        <v>123</v>
      </c>
      <c r="AM154" t="s">
        <v>158</v>
      </c>
      <c r="AO154" s="2">
        <v>1.1487926261739445E-2</v>
      </c>
      <c r="AP154" s="2">
        <v>5.9138714690051053E-2</v>
      </c>
      <c r="AQ154" t="s">
        <v>69</v>
      </c>
      <c r="AS154">
        <v>14.609536841293297</v>
      </c>
      <c r="AT154">
        <v>14.609536841293297</v>
      </c>
      <c r="AU154" s="3">
        <v>23000000</v>
      </c>
      <c r="AV154" s="30">
        <v>456320000</v>
      </c>
      <c r="AW154" s="34" t="s">
        <v>3353</v>
      </c>
      <c r="BA154" s="31"/>
      <c r="BB154" s="27" t="str">
        <f t="shared" si="9"/>
        <v>BHF</v>
      </c>
      <c r="BC154" s="29">
        <f t="shared" ca="1" si="10"/>
        <v>55848</v>
      </c>
      <c r="BD154" s="27">
        <f t="shared" si="11"/>
        <v>4</v>
      </c>
      <c r="BE154" s="32" t="str">
        <f t="shared" si="12"/>
        <v>BHFAN</v>
      </c>
    </row>
    <row r="155" spans="1:57" x14ac:dyDescent="0.35">
      <c r="A155" t="s">
        <v>2585</v>
      </c>
      <c r="B155" s="1">
        <v>23.259999999999998</v>
      </c>
      <c r="C155" s="2">
        <v>-2.0990421846341985E-2</v>
      </c>
      <c r="D155" s="3">
        <v>28059.723076923077</v>
      </c>
      <c r="F155" t="s">
        <v>276</v>
      </c>
      <c r="G155" t="s">
        <v>277</v>
      </c>
      <c r="H155">
        <v>48.26</v>
      </c>
      <c r="I155" s="2">
        <v>3.4068999999999995E-2</v>
      </c>
      <c r="J155" s="4" t="s">
        <v>4899</v>
      </c>
      <c r="L155" t="s">
        <v>40</v>
      </c>
      <c r="M155">
        <v>6.5033173487486042</v>
      </c>
      <c r="N155">
        <v>6.5033173487486042</v>
      </c>
      <c r="O155">
        <v>5.3591306990627761</v>
      </c>
      <c r="P155">
        <v>5.3591306999999997</v>
      </c>
      <c r="Q155" t="s">
        <v>42</v>
      </c>
      <c r="R155" t="s">
        <v>43</v>
      </c>
      <c r="S155">
        <v>6.6</v>
      </c>
      <c r="T155">
        <v>25</v>
      </c>
      <c r="U155" t="s">
        <v>44</v>
      </c>
      <c r="V155" s="4">
        <v>44812</v>
      </c>
      <c r="W155" s="4">
        <v>44812</v>
      </c>
      <c r="X155" t="s">
        <v>124</v>
      </c>
      <c r="Y155" s="4" t="s">
        <v>4241</v>
      </c>
      <c r="Z155">
        <v>30</v>
      </c>
      <c r="AA155" t="s">
        <v>46</v>
      </c>
      <c r="AB155" t="s">
        <v>40</v>
      </c>
      <c r="AG155" t="s">
        <v>47</v>
      </c>
      <c r="AH155" t="s">
        <v>48</v>
      </c>
      <c r="AI155" t="s">
        <v>47</v>
      </c>
      <c r="AJ155" t="s">
        <v>50</v>
      </c>
      <c r="AK155" s="35" t="s">
        <v>2641</v>
      </c>
      <c r="AL155" t="s">
        <v>123</v>
      </c>
      <c r="AM155" t="s">
        <v>158</v>
      </c>
      <c r="AO155" s="2">
        <v>1.1487926261739445E-2</v>
      </c>
      <c r="AP155" s="2">
        <v>5.9138714690051053E-2</v>
      </c>
      <c r="AQ155" t="s">
        <v>69</v>
      </c>
      <c r="AS155">
        <v>13.941870668912502</v>
      </c>
      <c r="AT155">
        <v>13.941870668912502</v>
      </c>
      <c r="AU155" s="3">
        <v>17000000</v>
      </c>
      <c r="AV155" s="30">
        <v>395419999.99999994</v>
      </c>
      <c r="AW155" s="34" t="s">
        <v>2584</v>
      </c>
      <c r="BA155" s="31"/>
      <c r="BB155" s="27" t="str">
        <f t="shared" si="9"/>
        <v>BHF</v>
      </c>
      <c r="BC155" s="29">
        <f t="shared" ca="1" si="10"/>
        <v>55848</v>
      </c>
      <c r="BD155" s="27">
        <f t="shared" si="11"/>
        <v>4</v>
      </c>
      <c r="BE155" s="32" t="str">
        <f t="shared" si="12"/>
        <v>BHFAP</v>
      </c>
    </row>
    <row r="156" spans="1:57" x14ac:dyDescent="0.35">
      <c r="A156" t="s">
        <v>3062</v>
      </c>
      <c r="B156" s="1">
        <v>30.414999999999999</v>
      </c>
      <c r="C156" s="2">
        <v>-7.2815533980582414E-3</v>
      </c>
      <c r="D156" s="3">
        <v>29827.353846153845</v>
      </c>
      <c r="F156" t="s">
        <v>276</v>
      </c>
      <c r="G156" t="s">
        <v>277</v>
      </c>
      <c r="H156">
        <v>48.26</v>
      </c>
      <c r="I156" s="2">
        <v>3.4068999999999995E-2</v>
      </c>
      <c r="J156" s="4" t="s">
        <v>4899</v>
      </c>
      <c r="L156" t="s">
        <v>40</v>
      </c>
      <c r="M156">
        <v>4.3126856850781081</v>
      </c>
      <c r="N156">
        <v>4.3126856850781081</v>
      </c>
      <c r="O156">
        <v>-10.97887628794</v>
      </c>
      <c r="P156">
        <v>-10.978876290000001</v>
      </c>
      <c r="Q156" t="s">
        <v>42</v>
      </c>
      <c r="R156" t="s">
        <v>43</v>
      </c>
      <c r="S156">
        <v>6.75</v>
      </c>
      <c r="T156">
        <v>25</v>
      </c>
      <c r="U156" t="s">
        <v>44</v>
      </c>
      <c r="V156" s="4">
        <v>44812</v>
      </c>
      <c r="W156" s="4">
        <v>44812</v>
      </c>
      <c r="X156" t="s">
        <v>124</v>
      </c>
      <c r="Y156" s="4" t="s">
        <v>4242</v>
      </c>
      <c r="Z156">
        <v>30</v>
      </c>
      <c r="AA156" t="s">
        <v>46</v>
      </c>
      <c r="AB156" s="4" t="s">
        <v>40</v>
      </c>
      <c r="AG156" t="s">
        <v>47</v>
      </c>
      <c r="AH156" t="s">
        <v>48</v>
      </c>
      <c r="AI156" t="s">
        <v>47</v>
      </c>
      <c r="AJ156" t="s">
        <v>50</v>
      </c>
      <c r="AK156" s="35" t="s">
        <v>3133</v>
      </c>
      <c r="AL156" t="s">
        <v>123</v>
      </c>
      <c r="AM156" t="s">
        <v>158</v>
      </c>
      <c r="AO156" s="2">
        <v>1.1487926261739445E-2</v>
      </c>
      <c r="AP156" s="2">
        <v>5.9138714690051053E-2</v>
      </c>
      <c r="AQ156" t="s">
        <v>69</v>
      </c>
      <c r="AS156">
        <v>2.5198232039086825</v>
      </c>
      <c r="AT156">
        <v>17.868541329732384</v>
      </c>
      <c r="AU156" s="3">
        <v>16100000</v>
      </c>
      <c r="AV156" s="30">
        <v>489681500</v>
      </c>
      <c r="AW156" s="34" t="s">
        <v>3059</v>
      </c>
      <c r="BA156" s="31"/>
      <c r="BB156" s="27" t="str">
        <f t="shared" si="9"/>
        <v>BHF</v>
      </c>
      <c r="BC156" s="29">
        <f t="shared" ca="1" si="10"/>
        <v>55848</v>
      </c>
      <c r="BD156" s="27">
        <f t="shared" si="11"/>
        <v>4</v>
      </c>
      <c r="BE156" s="32" t="str">
        <f t="shared" si="12"/>
        <v>BHFAO</v>
      </c>
    </row>
    <row r="157" spans="1:57" x14ac:dyDescent="0.35">
      <c r="A157" t="s">
        <v>3549</v>
      </c>
      <c r="B157" s="1">
        <v>20.765000000000001</v>
      </c>
      <c r="C157" s="2">
        <v>-7.0452718992767088E-2</v>
      </c>
      <c r="D157" s="3">
        <v>14846.123076923077</v>
      </c>
      <c r="F157" t="s">
        <v>3828</v>
      </c>
      <c r="G157" t="s">
        <v>3550</v>
      </c>
      <c r="H157">
        <v>36.72</v>
      </c>
      <c r="I157" s="2">
        <v>-0.11240019999999999</v>
      </c>
      <c r="J157" s="4" t="s">
        <v>4915</v>
      </c>
      <c r="L157" t="s">
        <v>40</v>
      </c>
      <c r="M157">
        <v>5.0016948759603377</v>
      </c>
      <c r="N157">
        <v>5.0016948759603377</v>
      </c>
      <c r="O157">
        <v>5.0101791194888232</v>
      </c>
      <c r="P157">
        <v>5.0016948759603377</v>
      </c>
      <c r="Q157" t="s">
        <v>53</v>
      </c>
      <c r="R157" t="s">
        <v>43</v>
      </c>
      <c r="S157">
        <v>5</v>
      </c>
      <c r="T157">
        <v>25</v>
      </c>
      <c r="U157" t="s">
        <v>44</v>
      </c>
      <c r="V157" s="4">
        <v>44818</v>
      </c>
      <c r="W157" s="4">
        <v>44818</v>
      </c>
      <c r="X157" t="s">
        <v>45</v>
      </c>
      <c r="Y157" s="4" t="s">
        <v>4243</v>
      </c>
      <c r="Z157">
        <v>15</v>
      </c>
      <c r="AA157" t="s">
        <v>46</v>
      </c>
      <c r="AB157" t="s">
        <v>4244</v>
      </c>
      <c r="AG157" t="s">
        <v>47</v>
      </c>
      <c r="AH157" t="s">
        <v>65</v>
      </c>
      <c r="AI157" t="s">
        <v>49</v>
      </c>
      <c r="AJ157" t="s">
        <v>157</v>
      </c>
      <c r="AK157" s="35" t="s">
        <v>3829</v>
      </c>
      <c r="AL157" t="s">
        <v>51</v>
      </c>
      <c r="AM157" t="s">
        <v>158</v>
      </c>
      <c r="AO157" s="2">
        <v>3.9780060643956894E-4</v>
      </c>
      <c r="AP157" s="2">
        <v>2.1949704547669535E-2</v>
      </c>
      <c r="AQ157" t="s">
        <v>52</v>
      </c>
      <c r="AS157">
        <v>16.226102138793951</v>
      </c>
      <c r="AT157">
        <v>16.226102138793951</v>
      </c>
      <c r="AU157" s="3">
        <v>10000000</v>
      </c>
      <c r="AV157" s="30">
        <v>207650000</v>
      </c>
      <c r="AW157" s="34" t="s">
        <v>3660</v>
      </c>
      <c r="BA157" s="31"/>
      <c r="BB157" s="27" t="str">
        <f t="shared" si="9"/>
        <v>BIP</v>
      </c>
      <c r="BC157" s="29" t="e">
        <f t="shared" ca="1" si="10"/>
        <v>#VALUE!</v>
      </c>
      <c r="BD157" s="27">
        <f t="shared" si="11"/>
        <v>4</v>
      </c>
      <c r="BE157" s="32" t="str">
        <f t="shared" si="12"/>
        <v>BIPH</v>
      </c>
    </row>
    <row r="158" spans="1:57" x14ac:dyDescent="0.35">
      <c r="A158" t="s">
        <v>3906</v>
      </c>
      <c r="B158" s="1">
        <v>19.64</v>
      </c>
      <c r="C158" s="2">
        <v>2.0408163265305686E-3</v>
      </c>
      <c r="D158" s="3">
        <v>21249.046153846153</v>
      </c>
      <c r="F158" t="s">
        <v>4245</v>
      </c>
      <c r="G158" t="s">
        <v>3550</v>
      </c>
      <c r="H158">
        <v>36.72</v>
      </c>
      <c r="I158" s="2">
        <v>-0.11240019999999999</v>
      </c>
      <c r="J158" s="4" t="s">
        <v>4915</v>
      </c>
      <c r="L158" t="s">
        <v>40</v>
      </c>
      <c r="M158">
        <v>4.088003979433684</v>
      </c>
      <c r="N158">
        <v>4.088003979433684</v>
      </c>
      <c r="O158">
        <v>-0.7418278347482351</v>
      </c>
      <c r="P158">
        <v>-0.74182782999999997</v>
      </c>
      <c r="Q158" t="s">
        <v>42</v>
      </c>
      <c r="R158" t="s">
        <v>43</v>
      </c>
      <c r="S158">
        <v>5.125</v>
      </c>
      <c r="T158">
        <v>25</v>
      </c>
      <c r="U158" t="s">
        <v>44</v>
      </c>
      <c r="V158" s="4">
        <v>44818</v>
      </c>
      <c r="W158" s="4">
        <v>44818</v>
      </c>
      <c r="X158" t="s">
        <v>45</v>
      </c>
      <c r="Y158" s="4" t="s">
        <v>4246</v>
      </c>
      <c r="Z158" t="s">
        <v>40</v>
      </c>
      <c r="AA158" t="s">
        <v>46</v>
      </c>
      <c r="AB158" s="4" t="s">
        <v>40</v>
      </c>
      <c r="AG158" t="s">
        <v>47</v>
      </c>
      <c r="AH158" t="s">
        <v>48</v>
      </c>
      <c r="AI158" t="s">
        <v>49</v>
      </c>
      <c r="AJ158" t="s">
        <v>157</v>
      </c>
      <c r="AK158" s="35" t="s">
        <v>4247</v>
      </c>
      <c r="AL158" t="s">
        <v>51</v>
      </c>
      <c r="AM158" t="s">
        <v>158</v>
      </c>
      <c r="AO158" s="2">
        <v>3.9780060643956894E-4</v>
      </c>
      <c r="AP158" s="2">
        <v>2.1949704547669535E-2</v>
      </c>
      <c r="AQ158" t="s">
        <v>52</v>
      </c>
      <c r="AS158">
        <v>15.179182763180616</v>
      </c>
      <c r="AT158">
        <v>15.206837344099592</v>
      </c>
      <c r="AU158" s="3">
        <v>12000000</v>
      </c>
      <c r="AV158" s="30">
        <v>235680000</v>
      </c>
      <c r="AW158" s="34" t="s">
        <v>4248</v>
      </c>
      <c r="BA158" s="31"/>
      <c r="BB158" s="27" t="str">
        <f t="shared" si="9"/>
        <v>BIP</v>
      </c>
      <c r="BC158" s="29">
        <f t="shared" ca="1" si="10"/>
        <v>55848</v>
      </c>
      <c r="BD158" s="27">
        <f t="shared" si="11"/>
        <v>4</v>
      </c>
      <c r="BE158" s="32" t="str">
        <f t="shared" si="12"/>
        <v>BIPI</v>
      </c>
    </row>
    <row r="159" spans="1:57" x14ac:dyDescent="0.35">
      <c r="A159" t="s">
        <v>3382</v>
      </c>
      <c r="B159" s="1">
        <v>24.425000000000001</v>
      </c>
      <c r="C159" s="2">
        <v>-2.7600000000000052E-2</v>
      </c>
      <c r="D159" s="3">
        <v>2352.6307692307691</v>
      </c>
      <c r="F159" t="s">
        <v>3290</v>
      </c>
      <c r="G159" t="s">
        <v>3550</v>
      </c>
      <c r="H159">
        <v>36.72</v>
      </c>
      <c r="I159" s="2">
        <v>-0.11240019999999999</v>
      </c>
      <c r="J159" s="4" t="s">
        <v>4915</v>
      </c>
      <c r="L159">
        <v>453</v>
      </c>
      <c r="M159">
        <v>5.6013102086351925</v>
      </c>
      <c r="N159">
        <v>7.5823896596980278</v>
      </c>
      <c r="O159">
        <v>6.1074746586499193</v>
      </c>
      <c r="P159">
        <v>6.1074746586499193</v>
      </c>
      <c r="Q159" t="s">
        <v>42</v>
      </c>
      <c r="R159" t="s">
        <v>82</v>
      </c>
      <c r="S159">
        <v>5.5</v>
      </c>
      <c r="T159">
        <v>25</v>
      </c>
      <c r="U159" t="s">
        <v>44</v>
      </c>
      <c r="V159" s="4">
        <v>44803</v>
      </c>
      <c r="W159" s="4">
        <v>44803</v>
      </c>
      <c r="X159" t="s">
        <v>45</v>
      </c>
      <c r="Y159" s="4" t="s">
        <v>4249</v>
      </c>
      <c r="Z159">
        <v>25</v>
      </c>
      <c r="AA159" t="s">
        <v>51</v>
      </c>
      <c r="AB159" t="s">
        <v>40</v>
      </c>
      <c r="AG159" t="s">
        <v>47</v>
      </c>
      <c r="AH159" t="s">
        <v>65</v>
      </c>
      <c r="AI159" t="s">
        <v>49</v>
      </c>
      <c r="AJ159" t="s">
        <v>50</v>
      </c>
      <c r="AK159" s="35" t="s">
        <v>3437</v>
      </c>
      <c r="AL159" t="s">
        <v>51</v>
      </c>
      <c r="AM159" t="s">
        <v>158</v>
      </c>
      <c r="AO159" s="2">
        <v>3.9780060643956894E-4</v>
      </c>
      <c r="AP159" s="2">
        <v>2.1949704547669535E-2</v>
      </c>
      <c r="AQ159" t="s">
        <v>3292</v>
      </c>
      <c r="AS159">
        <v>2.9004650259696563</v>
      </c>
      <c r="AT159">
        <v>2.9004650259696563</v>
      </c>
      <c r="AU159" s="3">
        <v>5000000</v>
      </c>
      <c r="AV159" s="30">
        <v>122125000</v>
      </c>
      <c r="AW159" s="34" t="s">
        <v>4250</v>
      </c>
      <c r="BA159" s="31"/>
      <c r="BB159" s="27" t="str">
        <f t="shared" si="9"/>
        <v>BIP</v>
      </c>
      <c r="BC159" s="29">
        <f t="shared" ca="1" si="10"/>
        <v>55848</v>
      </c>
      <c r="BD159" s="27">
        <f t="shared" si="11"/>
        <v>4</v>
      </c>
      <c r="BE159" s="32" t="str">
        <f t="shared" si="12"/>
        <v>BIP.PRB</v>
      </c>
    </row>
    <row r="160" spans="1:57" x14ac:dyDescent="0.35">
      <c r="A160" t="s">
        <v>3255</v>
      </c>
      <c r="B160" s="1">
        <v>17.509999999999998</v>
      </c>
      <c r="C160" s="2">
        <v>-0.11940298507462696</v>
      </c>
      <c r="D160" s="3">
        <v>6128.4923076923078</v>
      </c>
      <c r="F160" t="s">
        <v>3290</v>
      </c>
      <c r="G160" t="s">
        <v>3550</v>
      </c>
      <c r="H160">
        <v>36.72</v>
      </c>
      <c r="I160" s="2">
        <v>-0.11240019999999999</v>
      </c>
      <c r="J160" s="4" t="s">
        <v>4915</v>
      </c>
      <c r="L160">
        <v>356</v>
      </c>
      <c r="M160">
        <v>5.581683614855522</v>
      </c>
      <c r="N160">
        <v>8.90270709656013</v>
      </c>
      <c r="O160">
        <v>17.333819885754611</v>
      </c>
      <c r="P160">
        <v>17.333819885754611</v>
      </c>
      <c r="Q160" t="s">
        <v>42</v>
      </c>
      <c r="R160" t="s">
        <v>82</v>
      </c>
      <c r="S160">
        <v>3.9740000000000002</v>
      </c>
      <c r="T160">
        <v>25</v>
      </c>
      <c r="U160" t="s">
        <v>44</v>
      </c>
      <c r="V160" s="4">
        <v>44803</v>
      </c>
      <c r="W160" s="4">
        <v>44803</v>
      </c>
      <c r="X160" t="s">
        <v>45</v>
      </c>
      <c r="Y160" s="4" t="s">
        <v>4191</v>
      </c>
      <c r="Z160">
        <v>25</v>
      </c>
      <c r="AA160" t="s">
        <v>51</v>
      </c>
      <c r="AB160" t="s">
        <v>40</v>
      </c>
      <c r="AG160" t="s">
        <v>47</v>
      </c>
      <c r="AH160" t="s">
        <v>65</v>
      </c>
      <c r="AI160" t="s">
        <v>49</v>
      </c>
      <c r="AJ160" t="s">
        <v>50</v>
      </c>
      <c r="AK160" s="35" t="s">
        <v>3291</v>
      </c>
      <c r="AL160" t="s">
        <v>51</v>
      </c>
      <c r="AM160" t="s">
        <v>158</v>
      </c>
      <c r="AO160" s="2">
        <v>3.9780060643956894E-4</v>
      </c>
      <c r="AP160" s="2">
        <v>2.1949704547669535E-2</v>
      </c>
      <c r="AQ160" t="s">
        <v>3292</v>
      </c>
      <c r="AS160">
        <v>2.4454780379792678</v>
      </c>
      <c r="AT160">
        <v>2.4454780379792678</v>
      </c>
      <c r="AU160" s="3">
        <v>5000000</v>
      </c>
      <c r="AV160" s="30">
        <v>87549999.999999985</v>
      </c>
      <c r="AW160" s="34" t="s">
        <v>3293</v>
      </c>
      <c r="BA160" s="31"/>
      <c r="BB160" s="27" t="str">
        <f t="shared" si="9"/>
        <v>BIP</v>
      </c>
      <c r="BC160" s="29">
        <f t="shared" ca="1" si="10"/>
        <v>55848</v>
      </c>
      <c r="BD160" s="27">
        <f t="shared" si="11"/>
        <v>4</v>
      </c>
      <c r="BE160" s="32" t="str">
        <f t="shared" si="12"/>
        <v>BIP.PRA</v>
      </c>
    </row>
    <row r="161" spans="1:57" x14ac:dyDescent="0.35">
      <c r="A161" t="s">
        <v>3676</v>
      </c>
      <c r="B161" s="1">
        <v>18.03</v>
      </c>
      <c r="C161" s="2">
        <v>-3.4501061571125188E-2</v>
      </c>
      <c r="D161" s="3">
        <v>21748.153846153848</v>
      </c>
      <c r="F161" t="s">
        <v>3907</v>
      </c>
      <c r="G161" t="s">
        <v>3908</v>
      </c>
      <c r="H161">
        <v>80.38</v>
      </c>
      <c r="I161" s="2">
        <v>5.2507450000000004E-2</v>
      </c>
      <c r="J161" s="4" t="s">
        <v>4916</v>
      </c>
      <c r="L161" t="s">
        <v>40</v>
      </c>
      <c r="M161">
        <v>5.2624852462467198</v>
      </c>
      <c r="N161">
        <v>5.2624852462467198</v>
      </c>
      <c r="O161">
        <v>9.6827022138785406</v>
      </c>
      <c r="P161">
        <v>5.2624852462467198</v>
      </c>
      <c r="Q161" t="s">
        <v>42</v>
      </c>
      <c r="R161" t="s">
        <v>43</v>
      </c>
      <c r="S161">
        <v>4.375</v>
      </c>
      <c r="T161">
        <v>25</v>
      </c>
      <c r="U161" t="s">
        <v>44</v>
      </c>
      <c r="V161" s="4">
        <v>44848</v>
      </c>
      <c r="W161" s="4">
        <v>44848</v>
      </c>
      <c r="X161" t="s">
        <v>124</v>
      </c>
      <c r="Y161" s="4" t="s">
        <v>4252</v>
      </c>
      <c r="Z161" t="s">
        <v>40</v>
      </c>
      <c r="AA161" t="s">
        <v>161</v>
      </c>
      <c r="AB161" t="s">
        <v>40</v>
      </c>
      <c r="AG161" t="s">
        <v>47</v>
      </c>
      <c r="AH161" t="s">
        <v>48</v>
      </c>
      <c r="AI161" t="s">
        <v>47</v>
      </c>
      <c r="AJ161" t="s">
        <v>50</v>
      </c>
      <c r="AK161" s="35" t="s">
        <v>4253</v>
      </c>
      <c r="AL161" t="s">
        <v>51</v>
      </c>
      <c r="AM161" t="s">
        <v>51</v>
      </c>
      <c r="AO161" s="2">
        <v>9.8366884836553758E-5</v>
      </c>
      <c r="AP161" s="2">
        <v>1.4290559534905101E-2</v>
      </c>
      <c r="AQ161" t="s">
        <v>52</v>
      </c>
      <c r="AS161">
        <v>16.010297803303732</v>
      </c>
      <c r="AT161">
        <v>16.03768488143885</v>
      </c>
      <c r="AU161" s="3">
        <v>7200000</v>
      </c>
      <c r="AV161" s="30">
        <v>129816000.00000001</v>
      </c>
      <c r="AW161" s="34" t="s">
        <v>3673</v>
      </c>
      <c r="BA161" s="31"/>
      <c r="BB161" s="27" t="str">
        <f t="shared" si="9"/>
        <v>BOH</v>
      </c>
      <c r="BC161" s="29">
        <f t="shared" ca="1" si="10"/>
        <v>55848</v>
      </c>
      <c r="BD161" s="27">
        <f t="shared" si="11"/>
        <v>4</v>
      </c>
      <c r="BE161" s="32" t="str">
        <f t="shared" si="12"/>
        <v>BOH.PRA</v>
      </c>
    </row>
    <row r="162" spans="1:57" x14ac:dyDescent="0.35">
      <c r="A162" t="s">
        <v>285</v>
      </c>
      <c r="B162" s="1">
        <v>31.465</v>
      </c>
      <c r="C162" s="2">
        <v>-1.8955512572533924E-2</v>
      </c>
      <c r="D162" s="3">
        <v>2639.0307692307692</v>
      </c>
      <c r="F162" t="s">
        <v>286</v>
      </c>
      <c r="G162" t="s">
        <v>287</v>
      </c>
      <c r="H162">
        <v>74.78</v>
      </c>
      <c r="I162" s="2">
        <v>3.8931519999999996E-3</v>
      </c>
      <c r="J162" s="4" t="s">
        <v>4050</v>
      </c>
      <c r="L162" t="s">
        <v>40</v>
      </c>
      <c r="M162">
        <v>0.76539241964903093</v>
      </c>
      <c r="N162">
        <v>0.76539241964903093</v>
      </c>
      <c r="O162">
        <v>-509.18487957112677</v>
      </c>
      <c r="P162">
        <v>-509.18487957000002</v>
      </c>
      <c r="Q162" t="s">
        <v>53</v>
      </c>
      <c r="R162" t="s">
        <v>43</v>
      </c>
      <c r="S162">
        <v>6.125</v>
      </c>
      <c r="T162">
        <v>25</v>
      </c>
      <c r="U162" t="s">
        <v>54</v>
      </c>
      <c r="V162" s="4">
        <v>44847</v>
      </c>
      <c r="W162" s="4">
        <v>44847</v>
      </c>
      <c r="X162" t="s">
        <v>45</v>
      </c>
      <c r="Y162" s="4" t="s">
        <v>4899</v>
      </c>
      <c r="Z162">
        <v>30</v>
      </c>
      <c r="AA162" t="s">
        <v>46</v>
      </c>
      <c r="AB162" s="4" t="s">
        <v>4254</v>
      </c>
      <c r="AG162" t="s">
        <v>47</v>
      </c>
      <c r="AH162" t="s">
        <v>65</v>
      </c>
      <c r="AI162" t="s">
        <v>49</v>
      </c>
      <c r="AJ162" t="s">
        <v>77</v>
      </c>
      <c r="AK162" s="35" t="s">
        <v>288</v>
      </c>
      <c r="AL162" t="s">
        <v>126</v>
      </c>
      <c r="AM162" t="s">
        <v>126</v>
      </c>
      <c r="AO162" s="2">
        <v>5.258405136935318E-4</v>
      </c>
      <c r="AP162" s="2">
        <v>1.876001264335192E-2</v>
      </c>
      <c r="AQ162" t="s">
        <v>69</v>
      </c>
      <c r="AS162">
        <v>9.3435295212306035E-2</v>
      </c>
      <c r="AT162">
        <v>8.995268065427739</v>
      </c>
      <c r="AU162" s="3">
        <v>4040923</v>
      </c>
      <c r="AV162" s="30">
        <v>127147642.19499999</v>
      </c>
      <c r="AW162" s="34" t="s">
        <v>1781</v>
      </c>
      <c r="BA162" s="31"/>
      <c r="BB162" s="27" t="str">
        <f t="shared" si="9"/>
        <v>BPOP</v>
      </c>
      <c r="BC162" s="29">
        <f t="shared" ca="1" si="10"/>
        <v>48956</v>
      </c>
      <c r="BD162" s="27">
        <f t="shared" si="11"/>
        <v>12</v>
      </c>
      <c r="BE162" s="32" t="str">
        <f t="shared" si="12"/>
        <v>BPOPM</v>
      </c>
    </row>
    <row r="163" spans="1:57" x14ac:dyDescent="0.35">
      <c r="A163" t="s">
        <v>291</v>
      </c>
      <c r="B163" s="1">
        <v>25</v>
      </c>
      <c r="C163" s="2">
        <v>-1.1271504844769633E-2</v>
      </c>
      <c r="D163" s="3">
        <v>14534.938461538462</v>
      </c>
      <c r="F163" t="s">
        <v>292</v>
      </c>
      <c r="G163" t="s">
        <v>4928</v>
      </c>
      <c r="H163">
        <v>92.04</v>
      </c>
      <c r="I163" s="2">
        <v>-2.1787600000000001E-2</v>
      </c>
      <c r="J163" s="4" t="s">
        <v>4923</v>
      </c>
      <c r="L163" t="s">
        <v>40</v>
      </c>
      <c r="M163">
        <v>7.1405157456723662</v>
      </c>
      <c r="N163" t="s">
        <v>51</v>
      </c>
      <c r="O163" t="s">
        <v>51</v>
      </c>
      <c r="P163" t="s">
        <v>51</v>
      </c>
      <c r="Q163" t="s">
        <v>42</v>
      </c>
      <c r="R163" t="s">
        <v>43</v>
      </c>
      <c r="S163">
        <v>7.125</v>
      </c>
      <c r="T163">
        <v>25</v>
      </c>
      <c r="U163" t="s">
        <v>44</v>
      </c>
      <c r="V163" s="4">
        <v>44826</v>
      </c>
      <c r="W163" s="4">
        <v>44826</v>
      </c>
      <c r="X163" t="s">
        <v>45</v>
      </c>
      <c r="Y163" s="4" t="s">
        <v>40</v>
      </c>
      <c r="Z163">
        <v>30</v>
      </c>
      <c r="AA163" t="s">
        <v>46</v>
      </c>
      <c r="AB163" t="s">
        <v>40</v>
      </c>
      <c r="AG163" t="s">
        <v>47</v>
      </c>
      <c r="AH163" t="s">
        <v>65</v>
      </c>
      <c r="AI163" t="s">
        <v>49</v>
      </c>
      <c r="AJ163" t="s">
        <v>50</v>
      </c>
      <c r="AK163" s="35" t="s">
        <v>293</v>
      </c>
      <c r="AL163" t="s">
        <v>51</v>
      </c>
      <c r="AM163" t="s">
        <v>51</v>
      </c>
      <c r="AO163" s="2">
        <v>2.0225162649345485E-4</v>
      </c>
      <c r="AP163" s="2">
        <v>2.6607634447480377E-2</v>
      </c>
      <c r="AQ163" t="s">
        <v>64</v>
      </c>
      <c r="AS163">
        <v>13.965792786850225</v>
      </c>
      <c r="AT163">
        <v>13.965792786850225</v>
      </c>
      <c r="AU163" s="3">
        <v>0</v>
      </c>
      <c r="AV163" s="30">
        <v>0</v>
      </c>
      <c r="AW163" s="34" t="s">
        <v>1783</v>
      </c>
      <c r="BA163" s="31"/>
      <c r="BB163" s="27" t="str">
        <f t="shared" si="9"/>
        <v>BX</v>
      </c>
      <c r="BC163" s="29">
        <f t="shared" ca="1" si="10"/>
        <v>55848</v>
      </c>
      <c r="BD163" s="27">
        <f t="shared" si="11"/>
        <v>4</v>
      </c>
      <c r="BE163" s="32" t="str">
        <f t="shared" si="12"/>
        <v>BRG.PRD</v>
      </c>
    </row>
    <row r="164" spans="1:57" x14ac:dyDescent="0.35">
      <c r="A164" t="s">
        <v>294</v>
      </c>
      <c r="B164" s="1">
        <v>25</v>
      </c>
      <c r="C164" s="2">
        <v>-1.2248123271434166E-2</v>
      </c>
      <c r="D164" s="3">
        <v>10276.476923076923</v>
      </c>
      <c r="F164" t="s">
        <v>292</v>
      </c>
      <c r="G164" t="s">
        <v>4928</v>
      </c>
      <c r="H164">
        <v>92.04</v>
      </c>
      <c r="I164" s="2">
        <v>-2.1787600000000001E-2</v>
      </c>
      <c r="J164" s="4" t="s">
        <v>4923</v>
      </c>
      <c r="L164" t="s">
        <v>40</v>
      </c>
      <c r="M164">
        <v>7.6429875589146956</v>
      </c>
      <c r="N164" t="s">
        <v>51</v>
      </c>
      <c r="O164" t="s">
        <v>51</v>
      </c>
      <c r="P164" t="s">
        <v>51</v>
      </c>
      <c r="Q164" t="s">
        <v>108</v>
      </c>
      <c r="R164" t="s">
        <v>43</v>
      </c>
      <c r="S164">
        <v>7.625</v>
      </c>
      <c r="T164">
        <v>25</v>
      </c>
      <c r="U164" t="s">
        <v>44</v>
      </c>
      <c r="V164" s="4">
        <v>44826</v>
      </c>
      <c r="W164" s="4">
        <v>44826</v>
      </c>
      <c r="X164" t="s">
        <v>45</v>
      </c>
      <c r="Y164" s="4" t="s">
        <v>40</v>
      </c>
      <c r="Z164">
        <v>30</v>
      </c>
      <c r="AA164" t="s">
        <v>46</v>
      </c>
      <c r="AB164" s="4" t="s">
        <v>40</v>
      </c>
      <c r="AG164" t="s">
        <v>47</v>
      </c>
      <c r="AH164" t="s">
        <v>65</v>
      </c>
      <c r="AI164" t="s">
        <v>49</v>
      </c>
      <c r="AJ164" t="s">
        <v>50</v>
      </c>
      <c r="AK164" s="35" t="s">
        <v>295</v>
      </c>
      <c r="AL164" t="s">
        <v>51</v>
      </c>
      <c r="AM164" t="s">
        <v>51</v>
      </c>
      <c r="AO164" s="2">
        <v>2.0225162649345485E-4</v>
      </c>
      <c r="AP164" s="2">
        <v>2.6607634447480377E-2</v>
      </c>
      <c r="AQ164" t="s">
        <v>64</v>
      </c>
      <c r="AS164">
        <v>13.045276561031327</v>
      </c>
      <c r="AT164">
        <v>13.045276561031327</v>
      </c>
      <c r="AU164" s="3">
        <v>0</v>
      </c>
      <c r="AV164" s="30">
        <v>0</v>
      </c>
      <c r="AW164" s="34" t="s">
        <v>1784</v>
      </c>
      <c r="BA164" s="31"/>
      <c r="BB164" s="27" t="str">
        <f t="shared" si="9"/>
        <v>BX</v>
      </c>
      <c r="BC164" s="29">
        <f t="shared" ca="1" si="10"/>
        <v>55848</v>
      </c>
      <c r="BD164" s="27">
        <f t="shared" si="11"/>
        <v>4</v>
      </c>
      <c r="BE164" s="32" t="str">
        <f t="shared" si="12"/>
        <v>BRG.PRC</v>
      </c>
    </row>
    <row r="165" spans="1:57" x14ac:dyDescent="0.35">
      <c r="A165" t="s">
        <v>3077</v>
      </c>
      <c r="B165" s="1">
        <v>107.84</v>
      </c>
      <c r="C165" s="2">
        <v>2.2083214861150585E-2</v>
      </c>
      <c r="D165" s="3">
        <v>28490.015384615384</v>
      </c>
      <c r="F165" t="s">
        <v>3134</v>
      </c>
      <c r="G165" t="s">
        <v>3135</v>
      </c>
      <c r="H165">
        <v>41.3</v>
      </c>
      <c r="I165" s="2">
        <v>2.2783509999999996E-2</v>
      </c>
      <c r="J165" s="4" t="s">
        <v>4050</v>
      </c>
      <c r="L165" t="s">
        <v>40</v>
      </c>
      <c r="M165">
        <v>3.2029816847683663</v>
      </c>
      <c r="N165">
        <v>-72.597888163553662</v>
      </c>
      <c r="O165" t="s">
        <v>40</v>
      </c>
      <c r="P165">
        <v>-72.597888163553662</v>
      </c>
      <c r="Q165" t="s">
        <v>202</v>
      </c>
      <c r="R165" t="s">
        <v>43</v>
      </c>
      <c r="S165">
        <v>5.5</v>
      </c>
      <c r="T165">
        <v>100</v>
      </c>
      <c r="U165" t="s">
        <v>44</v>
      </c>
      <c r="V165" s="4">
        <v>44785</v>
      </c>
      <c r="W165" s="4">
        <v>44785</v>
      </c>
      <c r="X165" t="s">
        <v>40</v>
      </c>
      <c r="Y165" s="4" t="s">
        <v>40</v>
      </c>
      <c r="Z165" t="s">
        <v>40</v>
      </c>
      <c r="AA165" t="s">
        <v>40</v>
      </c>
      <c r="AB165" s="4" t="s">
        <v>4231</v>
      </c>
      <c r="AG165" t="s">
        <v>47</v>
      </c>
      <c r="AH165" t="s">
        <v>65</v>
      </c>
      <c r="AI165" t="s">
        <v>51</v>
      </c>
      <c r="AJ165" t="s">
        <v>50</v>
      </c>
      <c r="AK165" s="35" t="s">
        <v>4255</v>
      </c>
      <c r="AL165" t="s">
        <v>51</v>
      </c>
      <c r="AM165" t="s">
        <v>51</v>
      </c>
      <c r="AO165" s="2">
        <v>1.3256853510168476E-5</v>
      </c>
      <c r="AP165" s="2">
        <v>8.5454773457424027E-3</v>
      </c>
      <c r="AQ165" t="s">
        <v>52</v>
      </c>
      <c r="AS165">
        <v>0.63803376566233472</v>
      </c>
      <c r="AT165">
        <v>0.63803376566233472</v>
      </c>
      <c r="AU165" s="3">
        <v>10062500</v>
      </c>
      <c r="AV165" s="30">
        <v>1085140000</v>
      </c>
      <c r="AW165" s="34" t="s">
        <v>3076</v>
      </c>
      <c r="BA165" s="31"/>
      <c r="BB165" s="27" t="str">
        <f t="shared" si="9"/>
        <v>BSX</v>
      </c>
      <c r="BC165" s="29">
        <f t="shared" ca="1" si="10"/>
        <v>44932</v>
      </c>
      <c r="BD165" s="27">
        <f t="shared" si="11"/>
        <v>4</v>
      </c>
      <c r="BE165" s="32" t="str">
        <f t="shared" si="12"/>
        <v>BSX.PRA</v>
      </c>
    </row>
    <row r="166" spans="1:57" x14ac:dyDescent="0.35">
      <c r="A166" t="s">
        <v>3551</v>
      </c>
      <c r="B166" s="1">
        <v>23.495000000000001</v>
      </c>
      <c r="C166" s="2">
        <v>-0.1500958058335107</v>
      </c>
      <c r="D166" s="3">
        <v>12452.630769230769</v>
      </c>
      <c r="F166" t="s">
        <v>3438</v>
      </c>
      <c r="G166" t="s">
        <v>3439</v>
      </c>
      <c r="H166">
        <v>6.82</v>
      </c>
      <c r="I166" s="2">
        <v>-0.1267605</v>
      </c>
      <c r="J166" s="4" t="s">
        <v>4892</v>
      </c>
      <c r="L166" t="s">
        <v>40</v>
      </c>
      <c r="M166">
        <v>6.0905461189686676</v>
      </c>
      <c r="N166">
        <v>6.0905461189686676</v>
      </c>
      <c r="O166">
        <v>4.9185820595813536E-2</v>
      </c>
      <c r="P166">
        <v>4.9185819999999998E-2</v>
      </c>
      <c r="Q166" t="s">
        <v>42</v>
      </c>
      <c r="R166" t="s">
        <v>43</v>
      </c>
      <c r="S166">
        <v>7.75</v>
      </c>
      <c r="T166">
        <v>25</v>
      </c>
      <c r="U166" t="s">
        <v>44</v>
      </c>
      <c r="V166" s="4">
        <v>44818</v>
      </c>
      <c r="W166" s="4">
        <v>44818</v>
      </c>
      <c r="X166" t="s">
        <v>45</v>
      </c>
      <c r="Y166" s="4" t="s">
        <v>4256</v>
      </c>
      <c r="Z166" t="s">
        <v>40</v>
      </c>
      <c r="AA166" t="s">
        <v>46</v>
      </c>
      <c r="AB166" s="4" t="s">
        <v>40</v>
      </c>
      <c r="AG166" t="s">
        <v>47</v>
      </c>
      <c r="AH166" t="s">
        <v>65</v>
      </c>
      <c r="AI166" t="s">
        <v>49</v>
      </c>
      <c r="AJ166" t="s">
        <v>50</v>
      </c>
      <c r="AK166" s="35" t="s">
        <v>3552</v>
      </c>
      <c r="AL166" t="s">
        <v>51</v>
      </c>
      <c r="AM166" t="s">
        <v>51</v>
      </c>
      <c r="AO166" s="2">
        <v>1.6190315704655456E-2</v>
      </c>
      <c r="AP166" s="2">
        <v>0.15189809450117664</v>
      </c>
      <c r="AQ166" t="s">
        <v>52</v>
      </c>
      <c r="AS166">
        <v>11.976932869891467</v>
      </c>
      <c r="AT166">
        <v>12.004554834734275</v>
      </c>
      <c r="AU166" s="3">
        <v>4444700</v>
      </c>
      <c r="AV166" s="30">
        <v>104428226.5</v>
      </c>
      <c r="AW166" s="34" t="s">
        <v>3633</v>
      </c>
      <c r="BA166" s="31"/>
      <c r="BB166" s="27" t="str">
        <f t="shared" si="9"/>
        <v>BW</v>
      </c>
      <c r="BC166" s="29">
        <f t="shared" ca="1" si="10"/>
        <v>55848</v>
      </c>
      <c r="BD166" s="27">
        <f t="shared" si="11"/>
        <v>4</v>
      </c>
      <c r="BE166" s="32" t="str">
        <f t="shared" si="12"/>
        <v>BW.PRA</v>
      </c>
    </row>
    <row r="167" spans="1:57" x14ac:dyDescent="0.35">
      <c r="A167" t="s">
        <v>3402</v>
      </c>
      <c r="B167" s="1">
        <v>24.774999999999999</v>
      </c>
      <c r="C167" s="2">
        <v>2.0040080160320926E-3</v>
      </c>
      <c r="D167" s="3">
        <v>15154.092307692308</v>
      </c>
      <c r="F167" t="s">
        <v>3438</v>
      </c>
      <c r="G167" t="s">
        <v>3439</v>
      </c>
      <c r="H167">
        <v>6.82</v>
      </c>
      <c r="I167" s="2">
        <v>-0.1267605</v>
      </c>
      <c r="J167" s="4" t="s">
        <v>4892</v>
      </c>
      <c r="L167" t="s">
        <v>40</v>
      </c>
      <c r="M167">
        <v>8.3312783738593605</v>
      </c>
      <c r="N167">
        <v>8.3312783738593605</v>
      </c>
      <c r="O167">
        <v>58.718208718765332</v>
      </c>
      <c r="P167">
        <v>8.3312783738593605</v>
      </c>
      <c r="Q167" t="s">
        <v>53</v>
      </c>
      <c r="R167" t="s">
        <v>43</v>
      </c>
      <c r="S167">
        <v>8.125</v>
      </c>
      <c r="T167">
        <v>25</v>
      </c>
      <c r="U167" t="s">
        <v>44</v>
      </c>
      <c r="V167" s="4">
        <v>44847</v>
      </c>
      <c r="W167" s="4">
        <v>44847</v>
      </c>
      <c r="X167" t="s">
        <v>40</v>
      </c>
      <c r="Y167" s="4" t="s">
        <v>4905</v>
      </c>
      <c r="Z167" t="s">
        <v>40</v>
      </c>
      <c r="AA167" t="s">
        <v>46</v>
      </c>
      <c r="AB167" t="s">
        <v>4251</v>
      </c>
      <c r="AG167" t="s">
        <v>47</v>
      </c>
      <c r="AH167" t="s">
        <v>65</v>
      </c>
      <c r="AI167" t="s">
        <v>51</v>
      </c>
      <c r="AJ167" t="s">
        <v>74</v>
      </c>
      <c r="AK167" s="35" t="s">
        <v>3440</v>
      </c>
      <c r="AL167" t="s">
        <v>51</v>
      </c>
      <c r="AM167" t="s">
        <v>51</v>
      </c>
      <c r="AO167" s="2">
        <v>1.6190315704655456E-2</v>
      </c>
      <c r="AP167" s="2">
        <v>0.15189809450117664</v>
      </c>
      <c r="AQ167" t="s">
        <v>52</v>
      </c>
      <c r="AS167">
        <v>2.8710436299182276</v>
      </c>
      <c r="AT167">
        <v>2.8710436299182276</v>
      </c>
      <c r="AU167" s="3">
        <v>4800000</v>
      </c>
      <c r="AV167" s="30">
        <v>118920000</v>
      </c>
      <c r="AW167" s="34" t="s">
        <v>3386</v>
      </c>
      <c r="BA167" s="31"/>
      <c r="BB167" s="27" t="str">
        <f t="shared" si="9"/>
        <v>BW</v>
      </c>
      <c r="BC167" s="29" t="e">
        <f t="shared" ca="1" si="10"/>
        <v>#VALUE!</v>
      </c>
      <c r="BD167" s="27">
        <f t="shared" si="11"/>
        <v>4</v>
      </c>
      <c r="BE167" s="32" t="str">
        <f t="shared" si="12"/>
        <v>BWSN</v>
      </c>
    </row>
    <row r="168" spans="1:57" x14ac:dyDescent="0.35">
      <c r="A168" t="s">
        <v>3909</v>
      </c>
      <c r="B168" s="1">
        <v>30.07</v>
      </c>
      <c r="C168" s="2">
        <v>6.3993174061432838E-3</v>
      </c>
      <c r="D168" s="3">
        <v>14306.507692307692</v>
      </c>
      <c r="F168" t="s">
        <v>3438</v>
      </c>
      <c r="G168" t="s">
        <v>3439</v>
      </c>
      <c r="H168">
        <v>6.82</v>
      </c>
      <c r="I168" s="2">
        <v>-0.1267605</v>
      </c>
      <c r="J168" s="4" t="s">
        <v>4892</v>
      </c>
      <c r="L168" t="s">
        <v>40</v>
      </c>
      <c r="M168">
        <v>-4.385499683040285</v>
      </c>
      <c r="N168">
        <v>-4.385499683040285</v>
      </c>
      <c r="O168">
        <v>-4.9706553017034087</v>
      </c>
      <c r="P168">
        <v>-4.9706552999999998</v>
      </c>
      <c r="Q168" t="s">
        <v>53</v>
      </c>
      <c r="R168" t="s">
        <v>43</v>
      </c>
      <c r="S168">
        <v>6.5</v>
      </c>
      <c r="T168">
        <v>25</v>
      </c>
      <c r="U168" t="s">
        <v>44</v>
      </c>
      <c r="V168" s="4">
        <v>44818</v>
      </c>
      <c r="W168" s="4">
        <v>44818</v>
      </c>
      <c r="X168" t="s">
        <v>40</v>
      </c>
      <c r="Y168" s="4" t="s">
        <v>4257</v>
      </c>
      <c r="Z168" t="s">
        <v>40</v>
      </c>
      <c r="AA168" t="s">
        <v>46</v>
      </c>
      <c r="AB168" s="4" t="s">
        <v>4258</v>
      </c>
      <c r="AG168" t="s">
        <v>47</v>
      </c>
      <c r="AH168" t="s">
        <v>65</v>
      </c>
      <c r="AI168" t="s">
        <v>51</v>
      </c>
      <c r="AJ168" t="s">
        <v>74</v>
      </c>
      <c r="AK168" s="35" t="s">
        <v>4259</v>
      </c>
      <c r="AL168" t="s">
        <v>51</v>
      </c>
      <c r="AM168" t="s">
        <v>51</v>
      </c>
      <c r="AO168" s="2">
        <v>1.6190315704655456E-2</v>
      </c>
      <c r="AP168" s="2">
        <v>0.15189809450117664</v>
      </c>
      <c r="AQ168" t="s">
        <v>52</v>
      </c>
      <c r="AS168">
        <v>3.5641170325450577</v>
      </c>
      <c r="AT168">
        <v>3.7557573889680942</v>
      </c>
      <c r="AU168" s="3">
        <v>5600000</v>
      </c>
      <c r="AV168" s="30">
        <v>168392000</v>
      </c>
      <c r="AW168" s="34" t="s">
        <v>4260</v>
      </c>
      <c r="BA168" s="31"/>
      <c r="BB168" s="27" t="str">
        <f t="shared" si="9"/>
        <v>BW</v>
      </c>
      <c r="BC168" s="29" t="e">
        <f t="shared" ca="1" si="10"/>
        <v>#VALUE!</v>
      </c>
      <c r="BD168" s="27">
        <f t="shared" si="11"/>
        <v>4</v>
      </c>
      <c r="BE168" s="32" t="str">
        <f t="shared" si="12"/>
        <v>BWNB</v>
      </c>
    </row>
    <row r="169" spans="1:57" x14ac:dyDescent="0.35">
      <c r="A169" t="s">
        <v>4929</v>
      </c>
      <c r="B169" s="1">
        <v>16.975000000000001</v>
      </c>
      <c r="C169" s="2">
        <v>-5.2608114132857778E-2</v>
      </c>
      <c r="D169" s="3">
        <v>6956.2307692307695</v>
      </c>
      <c r="F169" t="s">
        <v>4930</v>
      </c>
      <c r="G169" t="s">
        <v>4931</v>
      </c>
      <c r="H169">
        <v>27</v>
      </c>
      <c r="I169" s="2">
        <v>0.10061310000000001</v>
      </c>
      <c r="J169" s="4" t="s">
        <v>4916</v>
      </c>
      <c r="L169" t="s">
        <v>40</v>
      </c>
      <c r="M169">
        <v>5.4534938166193845</v>
      </c>
      <c r="N169">
        <v>5.4534938166193845</v>
      </c>
      <c r="O169">
        <v>4.9706666153577066</v>
      </c>
      <c r="P169">
        <v>4.9706666200000003</v>
      </c>
      <c r="Q169" t="s">
        <v>42</v>
      </c>
      <c r="R169" t="s">
        <v>43</v>
      </c>
      <c r="S169">
        <v>5.5</v>
      </c>
      <c r="T169">
        <v>25</v>
      </c>
      <c r="U169" t="s">
        <v>44</v>
      </c>
      <c r="V169" s="4">
        <v>44777</v>
      </c>
      <c r="W169" s="4">
        <v>44777</v>
      </c>
      <c r="X169" t="s">
        <v>124</v>
      </c>
      <c r="Y169" s="4" t="s">
        <v>4932</v>
      </c>
      <c r="Z169">
        <v>30</v>
      </c>
      <c r="AA169" t="s">
        <v>46</v>
      </c>
      <c r="AB169" s="4" t="s">
        <v>40</v>
      </c>
      <c r="AG169" t="s">
        <v>47</v>
      </c>
      <c r="AH169" t="s">
        <v>48</v>
      </c>
      <c r="AI169" t="s">
        <v>47</v>
      </c>
      <c r="AJ169" t="s">
        <v>50</v>
      </c>
      <c r="AK169" s="35" t="s">
        <v>4933</v>
      </c>
      <c r="AL169" t="s">
        <v>51</v>
      </c>
      <c r="AM169" t="s">
        <v>139</v>
      </c>
      <c r="AO169" s="2">
        <v>6.8221132780543758E-4</v>
      </c>
      <c r="AP169" s="2">
        <v>2.0438774758354095E-2</v>
      </c>
      <c r="AQ169" t="s">
        <v>52</v>
      </c>
      <c r="AS169">
        <v>12.003430432286587</v>
      </c>
      <c r="AT169">
        <v>12.003430432286587</v>
      </c>
      <c r="AU169" s="3">
        <v>6900000</v>
      </c>
      <c r="AV169" s="30">
        <v>117127500.00000001</v>
      </c>
      <c r="AW169" s="34" t="s">
        <v>4934</v>
      </c>
      <c r="BA169" s="31"/>
      <c r="BB169" s="27" t="str">
        <f t="shared" si="9"/>
        <v>CADE</v>
      </c>
      <c r="BC169" s="29">
        <f t="shared" ca="1" si="10"/>
        <v>55848</v>
      </c>
      <c r="BD169" s="27">
        <f t="shared" si="11"/>
        <v>4</v>
      </c>
      <c r="BE169" s="32" t="str">
        <f t="shared" si="12"/>
        <v>CADE.PRA</v>
      </c>
    </row>
    <row r="170" spans="1:57" x14ac:dyDescent="0.35">
      <c r="A170" t="s">
        <v>298</v>
      </c>
      <c r="B170" s="1">
        <v>27.79</v>
      </c>
      <c r="C170" s="2">
        <v>1.9371345029239807E-2</v>
      </c>
      <c r="D170" s="3">
        <v>93873.538461538468</v>
      </c>
      <c r="F170" t="s">
        <v>299</v>
      </c>
      <c r="G170" t="s">
        <v>300</v>
      </c>
      <c r="H170">
        <v>43.84</v>
      </c>
      <c r="I170" s="2">
        <v>-9.0833700000000003E-2</v>
      </c>
      <c r="J170" s="4" t="s">
        <v>4935</v>
      </c>
      <c r="L170">
        <v>637</v>
      </c>
      <c r="M170">
        <v>8.0383984304189759</v>
      </c>
      <c r="N170">
        <v>10.191045184834261</v>
      </c>
      <c r="O170">
        <v>-108.4606229854916</v>
      </c>
      <c r="P170">
        <v>9.0261037701000006</v>
      </c>
      <c r="Q170" t="s">
        <v>53</v>
      </c>
      <c r="R170" t="s">
        <v>82</v>
      </c>
      <c r="S170">
        <v>9.1758600000000001</v>
      </c>
      <c r="T170">
        <v>25</v>
      </c>
      <c r="U170" t="s">
        <v>44</v>
      </c>
      <c r="V170" s="4">
        <v>44861</v>
      </c>
      <c r="W170" s="4">
        <v>44861</v>
      </c>
      <c r="X170" t="s">
        <v>45</v>
      </c>
      <c r="Y170" s="4" t="s">
        <v>4899</v>
      </c>
      <c r="Z170">
        <v>30</v>
      </c>
      <c r="AA170" t="s">
        <v>46</v>
      </c>
      <c r="AB170" s="4" t="s">
        <v>4261</v>
      </c>
      <c r="AG170" t="s">
        <v>49</v>
      </c>
      <c r="AH170" t="s">
        <v>65</v>
      </c>
      <c r="AI170" t="s">
        <v>49</v>
      </c>
      <c r="AJ170" t="s">
        <v>77</v>
      </c>
      <c r="AK170" s="35" t="s">
        <v>4262</v>
      </c>
      <c r="AL170" t="s">
        <v>158</v>
      </c>
      <c r="AM170" t="s">
        <v>123</v>
      </c>
      <c r="AO170" s="2">
        <v>1.5880030900138342E-3</v>
      </c>
      <c r="AP170" s="2">
        <v>1.7894709533765374E-2</v>
      </c>
      <c r="AQ170" t="s">
        <v>52</v>
      </c>
      <c r="AS170">
        <v>6.0310563312321909E-2</v>
      </c>
      <c r="AT170">
        <v>6.0310563311043494E-2</v>
      </c>
      <c r="AU170" s="3">
        <v>89840000</v>
      </c>
      <c r="AV170" s="30">
        <v>2496653600</v>
      </c>
      <c r="AW170" s="34" t="s">
        <v>1787</v>
      </c>
      <c r="BA170" s="31"/>
      <c r="BB170" s="27" t="str">
        <f t="shared" si="9"/>
        <v>C</v>
      </c>
      <c r="BC170" s="29" t="e">
        <f t="shared" ca="1" si="10"/>
        <v>#VALUE!</v>
      </c>
      <c r="BD170" s="27">
        <f t="shared" si="11"/>
        <v>4</v>
      </c>
      <c r="BE170" s="32" t="str">
        <f t="shared" si="12"/>
        <v>C.PRN</v>
      </c>
    </row>
    <row r="171" spans="1:57" x14ac:dyDescent="0.35">
      <c r="A171" t="s">
        <v>303</v>
      </c>
      <c r="B171" s="1">
        <v>26.094999999999999</v>
      </c>
      <c r="C171" s="2">
        <v>9.1306073838825098E-3</v>
      </c>
      <c r="D171" s="3">
        <v>115897.56923076924</v>
      </c>
      <c r="F171" t="s">
        <v>302</v>
      </c>
      <c r="G171" t="s">
        <v>300</v>
      </c>
      <c r="H171">
        <v>43.84</v>
      </c>
      <c r="I171" s="2">
        <v>-9.0833700000000003E-2</v>
      </c>
      <c r="J171" s="4" t="s">
        <v>4935</v>
      </c>
      <c r="L171">
        <v>413</v>
      </c>
      <c r="M171">
        <v>6.4363033514286645</v>
      </c>
      <c r="N171">
        <v>7.2895369081051022</v>
      </c>
      <c r="O171">
        <v>0.52011532752989131</v>
      </c>
      <c r="P171">
        <v>0.52011532752989131</v>
      </c>
      <c r="Q171" t="s">
        <v>42</v>
      </c>
      <c r="R171" t="s">
        <v>82</v>
      </c>
      <c r="S171">
        <v>6.875</v>
      </c>
      <c r="T171">
        <v>25</v>
      </c>
      <c r="U171" t="s">
        <v>44</v>
      </c>
      <c r="V171" s="4">
        <v>44777</v>
      </c>
      <c r="W171" s="4">
        <v>44777</v>
      </c>
      <c r="X171" t="s">
        <v>124</v>
      </c>
      <c r="Y171" s="4" t="s">
        <v>4263</v>
      </c>
      <c r="Z171">
        <v>30</v>
      </c>
      <c r="AA171" t="s">
        <v>161</v>
      </c>
      <c r="AB171" t="s">
        <v>40</v>
      </c>
      <c r="AG171" t="s">
        <v>47</v>
      </c>
      <c r="AH171" t="s">
        <v>48</v>
      </c>
      <c r="AI171" t="s">
        <v>47</v>
      </c>
      <c r="AJ171" t="s">
        <v>50</v>
      </c>
      <c r="AK171" s="35" t="s">
        <v>4264</v>
      </c>
      <c r="AL171" t="s">
        <v>158</v>
      </c>
      <c r="AM171" t="s">
        <v>123</v>
      </c>
      <c r="AO171" s="2">
        <v>1.5880030900138342E-3</v>
      </c>
      <c r="AP171" s="2">
        <v>1.7894709533765374E-2</v>
      </c>
      <c r="AQ171" t="s">
        <v>52</v>
      </c>
      <c r="AS171">
        <v>1.0439631340901709</v>
      </c>
      <c r="AT171">
        <v>1.0439631340901709</v>
      </c>
      <c r="AU171" s="3">
        <v>59800000</v>
      </c>
      <c r="AV171" s="30">
        <v>1560481000</v>
      </c>
      <c r="AW171" s="34" t="s">
        <v>1789</v>
      </c>
      <c r="BA171" s="31"/>
      <c r="BB171" s="27" t="str">
        <f t="shared" si="9"/>
        <v>C</v>
      </c>
      <c r="BC171" s="29">
        <f t="shared" ca="1" si="10"/>
        <v>55848</v>
      </c>
      <c r="BD171" s="27">
        <f t="shared" si="11"/>
        <v>4</v>
      </c>
      <c r="BE171" s="32" t="str">
        <f t="shared" si="12"/>
        <v>C.PRK</v>
      </c>
    </row>
    <row r="172" spans="1:57" x14ac:dyDescent="0.35">
      <c r="A172" t="s">
        <v>304</v>
      </c>
      <c r="B172" s="1">
        <v>25.48</v>
      </c>
      <c r="C172" s="2">
        <v>-6.6432200078154809E-3</v>
      </c>
      <c r="D172" s="3">
        <v>65406.538461538461</v>
      </c>
      <c r="F172" t="s">
        <v>302</v>
      </c>
      <c r="G172" t="s">
        <v>300</v>
      </c>
      <c r="H172">
        <v>43.84</v>
      </c>
      <c r="I172" s="2">
        <v>-9.0833700000000003E-2</v>
      </c>
      <c r="J172" s="4" t="s">
        <v>4935</v>
      </c>
      <c r="L172">
        <v>404</v>
      </c>
      <c r="M172">
        <v>6.8626054222609287</v>
      </c>
      <c r="N172">
        <v>7.4419558600159395</v>
      </c>
      <c r="O172">
        <v>2.9834699215607636</v>
      </c>
      <c r="P172">
        <v>2.9834699215607636</v>
      </c>
      <c r="Q172" t="s">
        <v>42</v>
      </c>
      <c r="R172" t="s">
        <v>82</v>
      </c>
      <c r="S172">
        <v>7.125</v>
      </c>
      <c r="T172">
        <v>25</v>
      </c>
      <c r="U172" t="s">
        <v>44</v>
      </c>
      <c r="V172" s="4">
        <v>44823</v>
      </c>
      <c r="W172" s="4">
        <v>44823</v>
      </c>
      <c r="X172" t="s">
        <v>124</v>
      </c>
      <c r="Y172" s="4" t="s">
        <v>4265</v>
      </c>
      <c r="Z172">
        <v>30</v>
      </c>
      <c r="AA172" t="s">
        <v>161</v>
      </c>
      <c r="AB172" s="4" t="s">
        <v>40</v>
      </c>
      <c r="AG172" t="s">
        <v>47</v>
      </c>
      <c r="AH172" t="s">
        <v>48</v>
      </c>
      <c r="AI172" t="s">
        <v>47</v>
      </c>
      <c r="AJ172" t="s">
        <v>50</v>
      </c>
      <c r="AK172" s="35" t="s">
        <v>4266</v>
      </c>
      <c r="AL172" t="s">
        <v>158</v>
      </c>
      <c r="AM172" t="s">
        <v>123</v>
      </c>
      <c r="AO172" s="2">
        <v>1.5880030900138342E-3</v>
      </c>
      <c r="AP172" s="2">
        <v>1.7894709533765374E-2</v>
      </c>
      <c r="AQ172" t="s">
        <v>52</v>
      </c>
      <c r="AS172">
        <v>0.9313910112749394</v>
      </c>
      <c r="AT172">
        <v>0.9313910112749394</v>
      </c>
      <c r="AU172" s="3">
        <v>38000000</v>
      </c>
      <c r="AV172" s="30">
        <v>968240000</v>
      </c>
      <c r="AW172" s="34" t="s">
        <v>1790</v>
      </c>
      <c r="BA172" s="31"/>
      <c r="BB172" s="27" t="str">
        <f t="shared" si="9"/>
        <v>C</v>
      </c>
      <c r="BC172" s="29">
        <f t="shared" ca="1" si="10"/>
        <v>55848</v>
      </c>
      <c r="BD172" s="27">
        <f t="shared" si="11"/>
        <v>4</v>
      </c>
      <c r="BE172" s="32" t="str">
        <f t="shared" si="12"/>
        <v>C.PRJ</v>
      </c>
    </row>
    <row r="173" spans="1:57" x14ac:dyDescent="0.35">
      <c r="A173" t="s">
        <v>311</v>
      </c>
      <c r="B173" s="1">
        <v>10.35</v>
      </c>
      <c r="C173" s="2">
        <v>-0.18498348445292825</v>
      </c>
      <c r="D173" s="3">
        <v>53942.015384615384</v>
      </c>
      <c r="F173" t="s">
        <v>312</v>
      </c>
      <c r="G173" t="s">
        <v>1105</v>
      </c>
      <c r="H173">
        <v>1.44</v>
      </c>
      <c r="I173" s="2">
        <v>-0.34841630000000001</v>
      </c>
      <c r="J173" s="4" t="s">
        <v>4920</v>
      </c>
      <c r="L173" t="s">
        <v>40</v>
      </c>
      <c r="M173">
        <v>13.361579178776788</v>
      </c>
      <c r="N173">
        <v>13.361579178776788</v>
      </c>
      <c r="O173">
        <v>1442.4704022810395</v>
      </c>
      <c r="P173">
        <v>13.361579178776788</v>
      </c>
      <c r="Q173" t="s">
        <v>42</v>
      </c>
      <c r="R173" t="s">
        <v>43</v>
      </c>
      <c r="S173">
        <v>6.5</v>
      </c>
      <c r="T173">
        <v>25</v>
      </c>
      <c r="U173" t="s">
        <v>44</v>
      </c>
      <c r="V173" s="4">
        <v>44784</v>
      </c>
      <c r="W173" s="4">
        <v>44784</v>
      </c>
      <c r="X173" t="s">
        <v>45</v>
      </c>
      <c r="Y173" s="4" t="s">
        <v>4899</v>
      </c>
      <c r="Z173">
        <v>30</v>
      </c>
      <c r="AA173" t="s">
        <v>46</v>
      </c>
      <c r="AB173" t="s">
        <v>40</v>
      </c>
      <c r="AG173" t="s">
        <v>47</v>
      </c>
      <c r="AH173" t="s">
        <v>65</v>
      </c>
      <c r="AI173" t="s">
        <v>49</v>
      </c>
      <c r="AJ173" t="s">
        <v>50</v>
      </c>
      <c r="AK173" s="35" t="s">
        <v>4267</v>
      </c>
      <c r="AL173" t="s">
        <v>51</v>
      </c>
      <c r="AM173" t="s">
        <v>51</v>
      </c>
      <c r="AO173" s="2">
        <v>0.10733363468742052</v>
      </c>
      <c r="AP173" s="2">
        <v>0.19446576579438879</v>
      </c>
      <c r="AQ173" t="s">
        <v>52</v>
      </c>
      <c r="AS173">
        <v>6.067342215868786</v>
      </c>
      <c r="AT173">
        <v>6.067342215868786</v>
      </c>
      <c r="AU173" s="3">
        <v>5000000</v>
      </c>
      <c r="AV173" s="30">
        <v>51750000</v>
      </c>
      <c r="AW173" s="34" t="s">
        <v>1797</v>
      </c>
      <c r="BA173" s="31"/>
      <c r="BB173" s="27" t="str">
        <f t="shared" si="9"/>
        <v>WHLR</v>
      </c>
      <c r="BC173" s="29">
        <f t="shared" ca="1" si="10"/>
        <v>55848</v>
      </c>
      <c r="BD173" s="27">
        <f t="shared" si="11"/>
        <v>4</v>
      </c>
      <c r="BE173" s="32" t="str">
        <f t="shared" si="12"/>
        <v>CDR.PRC</v>
      </c>
    </row>
    <row r="174" spans="1:57" x14ac:dyDescent="0.35">
      <c r="A174" t="s">
        <v>313</v>
      </c>
      <c r="B174" s="1">
        <v>11.2</v>
      </c>
      <c r="C174" s="2">
        <v>-0.13240740740740753</v>
      </c>
      <c r="D174" s="3">
        <v>16289.215384615385</v>
      </c>
      <c r="F174" t="s">
        <v>312</v>
      </c>
      <c r="G174" t="s">
        <v>1105</v>
      </c>
      <c r="H174">
        <v>1.44</v>
      </c>
      <c r="I174" s="2">
        <v>-0.34841630000000001</v>
      </c>
      <c r="J174" s="4" t="s">
        <v>4920</v>
      </c>
      <c r="L174" t="s">
        <v>40</v>
      </c>
      <c r="M174">
        <v>13.207666519071415</v>
      </c>
      <c r="N174">
        <v>13.207666519071415</v>
      </c>
      <c r="O174">
        <v>1125.2575549450553</v>
      </c>
      <c r="P174">
        <v>13.207666519071415</v>
      </c>
      <c r="Q174" t="s">
        <v>42</v>
      </c>
      <c r="R174" t="s">
        <v>43</v>
      </c>
      <c r="S174">
        <v>7.25</v>
      </c>
      <c r="T174">
        <v>25</v>
      </c>
      <c r="U174" t="s">
        <v>44</v>
      </c>
      <c r="V174" s="4">
        <v>44784</v>
      </c>
      <c r="W174" s="4">
        <v>44784</v>
      </c>
      <c r="X174" t="s">
        <v>45</v>
      </c>
      <c r="Y174" s="4" t="s">
        <v>4899</v>
      </c>
      <c r="Z174">
        <v>30</v>
      </c>
      <c r="AA174" t="s">
        <v>46</v>
      </c>
      <c r="AB174" t="s">
        <v>40</v>
      </c>
      <c r="AG174" t="s">
        <v>47</v>
      </c>
      <c r="AH174" t="s">
        <v>65</v>
      </c>
      <c r="AI174" t="s">
        <v>49</v>
      </c>
      <c r="AJ174" t="s">
        <v>50</v>
      </c>
      <c r="AK174" s="35" t="s">
        <v>4268</v>
      </c>
      <c r="AL174" t="s">
        <v>51</v>
      </c>
      <c r="AM174" t="s">
        <v>51</v>
      </c>
      <c r="AO174" s="2">
        <v>0.10733363468742052</v>
      </c>
      <c r="AP174" s="2">
        <v>0.19446576579438879</v>
      </c>
      <c r="AQ174" t="s">
        <v>52</v>
      </c>
      <c r="AS174">
        <v>5.8775342142975662</v>
      </c>
      <c r="AT174">
        <v>5.8775342142975662</v>
      </c>
      <c r="AU174" s="3">
        <v>1449609</v>
      </c>
      <c r="AV174" s="30">
        <v>16235620.799999999</v>
      </c>
      <c r="AW174" s="34" t="s">
        <v>1798</v>
      </c>
      <c r="BA174" s="31"/>
      <c r="BB174" s="27" t="str">
        <f t="shared" si="9"/>
        <v>WHLR</v>
      </c>
      <c r="BC174" s="29">
        <f t="shared" ca="1" si="10"/>
        <v>55848</v>
      </c>
      <c r="BD174" s="27">
        <f t="shared" si="11"/>
        <v>4</v>
      </c>
      <c r="BE174" s="32" t="str">
        <f t="shared" si="12"/>
        <v>CDR.PRB</v>
      </c>
    </row>
    <row r="175" spans="1:57" x14ac:dyDescent="0.35">
      <c r="A175" t="s">
        <v>3830</v>
      </c>
      <c r="B175" s="1">
        <v>17.71</v>
      </c>
      <c r="C175" s="2">
        <v>-0.19411764705882356</v>
      </c>
      <c r="D175" s="3">
        <v>2871.2769230769231</v>
      </c>
      <c r="F175" t="s">
        <v>3910</v>
      </c>
      <c r="G175" t="s">
        <v>3911</v>
      </c>
      <c r="H175">
        <v>2.13</v>
      </c>
      <c r="I175" s="2">
        <v>-0.45384610000000003</v>
      </c>
      <c r="J175" s="4" t="s">
        <v>4913</v>
      </c>
      <c r="L175" t="s">
        <v>40</v>
      </c>
      <c r="M175">
        <v>10.130579844902249</v>
      </c>
      <c r="N175">
        <v>10.130579844902249</v>
      </c>
      <c r="O175">
        <v>13.082090946359683</v>
      </c>
      <c r="P175">
        <v>10.130579844902249</v>
      </c>
      <c r="Q175" t="s">
        <v>42</v>
      </c>
      <c r="R175" t="s">
        <v>43</v>
      </c>
      <c r="S175">
        <v>8.875</v>
      </c>
      <c r="T175">
        <v>25</v>
      </c>
      <c r="U175" t="s">
        <v>44</v>
      </c>
      <c r="V175" s="4">
        <v>44837</v>
      </c>
      <c r="W175" s="4">
        <v>44837</v>
      </c>
      <c r="X175" t="s">
        <v>45</v>
      </c>
      <c r="Y175" s="4" t="s">
        <v>4269</v>
      </c>
      <c r="Z175" t="s">
        <v>40</v>
      </c>
      <c r="AA175" t="s">
        <v>46</v>
      </c>
      <c r="AB175" t="s">
        <v>40</v>
      </c>
      <c r="AG175" t="s">
        <v>47</v>
      </c>
      <c r="AH175" t="s">
        <v>48</v>
      </c>
      <c r="AI175" t="s">
        <v>49</v>
      </c>
      <c r="AJ175" t="s">
        <v>50</v>
      </c>
      <c r="AK175" s="35" t="s">
        <v>4270</v>
      </c>
      <c r="AL175" t="s">
        <v>51</v>
      </c>
      <c r="AM175" t="s">
        <v>51</v>
      </c>
      <c r="AO175" s="2">
        <v>6.8301877708367487E-2</v>
      </c>
      <c r="AP175" s="2">
        <v>0.27666913692165029</v>
      </c>
      <c r="AQ175" t="s">
        <v>162</v>
      </c>
      <c r="AS175">
        <v>7.9375942834263364</v>
      </c>
      <c r="AT175">
        <v>7.9653189287435522</v>
      </c>
      <c r="AU175" s="3">
        <v>2000000</v>
      </c>
      <c r="AV175" s="30">
        <v>35420000</v>
      </c>
      <c r="AW175" s="34" t="s">
        <v>4271</v>
      </c>
      <c r="BA175" s="31"/>
      <c r="BB175" s="27" t="str">
        <f t="shared" si="9"/>
        <v>CDZI</v>
      </c>
      <c r="BC175" s="29">
        <f t="shared" ca="1" si="10"/>
        <v>55848</v>
      </c>
      <c r="BD175" s="27">
        <f t="shared" si="11"/>
        <v>4</v>
      </c>
      <c r="BE175" s="32" t="str">
        <f t="shared" si="12"/>
        <v>CDZIP</v>
      </c>
    </row>
    <row r="176" spans="1:57" x14ac:dyDescent="0.35">
      <c r="A176" t="s">
        <v>2790</v>
      </c>
      <c r="B176" s="1">
        <v>20.414999999999999</v>
      </c>
      <c r="C176" s="2">
        <v>-4.3086172344689345E-2</v>
      </c>
      <c r="D176" s="3">
        <v>48914.076923076922</v>
      </c>
      <c r="F176" t="s">
        <v>2462</v>
      </c>
      <c r="G176" t="s">
        <v>2463</v>
      </c>
      <c r="H176">
        <v>36.11</v>
      </c>
      <c r="I176" s="2">
        <v>1.120139E-2</v>
      </c>
      <c r="J176" s="4" t="s">
        <v>4484</v>
      </c>
      <c r="L176" t="s">
        <v>40</v>
      </c>
      <c r="M176">
        <v>5.6703629032258061</v>
      </c>
      <c r="N176">
        <v>5.6703629032258061</v>
      </c>
      <c r="O176">
        <v>10.954181893000598</v>
      </c>
      <c r="P176">
        <v>5.6703629032258061</v>
      </c>
      <c r="Q176" t="s">
        <v>42</v>
      </c>
      <c r="R176" t="s">
        <v>43</v>
      </c>
      <c r="S176">
        <v>5</v>
      </c>
      <c r="T176">
        <v>25</v>
      </c>
      <c r="U176" t="s">
        <v>44</v>
      </c>
      <c r="V176" s="4">
        <v>44824</v>
      </c>
      <c r="W176" s="4">
        <v>44824</v>
      </c>
      <c r="X176" t="s">
        <v>124</v>
      </c>
      <c r="Y176" s="4" t="s">
        <v>4272</v>
      </c>
      <c r="Z176">
        <v>30</v>
      </c>
      <c r="AA176" t="s">
        <v>161</v>
      </c>
      <c r="AB176" s="4" t="s">
        <v>40</v>
      </c>
      <c r="AG176" t="s">
        <v>47</v>
      </c>
      <c r="AH176" t="s">
        <v>48</v>
      </c>
      <c r="AI176" t="s">
        <v>47</v>
      </c>
      <c r="AJ176" t="s">
        <v>50</v>
      </c>
      <c r="AK176" s="35" t="s">
        <v>4273</v>
      </c>
      <c r="AL176" t="s">
        <v>139</v>
      </c>
      <c r="AM176" t="s">
        <v>123</v>
      </c>
      <c r="AO176" s="2">
        <v>1.2181027526430022E-3</v>
      </c>
      <c r="AP176" s="2">
        <v>2.2693341453414728E-2</v>
      </c>
      <c r="AQ176" t="s">
        <v>52</v>
      </c>
      <c r="AS176">
        <v>16.243275149133492</v>
      </c>
      <c r="AT176">
        <v>16.243275149133492</v>
      </c>
      <c r="AU176" s="3">
        <v>18000000</v>
      </c>
      <c r="AV176" s="30">
        <v>367470000</v>
      </c>
      <c r="AW176" s="34" t="s">
        <v>2791</v>
      </c>
      <c r="BA176" s="31"/>
      <c r="BB176" s="27" t="str">
        <f t="shared" si="9"/>
        <v>CFG</v>
      </c>
      <c r="BC176" s="29">
        <f t="shared" ca="1" si="10"/>
        <v>55848</v>
      </c>
      <c r="BD176" s="27">
        <f t="shared" si="11"/>
        <v>4</v>
      </c>
      <c r="BE176" s="32" t="str">
        <f t="shared" si="12"/>
        <v>CFG.PRE</v>
      </c>
    </row>
    <row r="177" spans="1:57" x14ac:dyDescent="0.35">
      <c r="A177" t="s">
        <v>2510</v>
      </c>
      <c r="B177" s="1">
        <v>24.79</v>
      </c>
      <c r="C177" s="2">
        <v>-1.4829659318637313E-2</v>
      </c>
      <c r="D177" s="3">
        <v>21323.415384615386</v>
      </c>
      <c r="F177" t="s">
        <v>2462</v>
      </c>
      <c r="G177" t="s">
        <v>2463</v>
      </c>
      <c r="H177">
        <v>36.11</v>
      </c>
      <c r="I177" s="2">
        <v>1.120139E-2</v>
      </c>
      <c r="J177" s="4" t="s">
        <v>4484</v>
      </c>
      <c r="L177">
        <v>364.2</v>
      </c>
      <c r="M177">
        <v>5.6839655478916855</v>
      </c>
      <c r="N177">
        <v>6.5123417988642043</v>
      </c>
      <c r="O177">
        <v>-1.5573062549338788</v>
      </c>
      <c r="P177">
        <v>-1.5573062549338788</v>
      </c>
      <c r="Q177" t="s">
        <v>42</v>
      </c>
      <c r="R177" t="s">
        <v>82</v>
      </c>
      <c r="S177">
        <v>6.35</v>
      </c>
      <c r="T177">
        <v>25</v>
      </c>
      <c r="U177" t="s">
        <v>44</v>
      </c>
      <c r="V177" s="4">
        <v>44824</v>
      </c>
      <c r="W177" s="4">
        <v>44824</v>
      </c>
      <c r="X177" t="s">
        <v>124</v>
      </c>
      <c r="Y177" s="4" t="s">
        <v>4274</v>
      </c>
      <c r="Z177">
        <v>30</v>
      </c>
      <c r="AA177" t="s">
        <v>161</v>
      </c>
      <c r="AB177" t="s">
        <v>40</v>
      </c>
      <c r="AG177" t="s">
        <v>47</v>
      </c>
      <c r="AH177" t="s">
        <v>48</v>
      </c>
      <c r="AI177" t="s">
        <v>47</v>
      </c>
      <c r="AJ177" t="s">
        <v>50</v>
      </c>
      <c r="AK177" s="35" t="s">
        <v>4275</v>
      </c>
      <c r="AL177" t="s">
        <v>139</v>
      </c>
      <c r="AM177" t="s">
        <v>123</v>
      </c>
      <c r="AO177" s="2">
        <v>1.2181027526430022E-3</v>
      </c>
      <c r="AP177" s="2">
        <v>2.2693341453414728E-2</v>
      </c>
      <c r="AQ177" t="s">
        <v>52</v>
      </c>
      <c r="AS177">
        <v>1.4037817715512442</v>
      </c>
      <c r="AT177">
        <v>1.4037817715512442</v>
      </c>
      <c r="AU177" s="3">
        <v>12000000</v>
      </c>
      <c r="AV177" s="30">
        <v>297480000</v>
      </c>
      <c r="AW177" s="34" t="s">
        <v>2511</v>
      </c>
      <c r="BA177" s="31"/>
      <c r="BB177" s="27" t="str">
        <f t="shared" si="9"/>
        <v>CFG</v>
      </c>
      <c r="BC177" s="29">
        <f t="shared" ca="1" si="10"/>
        <v>55848</v>
      </c>
      <c r="BD177" s="27">
        <f t="shared" si="11"/>
        <v>4</v>
      </c>
      <c r="BE177" s="32" t="str">
        <f t="shared" si="12"/>
        <v>CFG.PRD</v>
      </c>
    </row>
    <row r="178" spans="1:57" x14ac:dyDescent="0.35">
      <c r="A178" t="s">
        <v>3357</v>
      </c>
      <c r="B178" s="1">
        <v>20.155000000000001</v>
      </c>
      <c r="C178" s="2">
        <v>-4.2317380352644832E-2</v>
      </c>
      <c r="D178" s="3">
        <v>14147.707692307693</v>
      </c>
      <c r="F178" t="s">
        <v>3441</v>
      </c>
      <c r="G178" t="s">
        <v>3442</v>
      </c>
      <c r="H178">
        <v>140.58000000000001</v>
      </c>
      <c r="I178" s="2">
        <v>5.8026700000000001E-2</v>
      </c>
      <c r="J178" s="4" t="s">
        <v>4912</v>
      </c>
      <c r="L178" t="s">
        <v>40</v>
      </c>
      <c r="M178">
        <v>5.0801986414749694</v>
      </c>
      <c r="N178">
        <v>5.0801986414749694</v>
      </c>
      <c r="O178">
        <v>8.9308788341878618</v>
      </c>
      <c r="P178">
        <v>5.0801986414749694</v>
      </c>
      <c r="Q178" t="s">
        <v>42</v>
      </c>
      <c r="R178" t="s">
        <v>43</v>
      </c>
      <c r="S178">
        <v>4.45</v>
      </c>
      <c r="T178">
        <v>25</v>
      </c>
      <c r="U178" t="s">
        <v>44</v>
      </c>
      <c r="V178" s="4">
        <v>44803</v>
      </c>
      <c r="W178" s="4">
        <v>44803</v>
      </c>
      <c r="X178" t="s">
        <v>124</v>
      </c>
      <c r="Y178" s="4" t="s">
        <v>4276</v>
      </c>
      <c r="Z178" t="s">
        <v>40</v>
      </c>
      <c r="AA178" t="s">
        <v>161</v>
      </c>
      <c r="AB178" t="s">
        <v>40</v>
      </c>
      <c r="AG178" t="s">
        <v>47</v>
      </c>
      <c r="AH178" t="s">
        <v>48</v>
      </c>
      <c r="AI178" t="s">
        <v>47</v>
      </c>
      <c r="AJ178" t="s">
        <v>50</v>
      </c>
      <c r="AK178" s="35" t="s">
        <v>4277</v>
      </c>
      <c r="AL178" t="s">
        <v>51</v>
      </c>
      <c r="AM178" t="s">
        <v>158</v>
      </c>
      <c r="AO178" s="2">
        <v>1.3515305734868033E-4</v>
      </c>
      <c r="AP178" s="2">
        <v>1.5503891281882787E-2</v>
      </c>
      <c r="AQ178" t="s">
        <v>52</v>
      </c>
      <c r="AS178">
        <v>17.889850082460821</v>
      </c>
      <c r="AT178">
        <v>17.917464066146394</v>
      </c>
      <c r="AU178" s="3">
        <v>6000000</v>
      </c>
      <c r="AV178" s="30">
        <v>120930000</v>
      </c>
      <c r="AW178" s="34" t="s">
        <v>3354</v>
      </c>
      <c r="BA178" s="31"/>
      <c r="BB178" s="27" t="str">
        <f t="shared" si="9"/>
        <v>CFR</v>
      </c>
      <c r="BC178" s="29">
        <f t="shared" ca="1" si="10"/>
        <v>55848</v>
      </c>
      <c r="BD178" s="27">
        <f t="shared" si="11"/>
        <v>4</v>
      </c>
      <c r="BE178" s="32" t="str">
        <f t="shared" si="12"/>
        <v>CFR.PRB</v>
      </c>
    </row>
    <row r="179" spans="1:57" x14ac:dyDescent="0.35">
      <c r="A179" t="s">
        <v>3553</v>
      </c>
      <c r="B179" s="1">
        <v>19.505000000000003</v>
      </c>
      <c r="C179" s="2">
        <v>-2.6563364692861118E-2</v>
      </c>
      <c r="D179" s="3">
        <v>30083.353846153845</v>
      </c>
      <c r="F179" t="s">
        <v>3554</v>
      </c>
      <c r="G179" t="s">
        <v>3555</v>
      </c>
      <c r="H179">
        <v>28.33</v>
      </c>
      <c r="I179" s="2">
        <v>-0.10518000000000001</v>
      </c>
      <c r="J179" s="4" t="s">
        <v>4912</v>
      </c>
      <c r="L179" t="s">
        <v>40</v>
      </c>
      <c r="M179">
        <v>5.1460291285924162</v>
      </c>
      <c r="N179">
        <v>5.1460291285924162</v>
      </c>
      <c r="O179">
        <v>7.4096450963230858</v>
      </c>
      <c r="P179">
        <v>5.1460291285924162</v>
      </c>
      <c r="Q179" t="s">
        <v>53</v>
      </c>
      <c r="R179" t="s">
        <v>43</v>
      </c>
      <c r="S179">
        <v>4.625</v>
      </c>
      <c r="T179">
        <v>25</v>
      </c>
      <c r="U179" t="s">
        <v>44</v>
      </c>
      <c r="V179" s="4">
        <v>44865</v>
      </c>
      <c r="W179" s="4">
        <v>44865</v>
      </c>
      <c r="X179" t="s">
        <v>40</v>
      </c>
      <c r="Y179" s="4" t="s">
        <v>4278</v>
      </c>
      <c r="Z179" t="s">
        <v>40</v>
      </c>
      <c r="AA179" t="s">
        <v>46</v>
      </c>
      <c r="AB179" t="s">
        <v>4279</v>
      </c>
      <c r="AG179" t="s">
        <v>47</v>
      </c>
      <c r="AH179" t="s">
        <v>65</v>
      </c>
      <c r="AI179" t="s">
        <v>51</v>
      </c>
      <c r="AJ179" t="s">
        <v>157</v>
      </c>
      <c r="AK179" s="35" t="s">
        <v>3556</v>
      </c>
      <c r="AL179" t="s">
        <v>158</v>
      </c>
      <c r="AM179" t="s">
        <v>63</v>
      </c>
      <c r="AO179" s="2">
        <v>6.8803755525725929E-4</v>
      </c>
      <c r="AP179" s="2">
        <v>3.3025716359622259E-2</v>
      </c>
      <c r="AQ179" t="s">
        <v>69</v>
      </c>
      <c r="AS179">
        <v>15.250099858563113</v>
      </c>
      <c r="AT179">
        <v>15.250099858563113</v>
      </c>
      <c r="AU179" s="3">
        <v>20000000</v>
      </c>
      <c r="AV179" s="30">
        <v>390100000.00000006</v>
      </c>
      <c r="AW179" s="34" t="s">
        <v>3634</v>
      </c>
      <c r="BA179" s="31"/>
      <c r="BB179" s="27" t="str">
        <f t="shared" si="9"/>
        <v>CG</v>
      </c>
      <c r="BC179" s="29" t="e">
        <f t="shared" ca="1" si="10"/>
        <v>#VALUE!</v>
      </c>
      <c r="BD179" s="27">
        <f t="shared" si="11"/>
        <v>4</v>
      </c>
      <c r="BE179" s="32" t="str">
        <f t="shared" si="12"/>
        <v>CGABL</v>
      </c>
    </row>
    <row r="180" spans="1:57" x14ac:dyDescent="0.35">
      <c r="A180" t="s">
        <v>314</v>
      </c>
      <c r="B180" s="1">
        <v>21.475000000000001</v>
      </c>
      <c r="C180" s="2">
        <v>-0.14898224339540933</v>
      </c>
      <c r="D180" s="3">
        <v>13423.015384615384</v>
      </c>
      <c r="F180" t="s">
        <v>315</v>
      </c>
      <c r="G180" t="s">
        <v>316</v>
      </c>
      <c r="H180">
        <v>5.05</v>
      </c>
      <c r="I180" s="2">
        <v>-0.1506661</v>
      </c>
      <c r="J180" s="4" t="s">
        <v>4920</v>
      </c>
      <c r="L180" t="s">
        <v>40</v>
      </c>
      <c r="M180">
        <v>8.7419524878435926</v>
      </c>
      <c r="N180">
        <v>8.7419524878435926</v>
      </c>
      <c r="O180">
        <v>104.14068849875709</v>
      </c>
      <c r="P180">
        <v>8.7419524878435926</v>
      </c>
      <c r="Q180" t="s">
        <v>42</v>
      </c>
      <c r="R180" t="s">
        <v>43</v>
      </c>
      <c r="S180">
        <v>8.1999999999999993</v>
      </c>
      <c r="T180">
        <v>25</v>
      </c>
      <c r="U180" t="s">
        <v>44</v>
      </c>
      <c r="V180" s="4">
        <v>44833</v>
      </c>
      <c r="W180" s="4">
        <v>44833</v>
      </c>
      <c r="X180" t="s">
        <v>45</v>
      </c>
      <c r="Y180" s="4" t="s">
        <v>4899</v>
      </c>
      <c r="Z180">
        <v>30</v>
      </c>
      <c r="AA180" t="s">
        <v>46</v>
      </c>
      <c r="AB180" t="s">
        <v>40</v>
      </c>
      <c r="AG180" t="s">
        <v>47</v>
      </c>
      <c r="AH180" t="s">
        <v>65</v>
      </c>
      <c r="AI180" t="s">
        <v>49</v>
      </c>
      <c r="AJ180" t="s">
        <v>50</v>
      </c>
      <c r="AK180" s="35" t="s">
        <v>4280</v>
      </c>
      <c r="AL180" t="s">
        <v>51</v>
      </c>
      <c r="AM180" t="s">
        <v>51</v>
      </c>
      <c r="AO180" s="2">
        <v>1.3932905618031621E-2</v>
      </c>
      <c r="AP180" s="2">
        <v>5.9884329351024945E-2</v>
      </c>
      <c r="AQ180" t="s">
        <v>52</v>
      </c>
      <c r="AS180">
        <v>10.436768369940673</v>
      </c>
      <c r="AT180">
        <v>10.436768369940673</v>
      </c>
      <c r="AU180" s="3">
        <v>2400000</v>
      </c>
      <c r="AV180" s="30">
        <v>51540000</v>
      </c>
      <c r="AW180" s="34" t="s">
        <v>1799</v>
      </c>
      <c r="BA180" s="31"/>
      <c r="BB180" s="27" t="str">
        <f t="shared" si="9"/>
        <v>CHMI</v>
      </c>
      <c r="BC180" s="29">
        <f t="shared" ca="1" si="10"/>
        <v>55848</v>
      </c>
      <c r="BD180" s="27">
        <f t="shared" si="11"/>
        <v>4</v>
      </c>
      <c r="BE180" s="32" t="str">
        <f t="shared" si="12"/>
        <v>CHMI.PRA</v>
      </c>
    </row>
    <row r="181" spans="1:57" x14ac:dyDescent="0.35">
      <c r="A181" t="s">
        <v>2547</v>
      </c>
      <c r="B181" s="1">
        <v>19.094999999999999</v>
      </c>
      <c r="C181" s="2">
        <v>-0.15160863816659326</v>
      </c>
      <c r="D181" s="3">
        <v>4691.6153846153848</v>
      </c>
      <c r="F181" t="s">
        <v>315</v>
      </c>
      <c r="G181" t="s">
        <v>316</v>
      </c>
      <c r="H181">
        <v>5.05</v>
      </c>
      <c r="I181" s="2">
        <v>-0.1506661</v>
      </c>
      <c r="J181" s="4" t="s">
        <v>4920</v>
      </c>
      <c r="L181">
        <v>563.1</v>
      </c>
      <c r="M181">
        <v>10.46428665803451</v>
      </c>
      <c r="N181">
        <v>11.365651598925185</v>
      </c>
      <c r="O181">
        <v>25.334441841550497</v>
      </c>
      <c r="P181">
        <v>25.334441841550497</v>
      </c>
      <c r="Q181" t="s">
        <v>42</v>
      </c>
      <c r="R181" t="s">
        <v>82</v>
      </c>
      <c r="S181">
        <v>8.25</v>
      </c>
      <c r="T181">
        <v>25</v>
      </c>
      <c r="U181" t="s">
        <v>44</v>
      </c>
      <c r="V181" s="4">
        <v>44833</v>
      </c>
      <c r="W181" s="4">
        <v>44833</v>
      </c>
      <c r="X181" t="s">
        <v>45</v>
      </c>
      <c r="Y181" s="4" t="s">
        <v>4125</v>
      </c>
      <c r="Z181">
        <v>30</v>
      </c>
      <c r="AA181" t="s">
        <v>2548</v>
      </c>
      <c r="AB181" t="s">
        <v>40</v>
      </c>
      <c r="AG181" t="s">
        <v>47</v>
      </c>
      <c r="AH181" t="s">
        <v>65</v>
      </c>
      <c r="AI181" t="s">
        <v>49</v>
      </c>
      <c r="AJ181" t="s">
        <v>50</v>
      </c>
      <c r="AK181" s="35" t="s">
        <v>4281</v>
      </c>
      <c r="AL181" t="s">
        <v>51</v>
      </c>
      <c r="AM181" t="s">
        <v>51</v>
      </c>
      <c r="AO181" s="2">
        <v>1.3932905618031621E-2</v>
      </c>
      <c r="AP181" s="2">
        <v>5.9884329351024945E-2</v>
      </c>
      <c r="AQ181" t="s">
        <v>52</v>
      </c>
      <c r="AS181">
        <v>1.3317781393650012</v>
      </c>
      <c r="AT181">
        <v>1.3317781393650012</v>
      </c>
      <c r="AU181" s="3">
        <v>2000000</v>
      </c>
      <c r="AV181" s="30">
        <v>38190000</v>
      </c>
      <c r="AW181" s="34" t="s">
        <v>2549</v>
      </c>
      <c r="BA181" s="31"/>
      <c r="BB181" s="27" t="str">
        <f t="shared" si="9"/>
        <v>CHMI</v>
      </c>
      <c r="BC181" s="29">
        <f t="shared" ca="1" si="10"/>
        <v>55848</v>
      </c>
      <c r="BD181" s="27">
        <f t="shared" si="11"/>
        <v>4</v>
      </c>
      <c r="BE181" s="32" t="str">
        <f t="shared" si="12"/>
        <v>CHMI.PRB</v>
      </c>
    </row>
    <row r="182" spans="1:57" x14ac:dyDescent="0.35">
      <c r="A182" t="s">
        <v>3806</v>
      </c>
      <c r="B182" s="1">
        <v>19.994999999999997</v>
      </c>
      <c r="C182">
        <v>-5.5299539170506874E-2</v>
      </c>
      <c r="D182">
        <v>8572.8153846153855</v>
      </c>
      <c r="F182" t="s">
        <v>3912</v>
      </c>
      <c r="G182" t="s">
        <v>3913</v>
      </c>
      <c r="H182">
        <v>1.99</v>
      </c>
      <c r="I182" s="2">
        <v>-0.30662020000000001</v>
      </c>
      <c r="J182" s="4" t="s">
        <v>4892</v>
      </c>
      <c r="L182" t="s">
        <v>40</v>
      </c>
      <c r="M182">
        <v>13.791650205104565</v>
      </c>
      <c r="N182">
        <v>13.791650205104565</v>
      </c>
      <c r="O182">
        <v>32.694411867280891</v>
      </c>
      <c r="P182">
        <v>13.791650205104565</v>
      </c>
      <c r="Q182" t="s">
        <v>53</v>
      </c>
      <c r="R182" t="s">
        <v>43</v>
      </c>
      <c r="S182">
        <v>8.5</v>
      </c>
      <c r="T182">
        <v>25</v>
      </c>
      <c r="U182" t="s">
        <v>44</v>
      </c>
      <c r="V182" s="4">
        <v>44756</v>
      </c>
      <c r="W182">
        <v>44756</v>
      </c>
      <c r="X182" t="s">
        <v>40</v>
      </c>
      <c r="Y182" s="4" t="s">
        <v>4282</v>
      </c>
      <c r="Z182" t="s">
        <v>40</v>
      </c>
      <c r="AA182" t="s">
        <v>46</v>
      </c>
      <c r="AB182" s="4" t="s">
        <v>4283</v>
      </c>
      <c r="AG182" t="s">
        <v>47</v>
      </c>
      <c r="AH182" t="s">
        <v>65</v>
      </c>
      <c r="AI182" t="s">
        <v>51</v>
      </c>
      <c r="AJ182" t="s">
        <v>74</v>
      </c>
      <c r="AK182" s="35" t="s">
        <v>3914</v>
      </c>
      <c r="AL182" t="s">
        <v>51</v>
      </c>
      <c r="AM182" t="s">
        <v>51</v>
      </c>
      <c r="AO182">
        <v>8.7492590133460002E-2</v>
      </c>
      <c r="AP182" s="2">
        <v>0.27421605194423992</v>
      </c>
      <c r="AQ182" t="s">
        <v>52</v>
      </c>
      <c r="AS182">
        <v>3.0717756581212936</v>
      </c>
      <c r="AT182">
        <v>3.0717756581212936</v>
      </c>
      <c r="AU182" s="3">
        <v>5400000</v>
      </c>
      <c r="AV182" s="30">
        <v>107972999.99999999</v>
      </c>
      <c r="AW182" s="34" t="s">
        <v>3778</v>
      </c>
      <c r="BA182" s="31"/>
      <c r="BB182" s="27" t="str">
        <f t="shared" si="9"/>
        <v>CHRA</v>
      </c>
      <c r="BC182" s="29" t="e">
        <f t="shared" ca="1" si="10"/>
        <v>#VALUE!</v>
      </c>
      <c r="BD182" s="27">
        <f t="shared" si="11"/>
        <v>4</v>
      </c>
      <c r="BE182" s="32" t="str">
        <f t="shared" si="12"/>
        <v>CHRB</v>
      </c>
    </row>
    <row r="183" spans="1:57" x14ac:dyDescent="0.35">
      <c r="A183" t="s">
        <v>317</v>
      </c>
      <c r="B183" s="1">
        <v>18.189999999999998</v>
      </c>
      <c r="C183" s="2">
        <v>-0.14243351731058701</v>
      </c>
      <c r="D183" s="3">
        <v>28436.56923076923</v>
      </c>
      <c r="F183" t="s">
        <v>318</v>
      </c>
      <c r="G183" t="s">
        <v>319</v>
      </c>
      <c r="H183">
        <v>5.71</v>
      </c>
      <c r="I183" s="2">
        <v>-0.2550404</v>
      </c>
      <c r="J183" s="4" t="s">
        <v>4914</v>
      </c>
      <c r="L183">
        <v>474.3</v>
      </c>
      <c r="M183">
        <v>9.7380159577809895</v>
      </c>
      <c r="N183">
        <v>10.348363115360668</v>
      </c>
      <c r="O183">
        <v>16.328557869079265</v>
      </c>
      <c r="P183">
        <v>16.328557869079265</v>
      </c>
      <c r="Q183" t="s">
        <v>42</v>
      </c>
      <c r="R183" t="s">
        <v>82</v>
      </c>
      <c r="S183">
        <v>7.75</v>
      </c>
      <c r="T183">
        <v>25</v>
      </c>
      <c r="U183" t="s">
        <v>44</v>
      </c>
      <c r="V183" s="4">
        <v>44804</v>
      </c>
      <c r="W183" s="4">
        <v>44804</v>
      </c>
      <c r="X183" t="s">
        <v>45</v>
      </c>
      <c r="Y183" s="4" t="s">
        <v>4157</v>
      </c>
      <c r="Z183">
        <v>30</v>
      </c>
      <c r="AA183" t="s">
        <v>46</v>
      </c>
      <c r="AB183" t="s">
        <v>40</v>
      </c>
      <c r="AG183" t="s">
        <v>47</v>
      </c>
      <c r="AH183" t="s">
        <v>65</v>
      </c>
      <c r="AI183" t="s">
        <v>49</v>
      </c>
      <c r="AJ183" t="s">
        <v>50</v>
      </c>
      <c r="AK183" s="35" t="s">
        <v>320</v>
      </c>
      <c r="AL183" t="s">
        <v>51</v>
      </c>
      <c r="AM183" t="s">
        <v>51</v>
      </c>
      <c r="AO183" s="2">
        <v>2.6745455086406689E-2</v>
      </c>
      <c r="AP183" s="2">
        <v>8.7064321493675489E-2</v>
      </c>
      <c r="AQ183" t="s">
        <v>52</v>
      </c>
      <c r="AS183">
        <v>2.4836376327126928</v>
      </c>
      <c r="AT183">
        <v>2.4836376327126928</v>
      </c>
      <c r="AU183" s="3">
        <v>10400000</v>
      </c>
      <c r="AV183" s="30">
        <v>189175999.99999997</v>
      </c>
      <c r="AW183" s="34" t="s">
        <v>1800</v>
      </c>
      <c r="BA183" s="31"/>
      <c r="BB183" s="27" t="str">
        <f t="shared" si="9"/>
        <v>CIM</v>
      </c>
      <c r="BC183" s="29">
        <f t="shared" ca="1" si="10"/>
        <v>55848</v>
      </c>
      <c r="BD183" s="27">
        <f t="shared" si="11"/>
        <v>4</v>
      </c>
      <c r="BE183" s="32" t="str">
        <f t="shared" si="12"/>
        <v>CIM.PRC</v>
      </c>
    </row>
    <row r="184" spans="1:57" x14ac:dyDescent="0.35">
      <c r="A184" t="s">
        <v>2514</v>
      </c>
      <c r="B184" s="1">
        <v>20.72</v>
      </c>
      <c r="C184" s="2">
        <v>-0.15694849368318742</v>
      </c>
      <c r="D184" s="3">
        <v>32260.861538461537</v>
      </c>
      <c r="F184" t="s">
        <v>318</v>
      </c>
      <c r="G184" t="s">
        <v>319</v>
      </c>
      <c r="H184">
        <v>5.71</v>
      </c>
      <c r="I184" s="2">
        <v>-0.2550404</v>
      </c>
      <c r="J184" s="4" t="s">
        <v>4914</v>
      </c>
      <c r="L184">
        <v>537.9</v>
      </c>
      <c r="M184">
        <v>8.3717036416910826</v>
      </c>
      <c r="N184">
        <v>9.3402393211251447</v>
      </c>
      <c r="O184">
        <v>10.894333164837434</v>
      </c>
      <c r="P184">
        <v>10.894333164837434</v>
      </c>
      <c r="Q184" t="s">
        <v>42</v>
      </c>
      <c r="R184" t="s">
        <v>82</v>
      </c>
      <c r="S184">
        <v>8</v>
      </c>
      <c r="T184">
        <v>25</v>
      </c>
      <c r="U184" t="s">
        <v>44</v>
      </c>
      <c r="V184" s="4">
        <v>44804</v>
      </c>
      <c r="W184" s="4">
        <v>44804</v>
      </c>
      <c r="X184" t="s">
        <v>45</v>
      </c>
      <c r="Y184" s="4" t="s">
        <v>4098</v>
      </c>
      <c r="Z184">
        <v>30</v>
      </c>
      <c r="AA184" t="s">
        <v>46</v>
      </c>
      <c r="AB184" t="s">
        <v>40</v>
      </c>
      <c r="AG184" t="s">
        <v>47</v>
      </c>
      <c r="AH184" t="s">
        <v>65</v>
      </c>
      <c r="AI184" t="s">
        <v>49</v>
      </c>
      <c r="AJ184" t="s">
        <v>50</v>
      </c>
      <c r="AK184" s="35" t="s">
        <v>2515</v>
      </c>
      <c r="AL184" t="s">
        <v>51</v>
      </c>
      <c r="AM184" t="s">
        <v>51</v>
      </c>
      <c r="AO184" s="2">
        <v>2.6745455086406689E-2</v>
      </c>
      <c r="AP184" s="2">
        <v>8.7064321493675489E-2</v>
      </c>
      <c r="AQ184" t="s">
        <v>52</v>
      </c>
      <c r="AS184">
        <v>1.316028260883443</v>
      </c>
      <c r="AT184">
        <v>1.316028260883443</v>
      </c>
      <c r="AU184" s="3">
        <v>8000000</v>
      </c>
      <c r="AV184" s="30">
        <v>165760000</v>
      </c>
      <c r="AW184" s="34" t="s">
        <v>2516</v>
      </c>
      <c r="BA184" s="31"/>
      <c r="BB184" s="27" t="str">
        <f t="shared" si="9"/>
        <v>CIM</v>
      </c>
      <c r="BC184" s="29">
        <f t="shared" ca="1" si="10"/>
        <v>55848</v>
      </c>
      <c r="BD184" s="27">
        <f t="shared" si="11"/>
        <v>4</v>
      </c>
      <c r="BE184" s="32" t="str">
        <f t="shared" si="12"/>
        <v>CIM.PRD</v>
      </c>
    </row>
    <row r="185" spans="1:57" x14ac:dyDescent="0.35">
      <c r="A185" t="s">
        <v>321</v>
      </c>
      <c r="B185" s="1">
        <v>18.52</v>
      </c>
      <c r="C185" s="2">
        <v>-0.13689639006094695</v>
      </c>
      <c r="D185" s="3">
        <v>30618.76923076923</v>
      </c>
      <c r="F185" t="s">
        <v>318</v>
      </c>
      <c r="G185" t="s">
        <v>319</v>
      </c>
      <c r="H185">
        <v>5.71</v>
      </c>
      <c r="I185" s="2">
        <v>-0.2550404</v>
      </c>
      <c r="J185" s="4" t="s">
        <v>4914</v>
      </c>
      <c r="L185">
        <v>579.1</v>
      </c>
      <c r="M185">
        <v>10.840108401084011</v>
      </c>
      <c r="N185">
        <v>12.478245573003809</v>
      </c>
      <c r="O185">
        <v>30.252200893309745</v>
      </c>
      <c r="P185">
        <v>30.252200893309745</v>
      </c>
      <c r="Q185" t="s">
        <v>42</v>
      </c>
      <c r="R185" t="s">
        <v>82</v>
      </c>
      <c r="S185">
        <v>8</v>
      </c>
      <c r="T185">
        <v>25</v>
      </c>
      <c r="U185" t="s">
        <v>44</v>
      </c>
      <c r="V185" s="4">
        <v>44804</v>
      </c>
      <c r="W185" s="4">
        <v>44804</v>
      </c>
      <c r="X185" t="s">
        <v>45</v>
      </c>
      <c r="Y185" s="4" t="s">
        <v>4098</v>
      </c>
      <c r="Z185">
        <v>30</v>
      </c>
      <c r="AA185" t="s">
        <v>46</v>
      </c>
      <c r="AB185" t="s">
        <v>40</v>
      </c>
      <c r="AG185" t="s">
        <v>47</v>
      </c>
      <c r="AH185" t="s">
        <v>65</v>
      </c>
      <c r="AI185" t="s">
        <v>49</v>
      </c>
      <c r="AJ185" t="s">
        <v>50</v>
      </c>
      <c r="AK185" s="35" t="s">
        <v>322</v>
      </c>
      <c r="AL185" t="s">
        <v>51</v>
      </c>
      <c r="AM185" t="s">
        <v>51</v>
      </c>
      <c r="AO185" s="2">
        <v>2.6745455086406689E-2</v>
      </c>
      <c r="AP185" s="2">
        <v>8.7064321493675489E-2</v>
      </c>
      <c r="AQ185" t="s">
        <v>52</v>
      </c>
      <c r="AS185">
        <v>1.2842767761451264</v>
      </c>
      <c r="AT185">
        <v>1.2842767761451264</v>
      </c>
      <c r="AU185" s="3">
        <v>13000000</v>
      </c>
      <c r="AV185" s="30">
        <v>240760000</v>
      </c>
      <c r="AW185" s="34" t="s">
        <v>1801</v>
      </c>
      <c r="BA185" s="31"/>
      <c r="BB185" s="27" t="str">
        <f t="shared" si="9"/>
        <v>CIM</v>
      </c>
      <c r="BC185" s="29">
        <f t="shared" ca="1" si="10"/>
        <v>55848</v>
      </c>
      <c r="BD185" s="27">
        <f t="shared" si="11"/>
        <v>4</v>
      </c>
      <c r="BE185" s="32" t="str">
        <f t="shared" si="12"/>
        <v>CIM.PRB</v>
      </c>
    </row>
    <row r="186" spans="1:57" x14ac:dyDescent="0.35">
      <c r="A186" t="s">
        <v>323</v>
      </c>
      <c r="B186" s="1">
        <v>18.75</v>
      </c>
      <c r="C186" s="2">
        <v>-0.15023474178403751</v>
      </c>
      <c r="D186" s="3">
        <v>17191.215384615385</v>
      </c>
      <c r="F186" t="s">
        <v>318</v>
      </c>
      <c r="G186" t="s">
        <v>319</v>
      </c>
      <c r="H186">
        <v>5.71</v>
      </c>
      <c r="I186" s="2">
        <v>-0.2550404</v>
      </c>
      <c r="J186" s="4" t="s">
        <v>4914</v>
      </c>
      <c r="L186" t="s">
        <v>40</v>
      </c>
      <c r="M186">
        <v>10.230179028132993</v>
      </c>
      <c r="N186">
        <v>10.230179028132993</v>
      </c>
      <c r="O186">
        <v>382.47322297955219</v>
      </c>
      <c r="P186">
        <v>10.230179028132993</v>
      </c>
      <c r="Q186" t="s">
        <v>42</v>
      </c>
      <c r="R186" t="s">
        <v>43</v>
      </c>
      <c r="S186">
        <v>8</v>
      </c>
      <c r="T186">
        <v>25</v>
      </c>
      <c r="U186" t="s">
        <v>44</v>
      </c>
      <c r="V186" s="4">
        <v>44804</v>
      </c>
      <c r="W186" s="4">
        <v>44804</v>
      </c>
      <c r="X186" t="s">
        <v>45</v>
      </c>
      <c r="Y186" s="4" t="s">
        <v>4899</v>
      </c>
      <c r="Z186">
        <v>30</v>
      </c>
      <c r="AA186" t="s">
        <v>46</v>
      </c>
      <c r="AB186" s="4" t="s">
        <v>40</v>
      </c>
      <c r="AG186" t="s">
        <v>47</v>
      </c>
      <c r="AH186" t="s">
        <v>65</v>
      </c>
      <c r="AI186" t="s">
        <v>49</v>
      </c>
      <c r="AJ186" t="s">
        <v>50</v>
      </c>
      <c r="AK186" s="35" t="s">
        <v>324</v>
      </c>
      <c r="AL186" t="s">
        <v>51</v>
      </c>
      <c r="AM186" t="s">
        <v>51</v>
      </c>
      <c r="AO186" s="2">
        <v>2.6745455086406689E-2</v>
      </c>
      <c r="AP186" s="2">
        <v>8.7064321493675489E-2</v>
      </c>
      <c r="AQ186" t="s">
        <v>52</v>
      </c>
      <c r="AS186">
        <v>9.1760745604422791</v>
      </c>
      <c r="AT186">
        <v>9.1760745604422791</v>
      </c>
      <c r="AU186" s="3">
        <v>5800000</v>
      </c>
      <c r="AV186" s="30">
        <v>108750000</v>
      </c>
      <c r="AW186" s="34" t="s">
        <v>1802</v>
      </c>
      <c r="BA186" s="31"/>
      <c r="BB186" s="27" t="str">
        <f t="shared" si="9"/>
        <v>CIM</v>
      </c>
      <c r="BC186" s="29">
        <f t="shared" ca="1" si="10"/>
        <v>55848</v>
      </c>
      <c r="BD186" s="27">
        <f t="shared" si="11"/>
        <v>4</v>
      </c>
      <c r="BE186" s="32" t="str">
        <f t="shared" si="12"/>
        <v>CIM.PRA</v>
      </c>
    </row>
    <row r="187" spans="1:57" x14ac:dyDescent="0.35">
      <c r="A187" t="s">
        <v>325</v>
      </c>
      <c r="B187" s="1">
        <v>19.015000000000001</v>
      </c>
      <c r="C187" s="2">
        <v>-6.282493296119962E-2</v>
      </c>
      <c r="D187" s="3">
        <v>7677.1076923076926</v>
      </c>
      <c r="F187" t="s">
        <v>326</v>
      </c>
      <c r="G187" t="s">
        <v>327</v>
      </c>
      <c r="H187">
        <v>9.81</v>
      </c>
      <c r="I187" s="2">
        <v>-0.11337460000000001</v>
      </c>
      <c r="J187" s="4" t="s">
        <v>4914</v>
      </c>
      <c r="L187" t="s">
        <v>40</v>
      </c>
      <c r="M187">
        <v>8.087158203125</v>
      </c>
      <c r="N187">
        <v>8.087158203125</v>
      </c>
      <c r="O187">
        <v>405.90526237063187</v>
      </c>
      <c r="P187">
        <v>8.087158203125</v>
      </c>
      <c r="Q187" t="s">
        <v>42</v>
      </c>
      <c r="R187" t="s">
        <v>43</v>
      </c>
      <c r="S187">
        <v>6.625</v>
      </c>
      <c r="T187">
        <v>25</v>
      </c>
      <c r="U187" t="s">
        <v>44</v>
      </c>
      <c r="V187" s="4">
        <v>44840</v>
      </c>
      <c r="W187" s="4">
        <v>44840</v>
      </c>
      <c r="X187" t="s">
        <v>45</v>
      </c>
      <c r="Y187" s="4" t="s">
        <v>4899</v>
      </c>
      <c r="Z187">
        <v>30</v>
      </c>
      <c r="AA187" t="s">
        <v>46</v>
      </c>
      <c r="AB187" s="4" t="s">
        <v>40</v>
      </c>
      <c r="AG187" t="s">
        <v>47</v>
      </c>
      <c r="AH187" t="s">
        <v>65</v>
      </c>
      <c r="AI187" t="s">
        <v>49</v>
      </c>
      <c r="AJ187" t="s">
        <v>50</v>
      </c>
      <c r="AK187" s="35" t="s">
        <v>4284</v>
      </c>
      <c r="AL187" t="s">
        <v>51</v>
      </c>
      <c r="AM187" t="s">
        <v>51</v>
      </c>
      <c r="AO187" s="2">
        <v>3.810084550779802E-3</v>
      </c>
      <c r="AP187" s="2">
        <v>4.18740697541653E-2</v>
      </c>
      <c r="AQ187" t="s">
        <v>52</v>
      </c>
      <c r="AS187">
        <v>11.480769849523355</v>
      </c>
      <c r="AT187">
        <v>11.480769849523355</v>
      </c>
      <c r="AU187" s="3">
        <v>4480000</v>
      </c>
      <c r="AV187" s="30">
        <v>85187200</v>
      </c>
      <c r="AW187" s="34" t="s">
        <v>1803</v>
      </c>
      <c r="BA187" s="31"/>
      <c r="BB187" s="27" t="str">
        <f t="shared" si="9"/>
        <v>CIO</v>
      </c>
      <c r="BC187" s="29">
        <f t="shared" ca="1" si="10"/>
        <v>55848</v>
      </c>
      <c r="BD187" s="27">
        <f t="shared" si="11"/>
        <v>4</v>
      </c>
      <c r="BE187" s="32" t="str">
        <f t="shared" si="12"/>
        <v>CIO.PRA</v>
      </c>
    </row>
    <row r="188" spans="1:57" x14ac:dyDescent="0.35">
      <c r="A188" t="s">
        <v>3915</v>
      </c>
      <c r="B188" s="1">
        <v>27.619999999999997</v>
      </c>
      <c r="C188" s="2">
        <v>-1.6933845111763379E-2</v>
      </c>
      <c r="D188" s="3">
        <v>17840.846153846152</v>
      </c>
      <c r="F188" t="s">
        <v>3012</v>
      </c>
      <c r="G188" t="s">
        <v>3013</v>
      </c>
      <c r="H188">
        <v>852.99</v>
      </c>
      <c r="I188" s="2">
        <v>6.9767739999999995E-2</v>
      </c>
      <c r="J188" s="4" t="s">
        <v>4922</v>
      </c>
      <c r="L188" t="s">
        <v>40</v>
      </c>
      <c r="M188">
        <v>4.0538349278417387</v>
      </c>
      <c r="N188">
        <v>4.0538349278417387</v>
      </c>
      <c r="O188">
        <v>-2.9727748470358408</v>
      </c>
      <c r="P188">
        <v>-2.97277485</v>
      </c>
      <c r="Q188" t="s">
        <v>42</v>
      </c>
      <c r="R188" t="s">
        <v>43</v>
      </c>
      <c r="S188">
        <v>5.625</v>
      </c>
      <c r="T188">
        <v>25</v>
      </c>
      <c r="U188" t="s">
        <v>44</v>
      </c>
      <c r="V188" s="4">
        <v>44803</v>
      </c>
      <c r="W188" s="4">
        <v>44803</v>
      </c>
      <c r="X188" t="s">
        <v>124</v>
      </c>
      <c r="Y188" s="4" t="s">
        <v>4285</v>
      </c>
      <c r="Z188">
        <v>30</v>
      </c>
      <c r="AA188" t="s">
        <v>161</v>
      </c>
      <c r="AB188" t="s">
        <v>40</v>
      </c>
      <c r="AG188" t="s">
        <v>47</v>
      </c>
      <c r="AH188" t="s">
        <v>48</v>
      </c>
      <c r="AI188" t="s">
        <v>47</v>
      </c>
      <c r="AJ188" t="s">
        <v>50</v>
      </c>
      <c r="AK188" s="35" t="s">
        <v>4286</v>
      </c>
      <c r="AL188" t="s">
        <v>125</v>
      </c>
      <c r="AM188" t="s">
        <v>51</v>
      </c>
      <c r="AO188" s="2">
        <v>5.8573704467812515E-4</v>
      </c>
      <c r="AP188" s="2">
        <v>2.0398620448049187E-2</v>
      </c>
      <c r="AQ188" t="s">
        <v>69</v>
      </c>
      <c r="AS188">
        <v>3.7763972818725011</v>
      </c>
      <c r="AT188">
        <v>19.441472267364286</v>
      </c>
      <c r="AU188" s="3">
        <v>8000000</v>
      </c>
      <c r="AV188" s="30">
        <v>220959999.99999997</v>
      </c>
      <c r="AW188" s="34" t="s">
        <v>4287</v>
      </c>
      <c r="BA188" s="31"/>
      <c r="BB188" s="27" t="str">
        <f t="shared" si="9"/>
        <v>FCNCA</v>
      </c>
      <c r="BC188" s="29">
        <f t="shared" ca="1" si="10"/>
        <v>55848</v>
      </c>
      <c r="BD188" s="27">
        <f t="shared" si="11"/>
        <v>4</v>
      </c>
      <c r="BE188" s="32" t="str">
        <f t="shared" si="12"/>
        <v>FCNCO</v>
      </c>
    </row>
    <row r="189" spans="1:57" x14ac:dyDescent="0.35">
      <c r="A189" t="s">
        <v>3689</v>
      </c>
      <c r="B189" s="1">
        <v>22.47</v>
      </c>
      <c r="C189" s="2">
        <v>-3.585313174945997E-2</v>
      </c>
      <c r="D189" s="3">
        <v>20779.092307692306</v>
      </c>
      <c r="F189" t="s">
        <v>3916</v>
      </c>
      <c r="G189" t="s">
        <v>3917</v>
      </c>
      <c r="H189">
        <v>13.14</v>
      </c>
      <c r="I189" s="2">
        <v>-0.25366040000000001</v>
      </c>
      <c r="J189" s="4" t="s">
        <v>4911</v>
      </c>
      <c r="L189" t="s">
        <v>40</v>
      </c>
      <c r="M189">
        <v>7.1151573656441922</v>
      </c>
      <c r="N189">
        <v>7.1151573656441922</v>
      </c>
      <c r="O189">
        <v>4.1074877789123727</v>
      </c>
      <c r="P189">
        <v>4.1074877799999996</v>
      </c>
      <c r="Q189" t="s">
        <v>42</v>
      </c>
      <c r="R189" t="s">
        <v>43</v>
      </c>
      <c r="S189">
        <v>7.125</v>
      </c>
      <c r="T189">
        <v>25</v>
      </c>
      <c r="U189" t="s">
        <v>44</v>
      </c>
      <c r="V189" s="4">
        <v>44845</v>
      </c>
      <c r="W189" s="4">
        <v>44845</v>
      </c>
      <c r="X189" t="s">
        <v>45</v>
      </c>
      <c r="Y189" s="4" t="s">
        <v>4899</v>
      </c>
      <c r="Z189">
        <v>30</v>
      </c>
      <c r="AA189" t="s">
        <v>46</v>
      </c>
      <c r="AB189" s="4" t="s">
        <v>40</v>
      </c>
      <c r="AG189" t="s">
        <v>47</v>
      </c>
      <c r="AH189" t="s">
        <v>65</v>
      </c>
      <c r="AI189" t="s">
        <v>49</v>
      </c>
      <c r="AJ189" t="s">
        <v>50</v>
      </c>
      <c r="AK189" s="35" t="s">
        <v>3918</v>
      </c>
      <c r="AL189" t="s">
        <v>51</v>
      </c>
      <c r="AM189" t="s">
        <v>51</v>
      </c>
      <c r="AO189" s="2">
        <v>3.6132106264697428E-2</v>
      </c>
      <c r="AP189" s="2">
        <v>0.13342405091577247</v>
      </c>
      <c r="AQ189" t="s">
        <v>52</v>
      </c>
      <c r="AS189">
        <v>12.130603284332517</v>
      </c>
      <c r="AT189">
        <v>12.130603284332517</v>
      </c>
      <c r="AU189" s="3">
        <v>8940000</v>
      </c>
      <c r="AV189" s="30">
        <v>200881800</v>
      </c>
      <c r="AW189" s="34" t="s">
        <v>3688</v>
      </c>
      <c r="BA189" s="31"/>
      <c r="BB189" s="27" t="str">
        <f t="shared" si="9"/>
        <v>DBRG</v>
      </c>
      <c r="BC189" s="29">
        <f t="shared" ca="1" si="10"/>
        <v>55848</v>
      </c>
      <c r="BD189" s="27">
        <f t="shared" si="11"/>
        <v>4</v>
      </c>
      <c r="BE189" s="32" t="str">
        <f t="shared" si="12"/>
        <v>DBRG.PRH</v>
      </c>
    </row>
    <row r="190" spans="1:57" x14ac:dyDescent="0.35">
      <c r="A190" t="s">
        <v>3725</v>
      </c>
      <c r="B190" s="1">
        <v>20.440000000000001</v>
      </c>
      <c r="C190" s="2">
        <v>-1.2428298279158773E-2</v>
      </c>
      <c r="D190" s="3">
        <v>5077.5846153846151</v>
      </c>
      <c r="F190" t="s">
        <v>3919</v>
      </c>
      <c r="G190" t="s">
        <v>3920</v>
      </c>
      <c r="H190">
        <v>10.76</v>
      </c>
      <c r="I190" s="2">
        <v>-9.8827419999999999E-2</v>
      </c>
      <c r="J190" s="4" t="s">
        <v>4911</v>
      </c>
      <c r="L190" t="s">
        <v>40</v>
      </c>
      <c r="M190">
        <v>5.0699779184923983</v>
      </c>
      <c r="N190">
        <v>5.0699779184923983</v>
      </c>
      <c r="O190">
        <v>-1.4487274941859067</v>
      </c>
      <c r="P190">
        <v>-1.44872749</v>
      </c>
      <c r="Q190" t="s">
        <v>42</v>
      </c>
      <c r="R190" t="s">
        <v>43</v>
      </c>
      <c r="S190">
        <v>6.625</v>
      </c>
      <c r="T190">
        <v>25</v>
      </c>
      <c r="U190" t="s">
        <v>44</v>
      </c>
      <c r="V190" s="4">
        <v>44833</v>
      </c>
      <c r="W190" s="4">
        <v>44833</v>
      </c>
      <c r="X190" t="s">
        <v>45</v>
      </c>
      <c r="Y190" s="4" t="s">
        <v>4070</v>
      </c>
      <c r="Z190" t="s">
        <v>40</v>
      </c>
      <c r="AA190" t="s">
        <v>46</v>
      </c>
      <c r="AB190" s="4" t="s">
        <v>40</v>
      </c>
      <c r="AG190" t="s">
        <v>47</v>
      </c>
      <c r="AH190" t="s">
        <v>65</v>
      </c>
      <c r="AI190" t="s">
        <v>49</v>
      </c>
      <c r="AJ190" t="s">
        <v>50</v>
      </c>
      <c r="AK190" s="35" t="s">
        <v>3921</v>
      </c>
      <c r="AL190" t="s">
        <v>51</v>
      </c>
      <c r="AM190" t="s">
        <v>51</v>
      </c>
      <c r="AO190" s="2">
        <v>2.6446580879166959E-3</v>
      </c>
      <c r="AP190" s="2">
        <v>4.6940665732051468E-2</v>
      </c>
      <c r="AQ190" t="s">
        <v>52</v>
      </c>
      <c r="AS190">
        <v>12.274574035723701</v>
      </c>
      <c r="AT190">
        <v>12.302292500696874</v>
      </c>
      <c r="AU190" s="3">
        <v>4800000</v>
      </c>
      <c r="AV190" s="30">
        <v>98112000</v>
      </c>
      <c r="AW190" s="34" t="s">
        <v>3715</v>
      </c>
      <c r="BA190" s="31"/>
      <c r="BB190" s="27" t="str">
        <f t="shared" si="9"/>
        <v>CLDT</v>
      </c>
      <c r="BC190" s="29">
        <f t="shared" ca="1" si="10"/>
        <v>55848</v>
      </c>
      <c r="BD190" s="27">
        <f t="shared" si="11"/>
        <v>4</v>
      </c>
      <c r="BE190" s="32" t="str">
        <f t="shared" si="12"/>
        <v>CLDT.PRA</v>
      </c>
    </row>
    <row r="191" spans="1:57" x14ac:dyDescent="0.35">
      <c r="A191" t="s">
        <v>3681</v>
      </c>
      <c r="B191" s="1">
        <v>47.265000000000001</v>
      </c>
      <c r="C191" s="2">
        <v>-0.1167135395741262</v>
      </c>
      <c r="D191" s="3">
        <v>35033.272727272728</v>
      </c>
      <c r="F191" t="s">
        <v>3922</v>
      </c>
      <c r="G191" t="s">
        <v>3923</v>
      </c>
      <c r="H191">
        <v>9.99</v>
      </c>
      <c r="I191" s="2">
        <v>-0.14688299999999999</v>
      </c>
      <c r="J191" s="4" t="s">
        <v>4905</v>
      </c>
      <c r="L191" t="s">
        <v>40</v>
      </c>
      <c r="M191">
        <v>8.756932571619199</v>
      </c>
      <c r="N191">
        <v>39.36791902141897</v>
      </c>
      <c r="O191" t="s">
        <v>40</v>
      </c>
      <c r="P191">
        <v>39.36791902141897</v>
      </c>
      <c r="Q191" t="s">
        <v>202</v>
      </c>
      <c r="R191" t="s">
        <v>43</v>
      </c>
      <c r="S191">
        <v>5.25</v>
      </c>
      <c r="T191">
        <v>100</v>
      </c>
      <c r="U191" t="s">
        <v>44</v>
      </c>
      <c r="V191" s="4">
        <v>44785</v>
      </c>
      <c r="W191" s="4">
        <v>44785</v>
      </c>
      <c r="X191" t="s">
        <v>40</v>
      </c>
      <c r="Y191" s="4" t="s">
        <v>40</v>
      </c>
      <c r="Z191" t="s">
        <v>40</v>
      </c>
      <c r="AA191" t="s">
        <v>40</v>
      </c>
      <c r="AB191" t="s">
        <v>4288</v>
      </c>
      <c r="AG191" t="s">
        <v>47</v>
      </c>
      <c r="AH191" t="s">
        <v>65</v>
      </c>
      <c r="AI191" t="s">
        <v>51</v>
      </c>
      <c r="AJ191" t="s">
        <v>50</v>
      </c>
      <c r="AK191" s="35" t="s">
        <v>3924</v>
      </c>
      <c r="AL191" t="s">
        <v>51</v>
      </c>
      <c r="AM191" t="s">
        <v>51</v>
      </c>
      <c r="AO191" s="2">
        <v>9.4340127516003847E-3</v>
      </c>
      <c r="AP191" s="2">
        <v>8.504479475868687E-2</v>
      </c>
      <c r="AQ191" t="s">
        <v>52</v>
      </c>
      <c r="AS191">
        <v>1.3361043545311744</v>
      </c>
      <c r="AT191">
        <v>1.3361043545311744</v>
      </c>
      <c r="AU191" s="3">
        <v>14375000</v>
      </c>
      <c r="AV191" s="30">
        <v>679434375</v>
      </c>
      <c r="AW191" s="34" t="s">
        <v>3678</v>
      </c>
      <c r="BA191" s="31"/>
      <c r="BB191" s="27" t="str">
        <f t="shared" si="9"/>
        <v>CLVT</v>
      </c>
      <c r="BC191" s="29">
        <f t="shared" ca="1" si="10"/>
        <v>45297</v>
      </c>
      <c r="BD191" s="27">
        <f t="shared" si="11"/>
        <v>4</v>
      </c>
      <c r="BE191" s="32" t="str">
        <f t="shared" si="12"/>
        <v>CLVT.PRA</v>
      </c>
    </row>
    <row r="192" spans="1:57" x14ac:dyDescent="0.35">
      <c r="A192" t="s">
        <v>3861</v>
      </c>
      <c r="B192" s="1">
        <v>17.869999999999997</v>
      </c>
      <c r="C192" s="2">
        <v>-0.10251256281407031</v>
      </c>
      <c r="D192" s="3">
        <v>19508.23076923077</v>
      </c>
      <c r="F192" t="s">
        <v>3925</v>
      </c>
      <c r="G192" t="s">
        <v>3926</v>
      </c>
      <c r="H192">
        <v>11.21</v>
      </c>
      <c r="I192" s="2">
        <v>-5.1325490000000001E-2</v>
      </c>
      <c r="J192" s="4" t="s">
        <v>4733</v>
      </c>
      <c r="L192" t="s">
        <v>40</v>
      </c>
      <c r="M192">
        <v>10.084146601082365</v>
      </c>
      <c r="N192">
        <v>10.084146601082365</v>
      </c>
      <c r="O192">
        <v>723.16426578556889</v>
      </c>
      <c r="P192">
        <v>10.084146601082365</v>
      </c>
      <c r="Q192" t="s">
        <v>42</v>
      </c>
      <c r="R192" t="s">
        <v>43</v>
      </c>
      <c r="S192">
        <v>7.5</v>
      </c>
      <c r="T192">
        <v>25</v>
      </c>
      <c r="U192" t="s">
        <v>44</v>
      </c>
      <c r="V192" s="4">
        <v>44833</v>
      </c>
      <c r="W192" s="4">
        <v>44833</v>
      </c>
      <c r="X192" t="s">
        <v>45</v>
      </c>
      <c r="Y192" s="4" t="s">
        <v>4899</v>
      </c>
      <c r="Z192">
        <v>30</v>
      </c>
      <c r="AA192" t="s">
        <v>46</v>
      </c>
      <c r="AB192" t="s">
        <v>40</v>
      </c>
      <c r="AG192" t="s">
        <v>47</v>
      </c>
      <c r="AH192" t="s">
        <v>65</v>
      </c>
      <c r="AI192" t="s">
        <v>49</v>
      </c>
      <c r="AJ192" t="s">
        <v>50</v>
      </c>
      <c r="AK192" s="35" t="s">
        <v>3927</v>
      </c>
      <c r="AL192" t="s">
        <v>51</v>
      </c>
      <c r="AM192" t="s">
        <v>51</v>
      </c>
      <c r="AO192" s="2">
        <v>6.6071889388075178E-3</v>
      </c>
      <c r="AP192" s="2">
        <v>5.5443511198933537E-2</v>
      </c>
      <c r="AQ192" t="s">
        <v>52</v>
      </c>
      <c r="AS192">
        <v>9.4918260349126449</v>
      </c>
      <c r="AT192">
        <v>9.4918260349126449</v>
      </c>
      <c r="AU192" s="3">
        <v>10329039</v>
      </c>
      <c r="AV192" s="30">
        <v>184579926.92999998</v>
      </c>
      <c r="AW192" s="34" t="s">
        <v>3851</v>
      </c>
      <c r="BA192" s="31"/>
      <c r="BB192" s="27" t="str">
        <f t="shared" si="9"/>
        <v>FBRT</v>
      </c>
      <c r="BC192" s="29">
        <f t="shared" ca="1" si="10"/>
        <v>55848</v>
      </c>
      <c r="BD192" s="27">
        <f t="shared" si="11"/>
        <v>4</v>
      </c>
      <c r="BE192" s="32" t="str">
        <f t="shared" si="12"/>
        <v>FBRT.PRE</v>
      </c>
    </row>
    <row r="193" spans="1:57" x14ac:dyDescent="0.35">
      <c r="A193" t="s">
        <v>333</v>
      </c>
      <c r="B193" s="1">
        <v>22.84</v>
      </c>
      <c r="C193" s="2">
        <v>-5.9472233162662522E-2</v>
      </c>
      <c r="D193" s="3">
        <v>1624.530303030303</v>
      </c>
      <c r="F193" t="s">
        <v>334</v>
      </c>
      <c r="G193" t="s">
        <v>335</v>
      </c>
      <c r="H193">
        <v>9.36</v>
      </c>
      <c r="I193" s="2">
        <v>-0.13413510000000001</v>
      </c>
      <c r="J193" s="4" t="s">
        <v>4922</v>
      </c>
      <c r="L193" t="s">
        <v>40</v>
      </c>
      <c r="M193">
        <v>7.7677705437368632</v>
      </c>
      <c r="N193">
        <v>7.7677705437368632</v>
      </c>
      <c r="O193">
        <v>33.886197212222186</v>
      </c>
      <c r="P193">
        <v>7.7677705437368632</v>
      </c>
      <c r="Q193" t="s">
        <v>42</v>
      </c>
      <c r="R193" t="s">
        <v>43</v>
      </c>
      <c r="S193">
        <v>7.625</v>
      </c>
      <c r="T193">
        <v>25</v>
      </c>
      <c r="U193" t="s">
        <v>44</v>
      </c>
      <c r="V193" s="4">
        <v>44847</v>
      </c>
      <c r="W193" s="4">
        <v>44847</v>
      </c>
      <c r="X193" t="s">
        <v>45</v>
      </c>
      <c r="Y193" s="4" t="s">
        <v>4905</v>
      </c>
      <c r="Z193" t="s">
        <v>40</v>
      </c>
      <c r="AA193" t="s">
        <v>46</v>
      </c>
      <c r="AB193" s="4" t="s">
        <v>40</v>
      </c>
      <c r="AG193" t="s">
        <v>47</v>
      </c>
      <c r="AH193" t="s">
        <v>48</v>
      </c>
      <c r="AI193" t="s">
        <v>49</v>
      </c>
      <c r="AJ193" t="s">
        <v>50</v>
      </c>
      <c r="AK193" s="35" t="s">
        <v>336</v>
      </c>
      <c r="AL193" t="s">
        <v>51</v>
      </c>
      <c r="AM193" t="s">
        <v>51</v>
      </c>
      <c r="AO193" s="2">
        <v>1.3660637573332135E-2</v>
      </c>
      <c r="AP193" s="2">
        <v>6.5743496433834037E-2</v>
      </c>
      <c r="AQ193" t="s">
        <v>52</v>
      </c>
      <c r="AS193">
        <v>11.497753349213063</v>
      </c>
      <c r="AT193">
        <v>11.524980591113332</v>
      </c>
      <c r="AU193" s="3">
        <v>1970649</v>
      </c>
      <c r="AV193" s="30">
        <v>45009623.159999996</v>
      </c>
      <c r="AW193" s="34" t="s">
        <v>1808</v>
      </c>
      <c r="BA193" s="31"/>
      <c r="BB193" s="27" t="str">
        <f t="shared" si="9"/>
        <v>CMRE</v>
      </c>
      <c r="BC193" s="29">
        <f t="shared" ca="1" si="10"/>
        <v>55848</v>
      </c>
      <c r="BD193" s="27">
        <f t="shared" si="11"/>
        <v>4</v>
      </c>
      <c r="BE193" s="32" t="str">
        <f t="shared" si="12"/>
        <v>CMRE.PRB</v>
      </c>
    </row>
    <row r="194" spans="1:57" x14ac:dyDescent="0.35">
      <c r="A194" t="s">
        <v>337</v>
      </c>
      <c r="B194" s="1">
        <v>23.060000000000002</v>
      </c>
      <c r="C194" s="2">
        <v>-7.9208856274506738E-3</v>
      </c>
      <c r="D194" s="3">
        <v>4490.757575757576</v>
      </c>
      <c r="F194" t="s">
        <v>334</v>
      </c>
      <c r="G194" t="s">
        <v>335</v>
      </c>
      <c r="H194">
        <v>9.36</v>
      </c>
      <c r="I194" s="2">
        <v>-0.13413510000000001</v>
      </c>
      <c r="J194" s="4" t="s">
        <v>4922</v>
      </c>
      <c r="L194" t="s">
        <v>40</v>
      </c>
      <c r="M194">
        <v>8.5238430832913181</v>
      </c>
      <c r="N194">
        <v>8.5238430832913181</v>
      </c>
      <c r="O194">
        <v>12.837894419894265</v>
      </c>
      <c r="P194">
        <v>8.5238430832913181</v>
      </c>
      <c r="Q194" t="s">
        <v>42</v>
      </c>
      <c r="R194" t="s">
        <v>43</v>
      </c>
      <c r="S194">
        <v>8.5</v>
      </c>
      <c r="T194">
        <v>25</v>
      </c>
      <c r="U194" t="s">
        <v>44</v>
      </c>
      <c r="V194" s="4">
        <v>44847</v>
      </c>
      <c r="W194" s="4">
        <v>44847</v>
      </c>
      <c r="X194" t="s">
        <v>45</v>
      </c>
      <c r="Y194" s="4" t="s">
        <v>4899</v>
      </c>
      <c r="Z194">
        <v>30</v>
      </c>
      <c r="AA194" t="s">
        <v>46</v>
      </c>
      <c r="AB194" s="4" t="s">
        <v>40</v>
      </c>
      <c r="AG194" t="s">
        <v>47</v>
      </c>
      <c r="AH194" t="s">
        <v>48</v>
      </c>
      <c r="AI194" t="s">
        <v>49</v>
      </c>
      <c r="AJ194" t="s">
        <v>50</v>
      </c>
      <c r="AK194" s="35" t="s">
        <v>338</v>
      </c>
      <c r="AL194" t="s">
        <v>51</v>
      </c>
      <c r="AM194" t="s">
        <v>51</v>
      </c>
      <c r="AO194" s="2">
        <v>1.3660637573332135E-2</v>
      </c>
      <c r="AP194" s="2">
        <v>6.5743496433834037E-2</v>
      </c>
      <c r="AQ194" t="s">
        <v>52</v>
      </c>
      <c r="AS194">
        <v>10.395563683308895</v>
      </c>
      <c r="AT194">
        <v>10.395563683308895</v>
      </c>
      <c r="AU194" s="3">
        <v>3973135</v>
      </c>
      <c r="AV194" s="30">
        <v>91620493.100000009</v>
      </c>
      <c r="AW194" s="34" t="s">
        <v>1809</v>
      </c>
      <c r="BA194" s="31"/>
      <c r="BB194" s="27" t="str">
        <f t="shared" si="9"/>
        <v>CMRE</v>
      </c>
      <c r="BC194" s="29">
        <f t="shared" ca="1" si="10"/>
        <v>55848</v>
      </c>
      <c r="BD194" s="27">
        <f t="shared" si="11"/>
        <v>4</v>
      </c>
      <c r="BE194" s="32" t="str">
        <f t="shared" si="12"/>
        <v>CMRE.PRC</v>
      </c>
    </row>
    <row r="195" spans="1:57" x14ac:dyDescent="0.35">
      <c r="A195" t="s">
        <v>339</v>
      </c>
      <c r="B195" s="1">
        <v>1084.0899999999999</v>
      </c>
      <c r="C195" s="2">
        <v>-1.9592625504949543E-2</v>
      </c>
      <c r="D195" s="3">
        <v>4381.560606060606</v>
      </c>
      <c r="F195" t="s">
        <v>334</v>
      </c>
      <c r="G195" t="s">
        <v>335</v>
      </c>
      <c r="H195">
        <v>9.36</v>
      </c>
      <c r="I195" s="2">
        <v>-0.13413510000000001</v>
      </c>
      <c r="J195" s="4" t="s">
        <v>4922</v>
      </c>
      <c r="L195" t="s">
        <v>40</v>
      </c>
      <c r="M195">
        <v>0.10188750813705177</v>
      </c>
      <c r="N195">
        <v>0.10188750813705177</v>
      </c>
      <c r="O195" t="s">
        <v>40</v>
      </c>
      <c r="P195">
        <v>0.10188750813705177</v>
      </c>
      <c r="Q195" t="s">
        <v>42</v>
      </c>
      <c r="R195" t="s">
        <v>43</v>
      </c>
      <c r="S195">
        <v>8.75</v>
      </c>
      <c r="T195">
        <v>25</v>
      </c>
      <c r="U195" t="s">
        <v>44</v>
      </c>
      <c r="V195" s="4">
        <v>44847</v>
      </c>
      <c r="W195" s="4">
        <v>44847</v>
      </c>
      <c r="X195" t="s">
        <v>45</v>
      </c>
      <c r="Y195" s="4" t="s">
        <v>4899</v>
      </c>
      <c r="Z195">
        <v>30</v>
      </c>
      <c r="AA195" t="s">
        <v>46</v>
      </c>
      <c r="AB195" s="4" t="s">
        <v>40</v>
      </c>
      <c r="AG195" t="s">
        <v>47</v>
      </c>
      <c r="AH195" t="s">
        <v>48</v>
      </c>
      <c r="AI195" t="s">
        <v>49</v>
      </c>
      <c r="AJ195" t="s">
        <v>50</v>
      </c>
      <c r="AK195" s="35" t="s">
        <v>340</v>
      </c>
      <c r="AL195" t="s">
        <v>51</v>
      </c>
      <c r="AM195" t="s">
        <v>51</v>
      </c>
      <c r="AO195" s="2">
        <v>1.3660637573332135E-2</v>
      </c>
      <c r="AP195" s="2">
        <v>6.5743496433834037E-2</v>
      </c>
      <c r="AQ195" t="s">
        <v>52</v>
      </c>
      <c r="AS195">
        <v>496.34089278694245</v>
      </c>
      <c r="AT195">
        <v>496.34089278694245</v>
      </c>
      <c r="AU195" s="3">
        <v>3986542</v>
      </c>
      <c r="AV195" s="30">
        <v>4321770316.7799997</v>
      </c>
      <c r="AW195" s="34" t="s">
        <v>1810</v>
      </c>
      <c r="BA195" s="31"/>
      <c r="BB195" s="27" t="str">
        <f t="shared" si="9"/>
        <v>CMRE</v>
      </c>
      <c r="BC195" s="29">
        <f t="shared" ca="1" si="10"/>
        <v>55848</v>
      </c>
      <c r="BD195" s="27">
        <f t="shared" si="11"/>
        <v>4</v>
      </c>
      <c r="BE195" s="32" t="str">
        <f t="shared" si="12"/>
        <v>CMRE.PRD</v>
      </c>
    </row>
    <row r="196" spans="1:57" x14ac:dyDescent="0.35">
      <c r="A196" t="s">
        <v>341</v>
      </c>
      <c r="B196" s="1">
        <v>25.045000000000002</v>
      </c>
      <c r="C196" s="2">
        <v>2.2583327749905002E-3</v>
      </c>
      <c r="D196" s="3">
        <v>10874.787878787878</v>
      </c>
      <c r="F196" t="s">
        <v>334</v>
      </c>
      <c r="G196" t="s">
        <v>335</v>
      </c>
      <c r="H196">
        <v>9.36</v>
      </c>
      <c r="I196" s="2">
        <v>-0.13413510000000001</v>
      </c>
      <c r="J196" s="4" t="s">
        <v>4922</v>
      </c>
      <c r="L196" t="s">
        <v>40</v>
      </c>
      <c r="M196">
        <v>8.8613694906792677</v>
      </c>
      <c r="N196">
        <v>8.8613694906792677</v>
      </c>
      <c r="O196">
        <v>8.4429578365383762</v>
      </c>
      <c r="P196">
        <v>8.44295784</v>
      </c>
      <c r="Q196" t="s">
        <v>42</v>
      </c>
      <c r="R196" t="s">
        <v>43</v>
      </c>
      <c r="S196">
        <v>8.875</v>
      </c>
      <c r="T196">
        <v>25</v>
      </c>
      <c r="U196" t="s">
        <v>44</v>
      </c>
      <c r="V196" s="4">
        <v>44847</v>
      </c>
      <c r="W196" s="4">
        <v>44847</v>
      </c>
      <c r="X196" t="s">
        <v>45</v>
      </c>
      <c r="Y196" s="4" t="s">
        <v>4289</v>
      </c>
      <c r="Z196">
        <v>30</v>
      </c>
      <c r="AA196" t="s">
        <v>46</v>
      </c>
      <c r="AB196" s="4" t="s">
        <v>40</v>
      </c>
      <c r="AG196" t="s">
        <v>47</v>
      </c>
      <c r="AH196" t="s">
        <v>48</v>
      </c>
      <c r="AI196" t="s">
        <v>49</v>
      </c>
      <c r="AJ196" t="s">
        <v>50</v>
      </c>
      <c r="AK196" s="35" t="s">
        <v>342</v>
      </c>
      <c r="AL196" t="s">
        <v>51</v>
      </c>
      <c r="AM196" t="s">
        <v>51</v>
      </c>
      <c r="AO196" s="2">
        <v>1.3660637573332135E-2</v>
      </c>
      <c r="AP196" s="2">
        <v>6.5743496433834037E-2</v>
      </c>
      <c r="AQ196" t="s">
        <v>52</v>
      </c>
      <c r="AS196">
        <v>10.831498562474783</v>
      </c>
      <c r="AT196">
        <v>10.831498562474783</v>
      </c>
      <c r="AU196" s="3">
        <v>4574100</v>
      </c>
      <c r="AV196" s="30">
        <v>114558334.50000001</v>
      </c>
      <c r="AW196" s="34" t="s">
        <v>1811</v>
      </c>
      <c r="BA196" s="31"/>
      <c r="BB196" s="27" t="str">
        <f t="shared" si="9"/>
        <v>CMRE</v>
      </c>
      <c r="BC196" s="29">
        <f t="shared" ca="1" si="10"/>
        <v>55848</v>
      </c>
      <c r="BD196" s="27">
        <f t="shared" si="11"/>
        <v>4</v>
      </c>
      <c r="BE196" s="32" t="str">
        <f t="shared" si="12"/>
        <v>CMRE.PRE</v>
      </c>
    </row>
    <row r="197" spans="1:57" x14ac:dyDescent="0.35">
      <c r="A197" t="s">
        <v>343</v>
      </c>
      <c r="B197" s="1">
        <v>1073.7400500000001</v>
      </c>
      <c r="C197" s="2">
        <v>-6.7038817387708685E-2</v>
      </c>
      <c r="D197" s="3">
        <v>291.07692307692309</v>
      </c>
      <c r="F197" t="s">
        <v>344</v>
      </c>
      <c r="G197" t="s">
        <v>345</v>
      </c>
      <c r="H197">
        <v>58.53</v>
      </c>
      <c r="I197" s="2">
        <v>-0.13121569999999999</v>
      </c>
      <c r="J197" s="4" t="s">
        <v>4912</v>
      </c>
      <c r="L197" t="s">
        <v>40</v>
      </c>
      <c r="M197">
        <v>0.20958941433731321</v>
      </c>
      <c r="N197">
        <v>0.20958941433731321</v>
      </c>
      <c r="O197">
        <v>-1313.4013247727928</v>
      </c>
      <c r="P197">
        <v>-1313.40132477</v>
      </c>
      <c r="Q197" t="s">
        <v>42</v>
      </c>
      <c r="R197" t="s">
        <v>43</v>
      </c>
      <c r="S197">
        <v>4.5</v>
      </c>
      <c r="T197">
        <v>100</v>
      </c>
      <c r="U197" t="s">
        <v>44</v>
      </c>
      <c r="V197" s="4">
        <v>44806</v>
      </c>
      <c r="W197" s="4">
        <v>44806</v>
      </c>
      <c r="X197" t="s">
        <v>45</v>
      </c>
      <c r="Y197" s="4" t="s">
        <v>4899</v>
      </c>
      <c r="Z197">
        <v>30</v>
      </c>
      <c r="AA197" t="s">
        <v>46</v>
      </c>
      <c r="AB197" s="4" t="s">
        <v>40</v>
      </c>
      <c r="AG197" t="s">
        <v>47</v>
      </c>
      <c r="AH197" t="s">
        <v>61</v>
      </c>
      <c r="AI197" t="s">
        <v>49</v>
      </c>
      <c r="AJ197" t="s">
        <v>50</v>
      </c>
      <c r="AK197" s="35" t="s">
        <v>4290</v>
      </c>
      <c r="AL197" t="s">
        <v>234</v>
      </c>
      <c r="AM197" t="s">
        <v>90</v>
      </c>
      <c r="AO197" s="2">
        <v>9.568303479079443E-5</v>
      </c>
      <c r="AP197" s="2">
        <v>1.3580068776164134E-2</v>
      </c>
      <c r="AQ197" t="s">
        <v>52</v>
      </c>
      <c r="AS197">
        <v>0.70210858200289428</v>
      </c>
      <c r="AT197">
        <v>238.55576082732335</v>
      </c>
      <c r="AU197" s="3">
        <v>373148</v>
      </c>
      <c r="AV197" s="30">
        <v>400663952.17740005</v>
      </c>
      <c r="AW197" s="34" t="s">
        <v>1812</v>
      </c>
      <c r="BA197" s="31"/>
      <c r="BB197" s="27" t="str">
        <f t="shared" ref="BB197:BB260" si="13">MID(G197,1,FIND(" ",G197)-1)</f>
        <v>CMS</v>
      </c>
      <c r="BC197" s="29">
        <f t="shared" ref="BC197:BC260" ca="1" si="14">IFERROR(IF(FIND("#N/A",AB197,1),TODAY()+11000),DATE(YEAR(AB197),MONTH(AB197),DAY(AB197)))</f>
        <v>55848</v>
      </c>
      <c r="BD197" s="27">
        <f t="shared" ref="BD197:BD260" si="15">IF(U197="Quarter",4,IF(U197="Monthly",12,IF(U197="Semi-Anl",12,IF(U197="3x a yr",3,1))))</f>
        <v>4</v>
      </c>
      <c r="BE197" s="32" t="str">
        <f t="shared" ref="BE197:BE260" si="16">IF(A197="PUK Pfd","PUK.PR",IF(A197="HLM Pfd","HLM.PR",SUBSTITUTE(SUBSTITUTE(A197," Pfd","")," ",".PR")))</f>
        <v>CMS.PRB</v>
      </c>
    </row>
    <row r="198" spans="1:57" x14ac:dyDescent="0.35">
      <c r="A198" t="s">
        <v>3726</v>
      </c>
      <c r="B198" s="1">
        <v>18.600000000000001</v>
      </c>
      <c r="C198" s="2">
        <v>4.0721349621873348E-3</v>
      </c>
      <c r="D198" s="3">
        <v>51633.892307692309</v>
      </c>
      <c r="F198" t="s">
        <v>347</v>
      </c>
      <c r="G198" t="s">
        <v>345</v>
      </c>
      <c r="H198">
        <v>58.53</v>
      </c>
      <c r="I198" s="2">
        <v>-0.13121569999999999</v>
      </c>
      <c r="J198" s="4" t="s">
        <v>4912</v>
      </c>
      <c r="L198" t="s">
        <v>40</v>
      </c>
      <c r="M198">
        <v>5.1776211707176758</v>
      </c>
      <c r="N198">
        <v>5.1776211707176758</v>
      </c>
      <c r="O198">
        <v>10.274617257935835</v>
      </c>
      <c r="P198">
        <v>5.1776211707176758</v>
      </c>
      <c r="Q198" t="s">
        <v>42</v>
      </c>
      <c r="R198" t="s">
        <v>43</v>
      </c>
      <c r="S198">
        <v>4.2</v>
      </c>
      <c r="T198">
        <v>25</v>
      </c>
      <c r="U198" t="s">
        <v>44</v>
      </c>
      <c r="V198" s="4">
        <v>44833</v>
      </c>
      <c r="W198" s="4">
        <v>44833</v>
      </c>
      <c r="X198" t="s">
        <v>45</v>
      </c>
      <c r="Y198" s="4" t="s">
        <v>4291</v>
      </c>
      <c r="Z198" t="s">
        <v>40</v>
      </c>
      <c r="AA198" t="s">
        <v>46</v>
      </c>
      <c r="AB198" t="s">
        <v>40</v>
      </c>
      <c r="AG198" t="s">
        <v>47</v>
      </c>
      <c r="AH198" t="s">
        <v>48</v>
      </c>
      <c r="AI198" t="s">
        <v>49</v>
      </c>
      <c r="AJ198" t="s">
        <v>50</v>
      </c>
      <c r="AK198" s="35" t="s">
        <v>4292</v>
      </c>
      <c r="AL198" t="s">
        <v>123</v>
      </c>
      <c r="AM198" t="s">
        <v>158</v>
      </c>
      <c r="AO198" s="2">
        <v>9.568303479079443E-5</v>
      </c>
      <c r="AP198" s="2">
        <v>1.3580068776164134E-2</v>
      </c>
      <c r="AQ198" t="s">
        <v>52</v>
      </c>
      <c r="AS198">
        <v>17.647736941295886</v>
      </c>
      <c r="AT198">
        <v>17.675473512200686</v>
      </c>
      <c r="AU198" s="3">
        <v>9200000</v>
      </c>
      <c r="AV198" s="30">
        <v>171120000</v>
      </c>
      <c r="AW198" s="34" t="s">
        <v>3716</v>
      </c>
      <c r="BA198" s="31"/>
      <c r="BB198" s="27" t="str">
        <f t="shared" si="13"/>
        <v>CMS</v>
      </c>
      <c r="BC198" s="29">
        <f t="shared" ca="1" si="14"/>
        <v>55848</v>
      </c>
      <c r="BD198" s="27">
        <f t="shared" si="15"/>
        <v>4</v>
      </c>
      <c r="BE198" s="32" t="str">
        <f t="shared" si="16"/>
        <v>CMS.PRC</v>
      </c>
    </row>
    <row r="199" spans="1:57" x14ac:dyDescent="0.35">
      <c r="A199" t="s">
        <v>346</v>
      </c>
      <c r="B199" s="1">
        <v>30.119999999999997</v>
      </c>
      <c r="C199" s="2">
        <v>3.0625265844321518E-2</v>
      </c>
      <c r="D199" s="3">
        <v>10172.630769230769</v>
      </c>
      <c r="F199" t="s">
        <v>347</v>
      </c>
      <c r="G199" t="s">
        <v>345</v>
      </c>
      <c r="H199">
        <v>58.53</v>
      </c>
      <c r="I199" s="2">
        <v>-0.13121569999999999</v>
      </c>
      <c r="J199" s="4" t="s">
        <v>4912</v>
      </c>
      <c r="L199" t="s">
        <v>40</v>
      </c>
      <c r="M199">
        <v>3.42211331839927</v>
      </c>
      <c r="N199">
        <v>3.42211331839927</v>
      </c>
      <c r="O199">
        <v>-85.909486483773478</v>
      </c>
      <c r="P199">
        <v>-85.909486479999998</v>
      </c>
      <c r="Q199" t="s">
        <v>53</v>
      </c>
      <c r="R199" t="s">
        <v>43</v>
      </c>
      <c r="S199">
        <v>5.625</v>
      </c>
      <c r="T199">
        <v>25</v>
      </c>
      <c r="U199" t="s">
        <v>44</v>
      </c>
      <c r="V199" s="4">
        <v>44803</v>
      </c>
      <c r="W199" s="4">
        <v>44803</v>
      </c>
      <c r="X199" t="s">
        <v>45</v>
      </c>
      <c r="Y199" s="4" t="s">
        <v>4167</v>
      </c>
      <c r="Z199">
        <v>10</v>
      </c>
      <c r="AA199" t="s">
        <v>46</v>
      </c>
      <c r="AB199" s="4" t="s">
        <v>4293</v>
      </c>
      <c r="AG199" t="s">
        <v>47</v>
      </c>
      <c r="AH199" t="s">
        <v>65</v>
      </c>
      <c r="AI199" t="s">
        <v>49</v>
      </c>
      <c r="AJ199" t="s">
        <v>77</v>
      </c>
      <c r="AK199" s="35" t="s">
        <v>4294</v>
      </c>
      <c r="AL199" t="s">
        <v>123</v>
      </c>
      <c r="AM199" t="s">
        <v>158</v>
      </c>
      <c r="AO199" s="2">
        <v>9.568303479079443E-5</v>
      </c>
      <c r="AP199" s="2">
        <v>1.3580068776164134E-2</v>
      </c>
      <c r="AQ199" t="s">
        <v>52</v>
      </c>
      <c r="AS199">
        <v>0.46622825915206939</v>
      </c>
      <c r="AT199">
        <v>19.391465649213124</v>
      </c>
      <c r="AU199" s="3">
        <v>8000000</v>
      </c>
      <c r="AV199" s="30">
        <v>240959999.99999997</v>
      </c>
      <c r="AW199" s="34" t="s">
        <v>1813</v>
      </c>
      <c r="BA199" s="31"/>
      <c r="BB199" s="27" t="str">
        <f t="shared" si="13"/>
        <v>CMS</v>
      </c>
      <c r="BC199" s="29" t="e">
        <f t="shared" ca="1" si="14"/>
        <v>#VALUE!</v>
      </c>
      <c r="BD199" s="27">
        <f t="shared" si="15"/>
        <v>4</v>
      </c>
      <c r="BE199" s="32" t="str">
        <f t="shared" si="16"/>
        <v>CMSA</v>
      </c>
    </row>
    <row r="200" spans="1:57" x14ac:dyDescent="0.35">
      <c r="A200" t="s">
        <v>1814</v>
      </c>
      <c r="B200" s="1">
        <v>25.5</v>
      </c>
      <c r="C200" s="2">
        <v>-5.8799510004083212E-2</v>
      </c>
      <c r="D200" s="3">
        <v>41432.75384615385</v>
      </c>
      <c r="F200" t="s">
        <v>347</v>
      </c>
      <c r="G200" t="s">
        <v>345</v>
      </c>
      <c r="H200">
        <v>58.53</v>
      </c>
      <c r="I200" s="2">
        <v>-0.13121569999999999</v>
      </c>
      <c r="J200" s="4" t="s">
        <v>4912</v>
      </c>
      <c r="L200" t="s">
        <v>40</v>
      </c>
      <c r="M200">
        <v>5.2098156376852742</v>
      </c>
      <c r="N200">
        <v>5.2098156376852742</v>
      </c>
      <c r="O200">
        <v>-5.6370640572662447</v>
      </c>
      <c r="P200">
        <v>-5.6370640600000002</v>
      </c>
      <c r="Q200" t="s">
        <v>53</v>
      </c>
      <c r="R200" t="s">
        <v>43</v>
      </c>
      <c r="S200">
        <v>5.875</v>
      </c>
      <c r="T200">
        <v>25</v>
      </c>
      <c r="U200" t="s">
        <v>44</v>
      </c>
      <c r="V200" s="4">
        <v>44833</v>
      </c>
      <c r="W200" s="4">
        <v>44833</v>
      </c>
      <c r="X200" t="s">
        <v>45</v>
      </c>
      <c r="Y200" s="4" t="s">
        <v>4217</v>
      </c>
      <c r="Z200">
        <v>10</v>
      </c>
      <c r="AA200" t="s">
        <v>46</v>
      </c>
      <c r="AB200" s="4" t="s">
        <v>4295</v>
      </c>
      <c r="AG200" t="s">
        <v>47</v>
      </c>
      <c r="AH200" t="s">
        <v>65</v>
      </c>
      <c r="AI200" t="s">
        <v>49</v>
      </c>
      <c r="AJ200" t="s">
        <v>77</v>
      </c>
      <c r="AK200" s="35" t="s">
        <v>4296</v>
      </c>
      <c r="AL200" t="s">
        <v>123</v>
      </c>
      <c r="AM200" t="s">
        <v>158</v>
      </c>
      <c r="AO200" s="2">
        <v>9.568303479079443E-5</v>
      </c>
      <c r="AP200" s="2">
        <v>1.3580068776164134E-2</v>
      </c>
      <c r="AQ200" t="s">
        <v>52</v>
      </c>
      <c r="AS200">
        <v>0.98058076062594335</v>
      </c>
      <c r="AT200">
        <v>16.655109927886418</v>
      </c>
      <c r="AU200" s="3">
        <v>11200000</v>
      </c>
      <c r="AV200" s="30">
        <v>285600000</v>
      </c>
      <c r="AW200" s="34" t="s">
        <v>1815</v>
      </c>
      <c r="BA200" s="31"/>
      <c r="BB200" s="27" t="str">
        <f t="shared" si="13"/>
        <v>CMS</v>
      </c>
      <c r="BC200" s="29" t="e">
        <f t="shared" ca="1" si="14"/>
        <v>#VALUE!</v>
      </c>
      <c r="BD200" s="27">
        <f t="shared" si="15"/>
        <v>4</v>
      </c>
      <c r="BE200" s="32" t="str">
        <f t="shared" si="16"/>
        <v>CMSC</v>
      </c>
    </row>
    <row r="201" spans="1:57" x14ac:dyDescent="0.35">
      <c r="A201" t="s">
        <v>2534</v>
      </c>
      <c r="B201" s="1">
        <v>24.310000000000002</v>
      </c>
      <c r="C201" s="2">
        <v>-2.8547439126784199E-2</v>
      </c>
      <c r="D201" s="3">
        <v>48525.8</v>
      </c>
      <c r="F201" t="s">
        <v>347</v>
      </c>
      <c r="G201" t="s">
        <v>345</v>
      </c>
      <c r="H201">
        <v>58.53</v>
      </c>
      <c r="I201" s="2">
        <v>-0.13121569999999999</v>
      </c>
      <c r="J201" s="4" t="s">
        <v>4912</v>
      </c>
      <c r="L201" t="s">
        <v>40</v>
      </c>
      <c r="M201">
        <v>5.7345859257146508</v>
      </c>
      <c r="N201">
        <v>5.7345859257146508</v>
      </c>
      <c r="O201">
        <v>4.1260298469041308</v>
      </c>
      <c r="P201">
        <v>4.1260298500000001</v>
      </c>
      <c r="Q201" t="s">
        <v>53</v>
      </c>
      <c r="R201" t="s">
        <v>43</v>
      </c>
      <c r="S201">
        <v>5.875</v>
      </c>
      <c r="T201">
        <v>25</v>
      </c>
      <c r="U201" t="s">
        <v>44</v>
      </c>
      <c r="V201" s="4">
        <v>44789</v>
      </c>
      <c r="W201" s="4">
        <v>44789</v>
      </c>
      <c r="X201" t="s">
        <v>45</v>
      </c>
      <c r="Y201" s="4" t="s">
        <v>4297</v>
      </c>
      <c r="Z201">
        <v>10</v>
      </c>
      <c r="AA201" t="s">
        <v>46</v>
      </c>
      <c r="AB201" t="s">
        <v>4298</v>
      </c>
      <c r="AG201" t="s">
        <v>47</v>
      </c>
      <c r="AH201" t="s">
        <v>65</v>
      </c>
      <c r="AI201" t="s">
        <v>49</v>
      </c>
      <c r="AJ201" t="s">
        <v>77</v>
      </c>
      <c r="AK201" s="35" t="s">
        <v>4299</v>
      </c>
      <c r="AL201" t="s">
        <v>123</v>
      </c>
      <c r="AM201" t="s">
        <v>158</v>
      </c>
      <c r="AO201" s="2">
        <v>9.568303479079443E-5</v>
      </c>
      <c r="AP201" s="2">
        <v>1.3580068776164134E-2</v>
      </c>
      <c r="AQ201" t="s">
        <v>52</v>
      </c>
      <c r="AS201">
        <v>15.819335027354173</v>
      </c>
      <c r="AT201">
        <v>15.819335027354173</v>
      </c>
      <c r="AU201" s="3">
        <v>25200000</v>
      </c>
      <c r="AV201" s="30">
        <v>612612000</v>
      </c>
      <c r="AW201" s="34" t="s">
        <v>2533</v>
      </c>
      <c r="BA201" s="31"/>
      <c r="BB201" s="27" t="str">
        <f t="shared" si="13"/>
        <v>CMS</v>
      </c>
      <c r="BC201" s="29">
        <f t="shared" ca="1" si="14"/>
        <v>65383</v>
      </c>
      <c r="BD201" s="27">
        <f t="shared" si="15"/>
        <v>4</v>
      </c>
      <c r="BE201" s="32" t="str">
        <f t="shared" si="16"/>
        <v>CMSD</v>
      </c>
    </row>
    <row r="202" spans="1:57" x14ac:dyDescent="0.35">
      <c r="A202" t="s">
        <v>3294</v>
      </c>
      <c r="B202" s="1">
        <v>21.384999999999998</v>
      </c>
      <c r="C202" s="2">
        <v>-1.632335794792078E-2</v>
      </c>
      <c r="D202" s="3">
        <v>1331.8615384615384</v>
      </c>
      <c r="F202" t="s">
        <v>3295</v>
      </c>
      <c r="G202" t="s">
        <v>3296</v>
      </c>
      <c r="H202">
        <v>24.54</v>
      </c>
      <c r="I202" s="2">
        <v>-3.8024280000000001E-2</v>
      </c>
      <c r="J202" s="4" t="s">
        <v>4936</v>
      </c>
      <c r="L202" t="s">
        <v>40</v>
      </c>
      <c r="M202">
        <v>6.8568816426040913</v>
      </c>
      <c r="N202">
        <v>6.8568816426040913</v>
      </c>
      <c r="O202">
        <v>5.5816649435073966</v>
      </c>
      <c r="P202">
        <v>5.5816649399999996</v>
      </c>
      <c r="Q202" t="s">
        <v>42</v>
      </c>
      <c r="R202" t="s">
        <v>43</v>
      </c>
      <c r="S202">
        <v>7.125</v>
      </c>
      <c r="T202">
        <v>25</v>
      </c>
      <c r="U202" t="s">
        <v>44</v>
      </c>
      <c r="V202" s="4">
        <v>44790</v>
      </c>
      <c r="W202" s="4">
        <v>44790</v>
      </c>
      <c r="X202" t="s">
        <v>40</v>
      </c>
      <c r="Y202" s="4" t="s">
        <v>4086</v>
      </c>
      <c r="Z202" t="s">
        <v>40</v>
      </c>
      <c r="AA202" t="s">
        <v>161</v>
      </c>
      <c r="AB202" s="4" t="s">
        <v>40</v>
      </c>
      <c r="AG202" t="s">
        <v>47</v>
      </c>
      <c r="AH202" t="s">
        <v>65</v>
      </c>
      <c r="AI202" t="s">
        <v>51</v>
      </c>
      <c r="AJ202" t="s">
        <v>50</v>
      </c>
      <c r="AK202" s="35" t="s">
        <v>4300</v>
      </c>
      <c r="AL202" t="s">
        <v>51</v>
      </c>
      <c r="AM202" t="s">
        <v>51</v>
      </c>
      <c r="AO202" s="2">
        <v>4.8239777041159115E-5</v>
      </c>
      <c r="AP202" s="2">
        <v>1.1893528438395085E-2</v>
      </c>
      <c r="AQ202" t="s">
        <v>69</v>
      </c>
      <c r="AS202">
        <v>11.707504613856424</v>
      </c>
      <c r="AT202">
        <v>11.734951476611307</v>
      </c>
      <c r="AU202" s="3">
        <v>2415000</v>
      </c>
      <c r="AV202" s="30">
        <v>51644774.999999993</v>
      </c>
      <c r="AW202" s="34" t="s">
        <v>3297</v>
      </c>
      <c r="BA202" s="31"/>
      <c r="BB202" s="27" t="str">
        <f t="shared" si="13"/>
        <v>CCNE</v>
      </c>
      <c r="BC202" s="29">
        <f t="shared" ca="1" si="14"/>
        <v>55848</v>
      </c>
      <c r="BD202" s="27">
        <f t="shared" si="15"/>
        <v>4</v>
      </c>
      <c r="BE202" s="32" t="str">
        <f t="shared" si="16"/>
        <v>CCNEP</v>
      </c>
    </row>
    <row r="203" spans="1:57" x14ac:dyDescent="0.35">
      <c r="A203" t="s">
        <v>1816</v>
      </c>
      <c r="B203" s="1">
        <v>23.375</v>
      </c>
      <c r="C203" s="2" t="e">
        <v>#VALUE!</v>
      </c>
      <c r="D203" s="3">
        <v>1407.1076923076923</v>
      </c>
      <c r="F203" t="s">
        <v>1817</v>
      </c>
      <c r="G203" t="s">
        <v>1818</v>
      </c>
      <c r="H203">
        <v>1.6</v>
      </c>
      <c r="I203" s="2">
        <v>-0.1666666</v>
      </c>
      <c r="J203" s="4" t="s">
        <v>4892</v>
      </c>
      <c r="L203" t="s">
        <v>40</v>
      </c>
      <c r="M203">
        <v>11.39144470248937</v>
      </c>
      <c r="N203">
        <v>11.39144470248937</v>
      </c>
      <c r="O203">
        <v>26.997626582278517</v>
      </c>
      <c r="P203">
        <v>11.39144470248937</v>
      </c>
      <c r="Q203" t="s">
        <v>53</v>
      </c>
      <c r="R203" t="s">
        <v>43</v>
      </c>
      <c r="S203">
        <v>6.75</v>
      </c>
      <c r="T203">
        <v>25</v>
      </c>
      <c r="U203" t="s">
        <v>44</v>
      </c>
      <c r="V203" s="4">
        <v>44909</v>
      </c>
      <c r="W203" s="4">
        <v>44909</v>
      </c>
      <c r="X203" t="s">
        <v>40</v>
      </c>
      <c r="Y203" s="4" t="s">
        <v>4937</v>
      </c>
      <c r="Z203">
        <v>30</v>
      </c>
      <c r="AA203" t="s">
        <v>51</v>
      </c>
      <c r="AB203" s="4" t="s">
        <v>4265</v>
      </c>
      <c r="AG203" t="s">
        <v>47</v>
      </c>
      <c r="AH203" t="s">
        <v>65</v>
      </c>
      <c r="AI203" t="s">
        <v>51</v>
      </c>
      <c r="AJ203" t="s">
        <v>74</v>
      </c>
      <c r="AK203" s="35" t="s">
        <v>1819</v>
      </c>
      <c r="AL203" t="s">
        <v>51</v>
      </c>
      <c r="AM203" t="s">
        <v>51</v>
      </c>
      <c r="AO203" s="2">
        <v>1.6467557159357327E-2</v>
      </c>
      <c r="AP203" s="2">
        <v>9.5313944963010711E-2</v>
      </c>
      <c r="AQ203" t="s">
        <v>162</v>
      </c>
      <c r="AS203">
        <v>0.91126690249382092</v>
      </c>
      <c r="AT203">
        <v>0.91126690249382092</v>
      </c>
      <c r="AU203" s="3">
        <v>1012000</v>
      </c>
      <c r="AV203" s="30">
        <v>23655500</v>
      </c>
      <c r="AW203" s="34" t="s">
        <v>1820</v>
      </c>
      <c r="BA203" s="31"/>
      <c r="BB203" s="27" t="str">
        <f t="shared" si="13"/>
        <v>CNFR</v>
      </c>
      <c r="BC203" s="29" t="e">
        <f t="shared" ca="1" si="14"/>
        <v>#VALUE!</v>
      </c>
      <c r="BD203" s="27">
        <f t="shared" si="15"/>
        <v>4</v>
      </c>
      <c r="BE203" s="32" t="str">
        <f t="shared" si="16"/>
        <v>CNFRL</v>
      </c>
    </row>
    <row r="204" spans="1:57" x14ac:dyDescent="0.35">
      <c r="A204" t="s">
        <v>3365</v>
      </c>
      <c r="B204" s="1">
        <v>19.57</v>
      </c>
      <c r="C204" s="2">
        <v>8.5451595457003898E-2</v>
      </c>
      <c r="D204" s="3">
        <v>2575.3692307692309</v>
      </c>
      <c r="F204" t="s">
        <v>3443</v>
      </c>
      <c r="G204" t="s">
        <v>3444</v>
      </c>
      <c r="H204">
        <v>19.21</v>
      </c>
      <c r="I204" s="2">
        <v>8.6717329999999995E-2</v>
      </c>
      <c r="J204" s="4" t="s">
        <v>4922</v>
      </c>
      <c r="L204" t="s">
        <v>40</v>
      </c>
      <c r="M204">
        <v>5.9474884891295492</v>
      </c>
      <c r="N204">
        <v>5.9474884891295492</v>
      </c>
      <c r="O204">
        <v>9.7700729814621496</v>
      </c>
      <c r="P204">
        <v>5.9474884891295492</v>
      </c>
      <c r="Q204" t="s">
        <v>53</v>
      </c>
      <c r="R204" t="s">
        <v>43</v>
      </c>
      <c r="S204">
        <v>5.125</v>
      </c>
      <c r="T204">
        <v>25</v>
      </c>
      <c r="U204" t="s">
        <v>44</v>
      </c>
      <c r="V204" s="4">
        <v>44785</v>
      </c>
      <c r="W204" s="4">
        <v>44785</v>
      </c>
      <c r="X204" t="s">
        <v>121</v>
      </c>
      <c r="Y204" s="4" t="s">
        <v>4301</v>
      </c>
      <c r="Z204">
        <v>10</v>
      </c>
      <c r="AA204" t="s">
        <v>46</v>
      </c>
      <c r="AB204" s="4" t="s">
        <v>4302</v>
      </c>
      <c r="AG204" t="s">
        <v>47</v>
      </c>
      <c r="AH204" t="s">
        <v>65</v>
      </c>
      <c r="AI204" t="s">
        <v>51</v>
      </c>
      <c r="AJ204" t="s">
        <v>157</v>
      </c>
      <c r="AK204" s="35" t="s">
        <v>4303</v>
      </c>
      <c r="AL204" t="s">
        <v>139</v>
      </c>
      <c r="AM204" t="s">
        <v>139</v>
      </c>
      <c r="AO204" s="2">
        <v>2.3689718697353923E-3</v>
      </c>
      <c r="AP204" s="2">
        <v>3.8294255902415197E-2</v>
      </c>
      <c r="AQ204" t="s">
        <v>52</v>
      </c>
      <c r="AS204">
        <v>14.094529246963646</v>
      </c>
      <c r="AT204">
        <v>14.094529246963646</v>
      </c>
      <c r="AU204" s="3">
        <v>6000000</v>
      </c>
      <c r="AV204" s="30">
        <v>117420000</v>
      </c>
      <c r="AW204" s="34" t="s">
        <v>3359</v>
      </c>
      <c r="BA204" s="31"/>
      <c r="BB204" s="27" t="str">
        <f t="shared" si="13"/>
        <v>CNO</v>
      </c>
      <c r="BC204" s="29" t="e">
        <f t="shared" ca="1" si="14"/>
        <v>#VALUE!</v>
      </c>
      <c r="BD204" s="27">
        <f t="shared" si="15"/>
        <v>4</v>
      </c>
      <c r="BE204" s="32" t="str">
        <f t="shared" si="16"/>
        <v>CNO.PRA</v>
      </c>
    </row>
    <row r="205" spans="1:57" x14ac:dyDescent="0.35">
      <c r="A205" t="s">
        <v>3807</v>
      </c>
      <c r="B205" s="1">
        <v>21.16</v>
      </c>
      <c r="C205" s="2">
        <v>-5.4883720930232548E-2</v>
      </c>
      <c r="D205" s="3">
        <v>5913.7692307692305</v>
      </c>
      <c r="F205" t="s">
        <v>3928</v>
      </c>
      <c r="G205" t="s">
        <v>3929</v>
      </c>
      <c r="H205">
        <v>23.93</v>
      </c>
      <c r="I205" s="2">
        <v>-1.197353E-2</v>
      </c>
      <c r="J205" s="4" t="s">
        <v>4912</v>
      </c>
      <c r="L205">
        <v>442</v>
      </c>
      <c r="M205">
        <v>5.6761359029110459</v>
      </c>
      <c r="N205">
        <v>8.132282158402198</v>
      </c>
      <c r="O205">
        <v>7.4286908206417639</v>
      </c>
      <c r="P205">
        <v>7.4286908206417639</v>
      </c>
      <c r="Q205" t="s">
        <v>42</v>
      </c>
      <c r="R205" t="s">
        <v>82</v>
      </c>
      <c r="S205">
        <v>5.25</v>
      </c>
      <c r="T205">
        <v>25</v>
      </c>
      <c r="U205" t="s">
        <v>44</v>
      </c>
      <c r="V205" s="4">
        <v>44785</v>
      </c>
      <c r="W205" s="4">
        <v>44785</v>
      </c>
      <c r="X205" t="s">
        <v>40</v>
      </c>
      <c r="Y205" s="4" t="s">
        <v>4304</v>
      </c>
      <c r="Z205" t="s">
        <v>40</v>
      </c>
      <c r="AA205" t="s">
        <v>51</v>
      </c>
      <c r="AB205" s="4" t="s">
        <v>40</v>
      </c>
      <c r="AG205" t="s">
        <v>47</v>
      </c>
      <c r="AH205" t="s">
        <v>48</v>
      </c>
      <c r="AI205" t="s">
        <v>51</v>
      </c>
      <c r="AJ205" t="s">
        <v>50</v>
      </c>
      <c r="AK205" s="35" t="s">
        <v>3930</v>
      </c>
      <c r="AL205" t="s">
        <v>51</v>
      </c>
      <c r="AM205" t="s">
        <v>51</v>
      </c>
      <c r="AO205" s="2">
        <v>4.9541381322193434E-4</v>
      </c>
      <c r="AP205" s="2">
        <v>1.876476699608598E-2</v>
      </c>
      <c r="AQ205" t="s">
        <v>69</v>
      </c>
      <c r="AS205">
        <v>3.3925480797784888</v>
      </c>
      <c r="AT205">
        <v>3.3925480797784888</v>
      </c>
      <c r="AU205" s="3">
        <v>4000000</v>
      </c>
      <c r="AV205" s="30">
        <v>84640000</v>
      </c>
      <c r="AW205" s="34" t="s">
        <v>3781</v>
      </c>
      <c r="BA205" s="31"/>
      <c r="BB205" s="27" t="str">
        <f t="shared" si="13"/>
        <v>CNOB</v>
      </c>
      <c r="BC205" s="29">
        <f t="shared" ca="1" si="14"/>
        <v>55848</v>
      </c>
      <c r="BD205" s="27">
        <f t="shared" si="15"/>
        <v>4</v>
      </c>
      <c r="BE205" s="32" t="str">
        <f t="shared" si="16"/>
        <v>CNOBP</v>
      </c>
    </row>
    <row r="206" spans="1:57" x14ac:dyDescent="0.35">
      <c r="A206" t="s">
        <v>2874</v>
      </c>
      <c r="B206" s="1">
        <v>24.505000000000003</v>
      </c>
      <c r="C206" s="2">
        <v>-1.9177540529853675E-2</v>
      </c>
      <c r="D206" s="3">
        <v>8737.8615384615387</v>
      </c>
      <c r="F206" t="s">
        <v>349</v>
      </c>
      <c r="G206" t="s">
        <v>350</v>
      </c>
      <c r="H206">
        <v>18.739999999999998</v>
      </c>
      <c r="I206" s="2">
        <v>-6.5336629999999993E-2</v>
      </c>
      <c r="J206" s="4" t="s">
        <v>4912</v>
      </c>
      <c r="L206" t="s">
        <v>40</v>
      </c>
      <c r="M206">
        <v>8.0483411474634945</v>
      </c>
      <c r="N206">
        <v>8.0483411474634945</v>
      </c>
      <c r="O206">
        <v>8.8001530756431219</v>
      </c>
      <c r="P206">
        <v>8.0483411474634945</v>
      </c>
      <c r="Q206" t="s">
        <v>42</v>
      </c>
      <c r="R206" t="s">
        <v>43</v>
      </c>
      <c r="S206">
        <v>7.875</v>
      </c>
      <c r="T206">
        <v>25</v>
      </c>
      <c r="U206" t="s">
        <v>44</v>
      </c>
      <c r="V206" s="4">
        <v>44847</v>
      </c>
      <c r="W206" s="4">
        <v>44847</v>
      </c>
      <c r="X206" t="s">
        <v>45</v>
      </c>
      <c r="Y206" s="4" t="s">
        <v>4305</v>
      </c>
      <c r="Z206">
        <v>30</v>
      </c>
      <c r="AA206" t="s">
        <v>46</v>
      </c>
      <c r="AB206" s="4" t="s">
        <v>40</v>
      </c>
      <c r="AG206" t="s">
        <v>47</v>
      </c>
      <c r="AH206" t="s">
        <v>65</v>
      </c>
      <c r="AI206" t="s">
        <v>49</v>
      </c>
      <c r="AJ206" t="s">
        <v>50</v>
      </c>
      <c r="AK206" s="35" t="s">
        <v>2933</v>
      </c>
      <c r="AL206" t="s">
        <v>51</v>
      </c>
      <c r="AM206" t="s">
        <v>51</v>
      </c>
      <c r="AO206" s="2">
        <v>1.9707356163322087E-3</v>
      </c>
      <c r="AP206" s="2">
        <v>3.9353317814022515E-2</v>
      </c>
      <c r="AQ206" t="s">
        <v>52</v>
      </c>
      <c r="AS206">
        <v>11.995614778113614</v>
      </c>
      <c r="AT206">
        <v>11.995614778113614</v>
      </c>
      <c r="AU206" s="3">
        <v>4600000</v>
      </c>
      <c r="AV206" s="30">
        <v>112723000.00000001</v>
      </c>
      <c r="AW206" s="34" t="s">
        <v>2873</v>
      </c>
      <c r="BA206" s="31"/>
      <c r="BB206" s="27" t="str">
        <f t="shared" si="13"/>
        <v>CODI</v>
      </c>
      <c r="BC206" s="29">
        <f t="shared" ca="1" si="14"/>
        <v>55848</v>
      </c>
      <c r="BD206" s="27">
        <f t="shared" si="15"/>
        <v>4</v>
      </c>
      <c r="BE206" s="32" t="str">
        <f t="shared" si="16"/>
        <v>CODI.PRC</v>
      </c>
    </row>
    <row r="207" spans="1:57" x14ac:dyDescent="0.35">
      <c r="A207" t="s">
        <v>348</v>
      </c>
      <c r="B207" s="1">
        <v>30.8</v>
      </c>
      <c r="C207" s="2">
        <v>-2.1305925030229638E-2</v>
      </c>
      <c r="D207" s="3">
        <v>4607.3999999999996</v>
      </c>
      <c r="F207" t="s">
        <v>349</v>
      </c>
      <c r="G207" t="s">
        <v>350</v>
      </c>
      <c r="H207">
        <v>18.739999999999998</v>
      </c>
      <c r="I207" s="2">
        <v>-6.5336629999999993E-2</v>
      </c>
      <c r="J207" s="4" t="s">
        <v>4912</v>
      </c>
      <c r="L207" t="s">
        <v>40</v>
      </c>
      <c r="M207">
        <v>4.7154897514882705</v>
      </c>
      <c r="N207">
        <v>4.7154897514882705</v>
      </c>
      <c r="O207" t="s">
        <v>40</v>
      </c>
      <c r="P207">
        <v>4.7154897514882705</v>
      </c>
      <c r="Q207" t="s">
        <v>42</v>
      </c>
      <c r="R207" t="s">
        <v>43</v>
      </c>
      <c r="S207">
        <v>7.25</v>
      </c>
      <c r="T207">
        <v>25</v>
      </c>
      <c r="U207" t="s">
        <v>44</v>
      </c>
      <c r="V207" s="4">
        <v>44847</v>
      </c>
      <c r="W207" s="4">
        <v>44847</v>
      </c>
      <c r="X207" t="s">
        <v>124</v>
      </c>
      <c r="Y207" s="4" t="s">
        <v>4899</v>
      </c>
      <c r="Z207">
        <v>30</v>
      </c>
      <c r="AA207" t="s">
        <v>46</v>
      </c>
      <c r="AB207" s="4" t="s">
        <v>40</v>
      </c>
      <c r="AG207" t="s">
        <v>47</v>
      </c>
      <c r="AH207" t="s">
        <v>65</v>
      </c>
      <c r="AI207" t="s">
        <v>47</v>
      </c>
      <c r="AJ207" t="s">
        <v>50</v>
      </c>
      <c r="AK207" s="35" t="s">
        <v>351</v>
      </c>
      <c r="AL207" t="s">
        <v>51</v>
      </c>
      <c r="AM207" t="s">
        <v>51</v>
      </c>
      <c r="AO207" s="2">
        <v>1.9707356163322087E-3</v>
      </c>
      <c r="AP207" s="2">
        <v>3.9353317814022515E-2</v>
      </c>
      <c r="AQ207" t="s">
        <v>52</v>
      </c>
      <c r="AS207">
        <v>0.13886499053508083</v>
      </c>
      <c r="AT207">
        <v>16.54064754761346</v>
      </c>
      <c r="AU207" s="3">
        <v>4000000</v>
      </c>
      <c r="AV207" s="30">
        <v>123200000</v>
      </c>
      <c r="AW207" s="34" t="s">
        <v>1823</v>
      </c>
      <c r="BA207" s="31"/>
      <c r="BB207" s="27" t="str">
        <f t="shared" si="13"/>
        <v>CODI</v>
      </c>
      <c r="BC207" s="29">
        <f t="shared" ca="1" si="14"/>
        <v>55848</v>
      </c>
      <c r="BD207" s="27">
        <f t="shared" si="15"/>
        <v>4</v>
      </c>
      <c r="BE207" s="32" t="str">
        <f t="shared" si="16"/>
        <v>CODI.PRA</v>
      </c>
    </row>
    <row r="208" spans="1:57" x14ac:dyDescent="0.35">
      <c r="A208" t="s">
        <v>352</v>
      </c>
      <c r="B208" s="1">
        <v>24.58</v>
      </c>
      <c r="C208" s="2">
        <v>-1.4801587301586641E-3</v>
      </c>
      <c r="D208" s="3">
        <v>5837.4615384615381</v>
      </c>
      <c r="F208" t="s">
        <v>349</v>
      </c>
      <c r="G208" t="s">
        <v>350</v>
      </c>
      <c r="H208">
        <v>18.739999999999998</v>
      </c>
      <c r="I208" s="2">
        <v>-6.5336629999999993E-2</v>
      </c>
      <c r="J208" s="4" t="s">
        <v>4912</v>
      </c>
      <c r="L208">
        <v>498.5</v>
      </c>
      <c r="M208">
        <v>7.364889351305222</v>
      </c>
      <c r="N208">
        <v>7.8632629083130068</v>
      </c>
      <c r="O208">
        <v>6.3334444562369825</v>
      </c>
      <c r="P208">
        <v>6.3334444562369825</v>
      </c>
      <c r="Q208" t="s">
        <v>42</v>
      </c>
      <c r="R208" t="s">
        <v>82</v>
      </c>
      <c r="S208">
        <v>7.875</v>
      </c>
      <c r="T208">
        <v>25</v>
      </c>
      <c r="U208" t="s">
        <v>44</v>
      </c>
      <c r="V208" s="4">
        <v>44847</v>
      </c>
      <c r="W208" s="4">
        <v>44847</v>
      </c>
      <c r="X208" t="s">
        <v>45</v>
      </c>
      <c r="Y208" s="4" t="s">
        <v>4041</v>
      </c>
      <c r="Z208">
        <v>30</v>
      </c>
      <c r="AA208" t="s">
        <v>46</v>
      </c>
      <c r="AB208" s="4" t="s">
        <v>40</v>
      </c>
      <c r="AG208" t="s">
        <v>47</v>
      </c>
      <c r="AH208" t="s">
        <v>65</v>
      </c>
      <c r="AI208" t="s">
        <v>49</v>
      </c>
      <c r="AJ208" t="s">
        <v>50</v>
      </c>
      <c r="AK208" s="35" t="s">
        <v>353</v>
      </c>
      <c r="AL208" t="s">
        <v>51</v>
      </c>
      <c r="AM208" t="s">
        <v>51</v>
      </c>
      <c r="AO208" s="2">
        <v>1.9707356163322087E-3</v>
      </c>
      <c r="AP208" s="2">
        <v>3.9353317814022515E-2</v>
      </c>
      <c r="AQ208" t="s">
        <v>52</v>
      </c>
      <c r="AS208">
        <v>4.3658459977600108</v>
      </c>
      <c r="AT208">
        <v>4.3658459977600108</v>
      </c>
      <c r="AU208" s="3">
        <v>4000000</v>
      </c>
      <c r="AV208" s="30">
        <v>98320000</v>
      </c>
      <c r="AW208" s="34" t="s">
        <v>1824</v>
      </c>
      <c r="BA208" s="31"/>
      <c r="BB208" s="27" t="str">
        <f t="shared" si="13"/>
        <v>CODI</v>
      </c>
      <c r="BC208" s="29">
        <f t="shared" ca="1" si="14"/>
        <v>55848</v>
      </c>
      <c r="BD208" s="27">
        <f t="shared" si="15"/>
        <v>4</v>
      </c>
      <c r="BE208" s="32" t="str">
        <f t="shared" si="16"/>
        <v>CODI.PRB</v>
      </c>
    </row>
    <row r="209" spans="1:57" x14ac:dyDescent="0.35">
      <c r="A209" t="s">
        <v>3759</v>
      </c>
      <c r="B209" s="1">
        <v>17.53</v>
      </c>
      <c r="C209" s="2">
        <v>5.7903879559931338E-3</v>
      </c>
      <c r="D209" s="3">
        <v>40866.015384615384</v>
      </c>
      <c r="F209" t="s">
        <v>355</v>
      </c>
      <c r="G209" t="s">
        <v>356</v>
      </c>
      <c r="H209">
        <v>98.94</v>
      </c>
      <c r="I209" s="2">
        <v>-3.161394E-2</v>
      </c>
      <c r="J209" s="4" t="s">
        <v>4922</v>
      </c>
      <c r="L209" t="s">
        <v>40</v>
      </c>
      <c r="M209">
        <v>5.6780437840265119</v>
      </c>
      <c r="N209">
        <v>5.6780437840265119</v>
      </c>
      <c r="O209">
        <v>12.469842625532053</v>
      </c>
      <c r="P209">
        <v>5.6780437840265119</v>
      </c>
      <c r="Q209" t="s">
        <v>42</v>
      </c>
      <c r="R209" t="s">
        <v>43</v>
      </c>
      <c r="S209">
        <v>4.25</v>
      </c>
      <c r="T209">
        <v>25</v>
      </c>
      <c r="U209" t="s">
        <v>44</v>
      </c>
      <c r="V209" s="4">
        <v>44789</v>
      </c>
      <c r="W209" s="4">
        <v>44789</v>
      </c>
      <c r="X209" t="s">
        <v>124</v>
      </c>
      <c r="Y209" s="4" t="s">
        <v>4304</v>
      </c>
      <c r="Z209" t="s">
        <v>40</v>
      </c>
      <c r="AA209" t="s">
        <v>46</v>
      </c>
      <c r="AB209" s="4" t="s">
        <v>40</v>
      </c>
      <c r="AG209" t="s">
        <v>47</v>
      </c>
      <c r="AH209" t="s">
        <v>48</v>
      </c>
      <c r="AI209" t="s">
        <v>47</v>
      </c>
      <c r="AJ209" t="s">
        <v>50</v>
      </c>
      <c r="AK209" s="35" t="s">
        <v>3931</v>
      </c>
      <c r="AL209" t="s">
        <v>123</v>
      </c>
      <c r="AM209" t="s">
        <v>139</v>
      </c>
      <c r="AO209" s="2">
        <v>5.9850185654364285E-3</v>
      </c>
      <c r="AP209" s="2">
        <v>5.1377233594197436E-2</v>
      </c>
      <c r="AQ209" t="s">
        <v>52</v>
      </c>
      <c r="AS209">
        <v>16.194725954987941</v>
      </c>
      <c r="AT209">
        <v>16.222258351852059</v>
      </c>
      <c r="AU209" s="3">
        <v>17000000</v>
      </c>
      <c r="AV209" s="30">
        <v>298010000</v>
      </c>
      <c r="AW209" s="34" t="s">
        <v>3743</v>
      </c>
      <c r="BA209" s="31"/>
      <c r="BB209" s="27" t="str">
        <f t="shared" si="13"/>
        <v>COF</v>
      </c>
      <c r="BC209" s="29">
        <f t="shared" ca="1" si="14"/>
        <v>55848</v>
      </c>
      <c r="BD209" s="27">
        <f t="shared" si="15"/>
        <v>4</v>
      </c>
      <c r="BE209" s="32" t="str">
        <f t="shared" si="16"/>
        <v>COF.PRN</v>
      </c>
    </row>
    <row r="210" spans="1:57" x14ac:dyDescent="0.35">
      <c r="A210" t="s">
        <v>3558</v>
      </c>
      <c r="B210" s="1">
        <v>17.380000000000003</v>
      </c>
      <c r="C210" s="2">
        <v>1.6194331983805734E-2</v>
      </c>
      <c r="D210" s="3">
        <v>64254</v>
      </c>
      <c r="F210" t="s">
        <v>355</v>
      </c>
      <c r="G210" t="s">
        <v>356</v>
      </c>
      <c r="H210">
        <v>98.94</v>
      </c>
      <c r="I210" s="2">
        <v>-3.161394E-2</v>
      </c>
      <c r="J210" s="4" t="s">
        <v>4922</v>
      </c>
      <c r="L210" t="s">
        <v>40</v>
      </c>
      <c r="M210">
        <v>6.2116333046086369</v>
      </c>
      <c r="N210">
        <v>6.2116333046086369</v>
      </c>
      <c r="O210">
        <v>14.392985565253261</v>
      </c>
      <c r="P210">
        <v>6.2116333046086369</v>
      </c>
      <c r="Q210" t="s">
        <v>42</v>
      </c>
      <c r="R210" t="s">
        <v>43</v>
      </c>
      <c r="S210">
        <v>4.375</v>
      </c>
      <c r="T210">
        <v>25</v>
      </c>
      <c r="U210" t="s">
        <v>44</v>
      </c>
      <c r="V210" s="4">
        <v>44789</v>
      </c>
      <c r="W210" s="4">
        <v>44789</v>
      </c>
      <c r="X210" t="s">
        <v>124</v>
      </c>
      <c r="Y210" s="4" t="s">
        <v>4304</v>
      </c>
      <c r="Z210" t="s">
        <v>40</v>
      </c>
      <c r="AA210" t="s">
        <v>51</v>
      </c>
      <c r="AB210" s="4" t="s">
        <v>40</v>
      </c>
      <c r="AG210" t="s">
        <v>47</v>
      </c>
      <c r="AH210" t="s">
        <v>48</v>
      </c>
      <c r="AI210" t="s">
        <v>47</v>
      </c>
      <c r="AJ210" t="s">
        <v>50</v>
      </c>
      <c r="AK210" s="35" t="s">
        <v>3559</v>
      </c>
      <c r="AL210" t="s">
        <v>123</v>
      </c>
      <c r="AM210" t="s">
        <v>139</v>
      </c>
      <c r="AO210" s="2">
        <v>5.9850185654364285E-3</v>
      </c>
      <c r="AP210" s="2">
        <v>5.1377233594197436E-2</v>
      </c>
      <c r="AQ210" t="s">
        <v>52</v>
      </c>
      <c r="AS210">
        <v>15.58623764899451</v>
      </c>
      <c r="AT210">
        <v>15.613760632255865</v>
      </c>
      <c r="AU210" s="3">
        <v>27000000</v>
      </c>
      <c r="AV210" s="30">
        <v>469260000.00000006</v>
      </c>
      <c r="AW210" s="34" t="s">
        <v>3635</v>
      </c>
      <c r="BA210" s="31"/>
      <c r="BB210" s="27" t="str">
        <f t="shared" si="13"/>
        <v>COF</v>
      </c>
      <c r="BC210" s="29">
        <f t="shared" ca="1" si="14"/>
        <v>55848</v>
      </c>
      <c r="BD210" s="27">
        <f t="shared" si="15"/>
        <v>4</v>
      </c>
      <c r="BE210" s="32" t="str">
        <f t="shared" si="16"/>
        <v>COF.PRL</v>
      </c>
    </row>
    <row r="211" spans="1:57" x14ac:dyDescent="0.35">
      <c r="A211" t="s">
        <v>3244</v>
      </c>
      <c r="B211" s="1">
        <v>18.309999999999999</v>
      </c>
      <c r="C211" s="2">
        <v>6.0439560439560121E-3</v>
      </c>
      <c r="D211" s="3">
        <v>13320.892307692307</v>
      </c>
      <c r="F211" t="s">
        <v>355</v>
      </c>
      <c r="G211" t="s">
        <v>356</v>
      </c>
      <c r="H211">
        <v>98.94</v>
      </c>
      <c r="I211" s="2">
        <v>-3.161394E-2</v>
      </c>
      <c r="J211" s="4" t="s">
        <v>4922</v>
      </c>
      <c r="L211" t="s">
        <v>40</v>
      </c>
      <c r="M211">
        <v>5.4670556539698545</v>
      </c>
      <c r="N211">
        <v>5.4670556539698545</v>
      </c>
      <c r="O211">
        <v>10.388403960699662</v>
      </c>
      <c r="P211">
        <v>5.4670556539698545</v>
      </c>
      <c r="Q211" t="s">
        <v>42</v>
      </c>
      <c r="R211" t="s">
        <v>43</v>
      </c>
      <c r="S211">
        <v>4.625</v>
      </c>
      <c r="T211">
        <v>25</v>
      </c>
      <c r="U211" t="s">
        <v>44</v>
      </c>
      <c r="V211" s="4">
        <v>44789</v>
      </c>
      <c r="W211" s="4">
        <v>44789</v>
      </c>
      <c r="X211" t="s">
        <v>40</v>
      </c>
      <c r="Y211" s="4" t="s">
        <v>4306</v>
      </c>
      <c r="Z211" t="s">
        <v>40</v>
      </c>
      <c r="AA211" t="s">
        <v>161</v>
      </c>
      <c r="AB211" s="4" t="s">
        <v>40</v>
      </c>
      <c r="AG211" t="s">
        <v>47</v>
      </c>
      <c r="AH211" t="s">
        <v>48</v>
      </c>
      <c r="AI211" t="s">
        <v>51</v>
      </c>
      <c r="AJ211" t="s">
        <v>50</v>
      </c>
      <c r="AK211" s="35" t="s">
        <v>3298</v>
      </c>
      <c r="AL211" t="s">
        <v>123</v>
      </c>
      <c r="AM211" t="s">
        <v>139</v>
      </c>
      <c r="AO211" s="2">
        <v>5.9850185654364285E-3</v>
      </c>
      <c r="AP211" s="2">
        <v>5.1377233594197436E-2</v>
      </c>
      <c r="AQ211" t="s">
        <v>52</v>
      </c>
      <c r="AS211">
        <v>15.531632274167057</v>
      </c>
      <c r="AT211">
        <v>15.559154377337718</v>
      </c>
      <c r="AU211" s="3">
        <v>5000000</v>
      </c>
      <c r="AV211" s="30">
        <v>91550000</v>
      </c>
      <c r="AW211" s="34" t="s">
        <v>3219</v>
      </c>
      <c r="BA211" s="31"/>
      <c r="BB211" s="27" t="str">
        <f t="shared" si="13"/>
        <v>COF</v>
      </c>
      <c r="BC211" s="29">
        <f t="shared" ca="1" si="14"/>
        <v>55848</v>
      </c>
      <c r="BD211" s="27">
        <f t="shared" si="15"/>
        <v>4</v>
      </c>
      <c r="BE211" s="32" t="str">
        <f t="shared" si="16"/>
        <v>COF.PRK</v>
      </c>
    </row>
    <row r="212" spans="1:57" x14ac:dyDescent="0.35">
      <c r="A212" t="s">
        <v>2980</v>
      </c>
      <c r="B212" s="1">
        <v>17.474999999999998</v>
      </c>
      <c r="C212" s="2">
        <v>0</v>
      </c>
      <c r="D212" s="3">
        <v>132844.53846153847</v>
      </c>
      <c r="F212" t="s">
        <v>355</v>
      </c>
      <c r="G212" t="s">
        <v>356</v>
      </c>
      <c r="H212">
        <v>98.94</v>
      </c>
      <c r="I212" s="2">
        <v>-3.161394E-2</v>
      </c>
      <c r="J212" s="4" t="s">
        <v>4922</v>
      </c>
      <c r="L212" t="s">
        <v>40</v>
      </c>
      <c r="M212">
        <v>6.3135741844966686</v>
      </c>
      <c r="N212">
        <v>6.3135741844966686</v>
      </c>
      <c r="O212">
        <v>16.264901571092988</v>
      </c>
      <c r="P212">
        <v>6.3135741844966686</v>
      </c>
      <c r="Q212" t="s">
        <v>42</v>
      </c>
      <c r="R212" t="s">
        <v>43</v>
      </c>
      <c r="S212">
        <v>4.8</v>
      </c>
      <c r="T212">
        <v>25</v>
      </c>
      <c r="U212" t="s">
        <v>44</v>
      </c>
      <c r="V212" s="4">
        <v>44789</v>
      </c>
      <c r="W212" s="4">
        <v>44789</v>
      </c>
      <c r="X212" t="s">
        <v>124</v>
      </c>
      <c r="Y212" s="4" t="s">
        <v>4095</v>
      </c>
      <c r="Z212" t="s">
        <v>40</v>
      </c>
      <c r="AA212" t="s">
        <v>161</v>
      </c>
      <c r="AB212" s="4" t="s">
        <v>40</v>
      </c>
      <c r="AG212" t="s">
        <v>47</v>
      </c>
      <c r="AH212" t="s">
        <v>48</v>
      </c>
      <c r="AI212" t="s">
        <v>47</v>
      </c>
      <c r="AJ212" t="s">
        <v>50</v>
      </c>
      <c r="AK212" s="35" t="s">
        <v>3004</v>
      </c>
      <c r="AL212" t="s">
        <v>123</v>
      </c>
      <c r="AM212" t="s">
        <v>139</v>
      </c>
      <c r="AO212" s="2">
        <v>5.9850185654364285E-3</v>
      </c>
      <c r="AP212" s="2">
        <v>5.1377233594197436E-2</v>
      </c>
      <c r="AQ212" t="s">
        <v>52</v>
      </c>
      <c r="AS212">
        <v>14.412916517027002</v>
      </c>
      <c r="AT212">
        <v>14.440564595895664</v>
      </c>
      <c r="AU212" s="3">
        <v>50000000</v>
      </c>
      <c r="AV212" s="30">
        <v>873749999.99999988</v>
      </c>
      <c r="AW212" s="34" t="s">
        <v>2971</v>
      </c>
      <c r="BA212" s="31"/>
      <c r="BB212" s="27" t="str">
        <f t="shared" si="13"/>
        <v>COF</v>
      </c>
      <c r="BC212" s="29">
        <f t="shared" ca="1" si="14"/>
        <v>55848</v>
      </c>
      <c r="BD212" s="27">
        <f t="shared" si="15"/>
        <v>4</v>
      </c>
      <c r="BE212" s="32" t="str">
        <f t="shared" si="16"/>
        <v>COF.PRJ</v>
      </c>
    </row>
    <row r="213" spans="1:57" x14ac:dyDescent="0.35">
      <c r="A213" t="s">
        <v>2644</v>
      </c>
      <c r="B213" s="1">
        <v>20.875</v>
      </c>
      <c r="C213" s="2">
        <v>2.1047227926078035E-2</v>
      </c>
      <c r="D213" s="3">
        <v>146022.56923076924</v>
      </c>
      <c r="F213" t="s">
        <v>355</v>
      </c>
      <c r="G213" t="s">
        <v>356</v>
      </c>
      <c r="H213">
        <v>98.94</v>
      </c>
      <c r="I213" s="2">
        <v>-3.161394E-2</v>
      </c>
      <c r="J213" s="4" t="s">
        <v>4922</v>
      </c>
      <c r="L213" t="s">
        <v>40</v>
      </c>
      <c r="M213">
        <v>5.4761180407666563</v>
      </c>
      <c r="N213">
        <v>5.4761180407666563</v>
      </c>
      <c r="O213">
        <v>9.4635706352829967</v>
      </c>
      <c r="P213">
        <v>5.4761180407666563</v>
      </c>
      <c r="Q213" t="s">
        <v>42</v>
      </c>
      <c r="R213" t="s">
        <v>43</v>
      </c>
      <c r="S213">
        <v>5</v>
      </c>
      <c r="T213">
        <v>25</v>
      </c>
      <c r="U213" t="s">
        <v>44</v>
      </c>
      <c r="V213" s="4">
        <v>44789</v>
      </c>
      <c r="W213" s="4">
        <v>44789</v>
      </c>
      <c r="X213" t="s">
        <v>124</v>
      </c>
      <c r="Y213" s="4" t="s">
        <v>4084</v>
      </c>
      <c r="Z213">
        <v>15</v>
      </c>
      <c r="AA213" t="s">
        <v>161</v>
      </c>
      <c r="AB213" s="4" t="s">
        <v>40</v>
      </c>
      <c r="AG213" t="s">
        <v>47</v>
      </c>
      <c r="AH213" t="s">
        <v>48</v>
      </c>
      <c r="AI213" t="s">
        <v>47</v>
      </c>
      <c r="AJ213" t="s">
        <v>50</v>
      </c>
      <c r="AK213" s="35" t="s">
        <v>2793</v>
      </c>
      <c r="AL213" t="s">
        <v>123</v>
      </c>
      <c r="AM213" t="s">
        <v>139</v>
      </c>
      <c r="AO213" s="2">
        <v>5.9850185654364285E-3</v>
      </c>
      <c r="AP213" s="2">
        <v>5.1377233594197436E-2</v>
      </c>
      <c r="AQ213" t="s">
        <v>52</v>
      </c>
      <c r="AS213">
        <v>16.423422364020851</v>
      </c>
      <c r="AT213">
        <v>16.423422364020851</v>
      </c>
      <c r="AU213" s="3">
        <v>60000000</v>
      </c>
      <c r="AV213" s="30">
        <v>1252500000</v>
      </c>
      <c r="AW213" s="34" t="s">
        <v>2758</v>
      </c>
      <c r="BA213" s="31"/>
      <c r="BB213" s="27" t="str">
        <f t="shared" si="13"/>
        <v>COF</v>
      </c>
      <c r="BC213" s="29">
        <f t="shared" ca="1" si="14"/>
        <v>55848</v>
      </c>
      <c r="BD213" s="27">
        <f t="shared" si="15"/>
        <v>4</v>
      </c>
      <c r="BE213" s="32" t="str">
        <f t="shared" si="16"/>
        <v>COF.PRI</v>
      </c>
    </row>
    <row r="214" spans="1:57" x14ac:dyDescent="0.35">
      <c r="A214" t="s">
        <v>3868</v>
      </c>
      <c r="B214" s="1">
        <v>3.7199999999999998</v>
      </c>
      <c r="C214" s="2" t="e">
        <v>#VALUE!</v>
      </c>
      <c r="D214" s="3">
        <v>1974.0923076923077</v>
      </c>
      <c r="F214" t="s">
        <v>3932</v>
      </c>
      <c r="G214" t="s">
        <v>3933</v>
      </c>
      <c r="H214">
        <v>6.0900000000000003E-2</v>
      </c>
      <c r="I214" s="2">
        <v>-0.47770159999999995</v>
      </c>
      <c r="J214" s="4" t="s">
        <v>4733</v>
      </c>
      <c r="L214" t="s">
        <v>40</v>
      </c>
      <c r="M214" t="s">
        <v>51</v>
      </c>
      <c r="N214">
        <v>38.614963588292589</v>
      </c>
      <c r="O214" t="s">
        <v>40</v>
      </c>
      <c r="P214">
        <v>38.614963588292589</v>
      </c>
      <c r="Q214" t="s">
        <v>42</v>
      </c>
      <c r="R214" t="s">
        <v>43</v>
      </c>
      <c r="S214">
        <v>9.25</v>
      </c>
      <c r="T214">
        <v>25</v>
      </c>
      <c r="U214" t="s">
        <v>54</v>
      </c>
      <c r="V214" s="4">
        <v>44679</v>
      </c>
      <c r="W214" s="4">
        <v>44679</v>
      </c>
      <c r="X214" t="s">
        <v>45</v>
      </c>
      <c r="Y214" s="4" t="s">
        <v>40</v>
      </c>
      <c r="Z214" t="s">
        <v>40</v>
      </c>
      <c r="AA214" t="s">
        <v>40</v>
      </c>
      <c r="AB214" s="4" t="s">
        <v>40</v>
      </c>
      <c r="AG214" t="s">
        <v>47</v>
      </c>
      <c r="AH214" t="s">
        <v>65</v>
      </c>
      <c r="AI214" t="s">
        <v>49</v>
      </c>
      <c r="AJ214" t="s">
        <v>50</v>
      </c>
      <c r="AK214" s="35" t="s">
        <v>4307</v>
      </c>
      <c r="AL214" t="s">
        <v>51</v>
      </c>
      <c r="AM214" t="s">
        <v>51</v>
      </c>
      <c r="AO214" s="2">
        <v>0.39086005333619145</v>
      </c>
      <c r="AP214" s="2">
        <v>0.59482716835976801</v>
      </c>
      <c r="AQ214" t="s">
        <v>328</v>
      </c>
      <c r="AS214">
        <v>1.5372370903939936</v>
      </c>
      <c r="AT214">
        <v>1.5645112261885186</v>
      </c>
      <c r="AU214" s="3">
        <v>320000</v>
      </c>
      <c r="AV214">
        <v>1190400</v>
      </c>
      <c r="AW214" s="34" t="s">
        <v>4308</v>
      </c>
      <c r="BA214" s="31"/>
      <c r="BB214" s="27" t="str">
        <f t="shared" si="13"/>
        <v>COMS</v>
      </c>
      <c r="BC214" s="29">
        <f t="shared" ca="1" si="14"/>
        <v>55848</v>
      </c>
      <c r="BD214" s="27">
        <f t="shared" si="15"/>
        <v>12</v>
      </c>
      <c r="BE214" s="32" t="str">
        <f t="shared" si="16"/>
        <v>COMSP</v>
      </c>
    </row>
    <row r="215" spans="1:57" x14ac:dyDescent="0.35">
      <c r="A215" t="s">
        <v>359</v>
      </c>
      <c r="B215" s="1">
        <v>12.8</v>
      </c>
      <c r="C215" s="2">
        <v>-0.36931216931216926</v>
      </c>
      <c r="D215" s="3">
        <v>12688.353846153846</v>
      </c>
      <c r="F215" t="s">
        <v>360</v>
      </c>
      <c r="G215" t="s">
        <v>361</v>
      </c>
      <c r="H215">
        <v>1.82</v>
      </c>
      <c r="I215" s="2">
        <v>-0.20524010000000001</v>
      </c>
      <c r="J215" s="4" t="s">
        <v>4920</v>
      </c>
      <c r="L215" t="s">
        <v>40</v>
      </c>
      <c r="M215">
        <v>9.7999228555978597</v>
      </c>
      <c r="N215">
        <v>9.7999228555978597</v>
      </c>
      <c r="O215">
        <v>455.4740127465613</v>
      </c>
      <c r="P215">
        <v>9.7999228555978597</v>
      </c>
      <c r="Q215" t="s">
        <v>42</v>
      </c>
      <c r="R215" t="s">
        <v>43</v>
      </c>
      <c r="S215">
        <v>7.375</v>
      </c>
      <c r="T215">
        <v>25</v>
      </c>
      <c r="U215" t="s">
        <v>44</v>
      </c>
      <c r="V215" s="4">
        <v>44789</v>
      </c>
      <c r="W215" s="4">
        <v>44789</v>
      </c>
      <c r="X215" t="s">
        <v>45</v>
      </c>
      <c r="Y215" s="4" t="s">
        <v>4899</v>
      </c>
      <c r="Z215">
        <v>30</v>
      </c>
      <c r="AA215" t="s">
        <v>46</v>
      </c>
      <c r="AB215" s="4" t="s">
        <v>40</v>
      </c>
      <c r="AG215" t="s">
        <v>47</v>
      </c>
      <c r="AH215" t="s">
        <v>65</v>
      </c>
      <c r="AI215" t="s">
        <v>49</v>
      </c>
      <c r="AJ215" t="s">
        <v>50</v>
      </c>
      <c r="AK215" s="35" t="s">
        <v>362</v>
      </c>
      <c r="AL215" t="s">
        <v>51</v>
      </c>
      <c r="AM215" t="s">
        <v>51</v>
      </c>
      <c r="AO215" s="2">
        <v>8.368835785956219E-2</v>
      </c>
      <c r="AP215" s="2">
        <v>0.1598995532244607</v>
      </c>
      <c r="AQ215" t="s">
        <v>52</v>
      </c>
      <c r="AS215">
        <v>6.6673767963827677</v>
      </c>
      <c r="AT215">
        <v>6.6673767963827677</v>
      </c>
      <c r="AU215" s="3">
        <v>5010814</v>
      </c>
      <c r="AV215" s="30">
        <v>64138419.200000003</v>
      </c>
      <c r="AW215" s="34" t="s">
        <v>1828</v>
      </c>
      <c r="BA215" s="31"/>
      <c r="BB215" s="27" t="str">
        <f t="shared" si="13"/>
        <v>CORR</v>
      </c>
      <c r="BC215" s="29">
        <f t="shared" ca="1" si="14"/>
        <v>55848</v>
      </c>
      <c r="BD215" s="27">
        <f t="shared" si="15"/>
        <v>4</v>
      </c>
      <c r="BE215" s="32" t="str">
        <f t="shared" si="16"/>
        <v>CORR.PRA</v>
      </c>
    </row>
    <row r="216" spans="1:57" x14ac:dyDescent="0.35">
      <c r="A216" t="s">
        <v>363</v>
      </c>
      <c r="B216" s="1">
        <v>24.22</v>
      </c>
      <c r="C216" s="2">
        <v>-9.4451003541912021E-3</v>
      </c>
      <c r="D216" s="3">
        <v>6591.7230769230773</v>
      </c>
      <c r="F216" t="s">
        <v>364</v>
      </c>
      <c r="G216" t="s">
        <v>365</v>
      </c>
      <c r="H216">
        <v>38.6</v>
      </c>
      <c r="I216" s="2">
        <v>4.946593E-3</v>
      </c>
      <c r="J216" s="4" t="s">
        <v>4912</v>
      </c>
      <c r="L216" t="s">
        <v>40</v>
      </c>
      <c r="M216">
        <v>7.1095264997173508</v>
      </c>
      <c r="N216">
        <v>7.1095264997173508</v>
      </c>
      <c r="O216">
        <v>0.70319984407615654</v>
      </c>
      <c r="P216">
        <v>0.70319984000000002</v>
      </c>
      <c r="Q216" t="s">
        <v>53</v>
      </c>
      <c r="R216" t="s">
        <v>43</v>
      </c>
      <c r="S216">
        <v>7.75</v>
      </c>
      <c r="T216">
        <v>25</v>
      </c>
      <c r="U216" t="s">
        <v>44</v>
      </c>
      <c r="V216" s="4">
        <v>44895</v>
      </c>
      <c r="W216" s="4">
        <v>44895</v>
      </c>
      <c r="X216" t="s">
        <v>40</v>
      </c>
      <c r="Y216" s="4" t="s">
        <v>4170</v>
      </c>
      <c r="Z216">
        <v>30</v>
      </c>
      <c r="AA216" t="s">
        <v>46</v>
      </c>
      <c r="AB216" s="4" t="s">
        <v>4309</v>
      </c>
      <c r="AG216" t="s">
        <v>47</v>
      </c>
      <c r="AH216" t="s">
        <v>65</v>
      </c>
      <c r="AI216" t="s">
        <v>51</v>
      </c>
      <c r="AJ216" t="s">
        <v>74</v>
      </c>
      <c r="AK216" s="35" t="s">
        <v>4310</v>
      </c>
      <c r="AL216" t="s">
        <v>51</v>
      </c>
      <c r="AM216" t="s">
        <v>51</v>
      </c>
      <c r="AO216" s="2">
        <v>3.6166449928918265E-3</v>
      </c>
      <c r="AP216" s="2">
        <v>3.8796528471527258E-2</v>
      </c>
      <c r="AQ216" t="s">
        <v>69</v>
      </c>
      <c r="AS216">
        <v>7.098750796656808</v>
      </c>
      <c r="AT216">
        <v>7.098750796656808</v>
      </c>
      <c r="AU216" s="3">
        <v>4000000</v>
      </c>
      <c r="AV216" s="30">
        <v>96880000</v>
      </c>
      <c r="AW216" s="34" t="s">
        <v>1829</v>
      </c>
      <c r="BA216" s="31"/>
      <c r="BB216" s="27" t="str">
        <f t="shared" si="13"/>
        <v>COWN</v>
      </c>
      <c r="BC216" s="29" t="e">
        <f t="shared" ca="1" si="14"/>
        <v>#VALUE!</v>
      </c>
      <c r="BD216" s="27">
        <f t="shared" si="15"/>
        <v>4</v>
      </c>
      <c r="BE216" s="32" t="str">
        <f t="shared" si="16"/>
        <v>COWNL</v>
      </c>
    </row>
    <row r="217" spans="1:57" x14ac:dyDescent="0.35">
      <c r="A217" t="s">
        <v>3136</v>
      </c>
      <c r="B217" s="1">
        <v>24.995000000000001</v>
      </c>
      <c r="C217" s="2">
        <v>-1.1111111111111016E-2</v>
      </c>
      <c r="D217" s="3">
        <v>5027.9692307692312</v>
      </c>
      <c r="F217" t="s">
        <v>2518</v>
      </c>
      <c r="G217" t="s">
        <v>3137</v>
      </c>
      <c r="H217" t="s">
        <v>51</v>
      </c>
      <c r="I217" s="2" t="e">
        <v>#VALUE!</v>
      </c>
      <c r="J217" s="4" t="s">
        <v>51</v>
      </c>
      <c r="L217" t="s">
        <v>40</v>
      </c>
      <c r="M217">
        <v>8.5010925552989569</v>
      </c>
      <c r="N217">
        <v>8.5010925552989569</v>
      </c>
      <c r="O217">
        <v>-24.032847261730094</v>
      </c>
      <c r="P217">
        <v>-24.03284726</v>
      </c>
      <c r="Q217" t="s">
        <v>53</v>
      </c>
      <c r="R217" t="s">
        <v>43</v>
      </c>
      <c r="S217">
        <v>9.5</v>
      </c>
      <c r="T217">
        <v>25</v>
      </c>
      <c r="U217" t="s">
        <v>44</v>
      </c>
      <c r="V217" s="4">
        <v>45547</v>
      </c>
      <c r="W217" s="4">
        <v>45547</v>
      </c>
      <c r="X217" t="s">
        <v>40</v>
      </c>
      <c r="Y217" s="4" t="s">
        <v>4899</v>
      </c>
      <c r="Z217">
        <v>30</v>
      </c>
      <c r="AA217" t="s">
        <v>46</v>
      </c>
      <c r="AB217" s="4" t="s">
        <v>4311</v>
      </c>
      <c r="AG217" t="s">
        <v>47</v>
      </c>
      <c r="AH217" t="s">
        <v>65</v>
      </c>
      <c r="AI217" t="s">
        <v>51</v>
      </c>
      <c r="AJ217" t="s">
        <v>50</v>
      </c>
      <c r="AK217" s="35" t="s">
        <v>3138</v>
      </c>
      <c r="AL217" t="s">
        <v>51</v>
      </c>
      <c r="AM217" t="s">
        <v>51</v>
      </c>
      <c r="AO217" s="2" t="s">
        <v>51</v>
      </c>
      <c r="AP217" s="2" t="s">
        <v>51</v>
      </c>
      <c r="AQ217" t="s">
        <v>162</v>
      </c>
      <c r="AS217">
        <v>2.4270206356037662</v>
      </c>
      <c r="AT217">
        <v>2.4270206356037662</v>
      </c>
      <c r="AU217" s="3">
        <v>1731826</v>
      </c>
      <c r="AV217" s="30">
        <v>43286990.870000005</v>
      </c>
      <c r="AW217" s="34" t="s">
        <v>3139</v>
      </c>
      <c r="BA217" s="31"/>
      <c r="BB217" s="27" t="str">
        <f t="shared" si="13"/>
        <v>1689218D</v>
      </c>
      <c r="BC217" s="29" t="e">
        <f t="shared" ca="1" si="14"/>
        <v>#VALUE!</v>
      </c>
      <c r="BD217" s="27">
        <f t="shared" si="15"/>
        <v>4</v>
      </c>
      <c r="BE217" s="32" t="str">
        <f t="shared" si="16"/>
        <v>CSSEN</v>
      </c>
    </row>
    <row r="218" spans="1:57" x14ac:dyDescent="0.35">
      <c r="A218" t="s">
        <v>2517</v>
      </c>
      <c r="B218" s="1">
        <v>23.3</v>
      </c>
      <c r="C218" s="2">
        <v>-7.5632775632774639E-3</v>
      </c>
      <c r="D218" s="3">
        <v>7052.830769230769</v>
      </c>
      <c r="F218" t="s">
        <v>2518</v>
      </c>
      <c r="G218" t="s">
        <v>3137</v>
      </c>
      <c r="H218" t="s">
        <v>51</v>
      </c>
      <c r="I218" s="2" t="e">
        <v>#VALUE!</v>
      </c>
      <c r="J218" s="4" t="s">
        <v>51</v>
      </c>
      <c r="L218" t="s">
        <v>40</v>
      </c>
      <c r="M218" t="s">
        <v>51</v>
      </c>
      <c r="N218">
        <v>10.134037807756435</v>
      </c>
      <c r="O218">
        <v>14.959212666969771</v>
      </c>
      <c r="P218">
        <v>10.134037807756435</v>
      </c>
      <c r="Q218" t="s">
        <v>42</v>
      </c>
      <c r="R218" t="s">
        <v>43</v>
      </c>
      <c r="S218">
        <v>9.75</v>
      </c>
      <c r="T218">
        <v>25</v>
      </c>
      <c r="U218" t="s">
        <v>54</v>
      </c>
      <c r="V218" s="4">
        <v>44833</v>
      </c>
      <c r="W218" s="4">
        <v>44833</v>
      </c>
      <c r="X218" t="s">
        <v>45</v>
      </c>
      <c r="Y218" s="4" t="s">
        <v>4312</v>
      </c>
      <c r="Z218">
        <v>30</v>
      </c>
      <c r="AA218" t="s">
        <v>46</v>
      </c>
      <c r="AB218" s="4" t="s">
        <v>40</v>
      </c>
      <c r="AG218" t="s">
        <v>47</v>
      </c>
      <c r="AH218" t="s">
        <v>65</v>
      </c>
      <c r="AI218" t="s">
        <v>49</v>
      </c>
      <c r="AJ218" t="s">
        <v>50</v>
      </c>
      <c r="AK218" s="35" t="s">
        <v>2519</v>
      </c>
      <c r="AL218" t="s">
        <v>51</v>
      </c>
      <c r="AM218" t="s">
        <v>51</v>
      </c>
      <c r="AO218" s="2" t="s">
        <v>51</v>
      </c>
      <c r="AP218" s="2" t="s">
        <v>51</v>
      </c>
      <c r="AQ218" t="s">
        <v>162</v>
      </c>
      <c r="AS218">
        <v>9.5201336866898156</v>
      </c>
      <c r="AT218">
        <v>9.5201336866898156</v>
      </c>
      <c r="AU218" s="3">
        <v>646497</v>
      </c>
      <c r="AV218" s="30">
        <v>15063380.1</v>
      </c>
      <c r="AW218" s="34" t="s">
        <v>2520</v>
      </c>
      <c r="BA218" s="31"/>
      <c r="BB218" s="27" t="str">
        <f t="shared" si="13"/>
        <v>1689218D</v>
      </c>
      <c r="BC218" s="29">
        <f t="shared" ca="1" si="14"/>
        <v>55848</v>
      </c>
      <c r="BD218" s="27">
        <f t="shared" si="15"/>
        <v>12</v>
      </c>
      <c r="BE218" s="32" t="str">
        <f t="shared" si="16"/>
        <v>CSSEP</v>
      </c>
    </row>
    <row r="219" spans="1:57" x14ac:dyDescent="0.35">
      <c r="A219" t="s">
        <v>372</v>
      </c>
      <c r="B219" s="1">
        <v>22.15</v>
      </c>
      <c r="C219" s="2">
        <v>-4.7085201793722166E-3</v>
      </c>
      <c r="D219">
        <v>49548.646153846152</v>
      </c>
      <c r="F219" t="s">
        <v>371</v>
      </c>
      <c r="G219" t="s">
        <v>3299</v>
      </c>
      <c r="H219">
        <v>7.28</v>
      </c>
      <c r="I219" s="2">
        <v>-0.24715610000000002</v>
      </c>
      <c r="J219" s="4" t="s">
        <v>4915</v>
      </c>
      <c r="L219" t="s">
        <v>40</v>
      </c>
      <c r="M219">
        <v>7.1882654469254907</v>
      </c>
      <c r="N219">
        <v>7.1882654469254907</v>
      </c>
      <c r="O219">
        <v>348.36956521739097</v>
      </c>
      <c r="P219">
        <v>7.1882654469254907</v>
      </c>
      <c r="Q219" t="s">
        <v>53</v>
      </c>
      <c r="R219" t="s">
        <v>43</v>
      </c>
      <c r="S219">
        <v>6.5</v>
      </c>
      <c r="T219">
        <v>25</v>
      </c>
      <c r="U219" t="s">
        <v>44</v>
      </c>
      <c r="V219" s="4">
        <v>44803</v>
      </c>
      <c r="W219" s="4">
        <v>44803</v>
      </c>
      <c r="X219" t="s">
        <v>40</v>
      </c>
      <c r="Y219" s="4" t="s">
        <v>4906</v>
      </c>
      <c r="Z219">
        <v>15</v>
      </c>
      <c r="AA219" t="s">
        <v>46</v>
      </c>
      <c r="AB219" t="s">
        <v>4313</v>
      </c>
      <c r="AG219" t="s">
        <v>47</v>
      </c>
      <c r="AH219" t="s">
        <v>65</v>
      </c>
      <c r="AI219" t="s">
        <v>51</v>
      </c>
      <c r="AJ219" t="s">
        <v>74</v>
      </c>
      <c r="AK219" s="35" t="s">
        <v>373</v>
      </c>
      <c r="AL219" t="s">
        <v>139</v>
      </c>
      <c r="AM219" t="s">
        <v>123</v>
      </c>
      <c r="AO219" s="2">
        <v>1.3453747772246616E-2</v>
      </c>
      <c r="AP219" s="2">
        <v>6.3743592117919912E-2</v>
      </c>
      <c r="AQ219" t="s">
        <v>52</v>
      </c>
      <c r="AS219">
        <v>12.42873471704956</v>
      </c>
      <c r="AT219">
        <v>12.42873471704956</v>
      </c>
      <c r="AU219" s="3">
        <v>39100000</v>
      </c>
      <c r="AV219" s="30">
        <v>866065000</v>
      </c>
      <c r="AW219" s="34" t="s">
        <v>1835</v>
      </c>
      <c r="BA219" s="31"/>
      <c r="BB219" s="27" t="str">
        <f t="shared" si="13"/>
        <v>LUMN</v>
      </c>
      <c r="BC219" s="29">
        <f t="shared" ca="1" si="14"/>
        <v>56988</v>
      </c>
      <c r="BD219" s="27">
        <f t="shared" si="15"/>
        <v>4</v>
      </c>
      <c r="BE219" s="32" t="str">
        <f t="shared" si="16"/>
        <v>CTBB</v>
      </c>
    </row>
    <row r="220" spans="1:57" x14ac:dyDescent="0.35">
      <c r="A220" t="s">
        <v>375</v>
      </c>
      <c r="B220" s="1">
        <v>21.67</v>
      </c>
      <c r="C220" s="2">
        <v>-8.8105726872244824E-4</v>
      </c>
      <c r="D220" s="3">
        <v>38855.56923076923</v>
      </c>
      <c r="F220" t="s">
        <v>371</v>
      </c>
      <c r="G220" t="s">
        <v>3299</v>
      </c>
      <c r="H220">
        <v>7.28</v>
      </c>
      <c r="I220" s="2">
        <v>-0.24715610000000002</v>
      </c>
      <c r="J220" s="4" t="s">
        <v>4915</v>
      </c>
      <c r="L220" t="s">
        <v>40</v>
      </c>
      <c r="M220">
        <v>7.2632732708851231</v>
      </c>
      <c r="N220">
        <v>7.2632732708851231</v>
      </c>
      <c r="O220">
        <v>255.63829787234047</v>
      </c>
      <c r="P220">
        <v>7.2632732708851231</v>
      </c>
      <c r="Q220" t="s">
        <v>53</v>
      </c>
      <c r="R220" t="s">
        <v>43</v>
      </c>
      <c r="S220">
        <v>6.75</v>
      </c>
      <c r="T220">
        <v>25</v>
      </c>
      <c r="U220" t="s">
        <v>44</v>
      </c>
      <c r="V220" s="4">
        <v>44817</v>
      </c>
      <c r="W220" s="4">
        <v>44817</v>
      </c>
      <c r="X220" t="s">
        <v>40</v>
      </c>
      <c r="Y220" s="4" t="s">
        <v>4906</v>
      </c>
      <c r="Z220">
        <v>15</v>
      </c>
      <c r="AA220" t="s">
        <v>46</v>
      </c>
      <c r="AB220" t="s">
        <v>4314</v>
      </c>
      <c r="AG220" t="s">
        <v>47</v>
      </c>
      <c r="AH220" t="s">
        <v>65</v>
      </c>
      <c r="AI220" t="s">
        <v>51</v>
      </c>
      <c r="AJ220" t="s">
        <v>74</v>
      </c>
      <c r="AK220" s="35" t="s">
        <v>376</v>
      </c>
      <c r="AL220" t="s">
        <v>139</v>
      </c>
      <c r="AM220" t="s">
        <v>123</v>
      </c>
      <c r="AO220" s="2">
        <v>1.3453747772246616E-2</v>
      </c>
      <c r="AP220" s="2">
        <v>6.3743592117919912E-2</v>
      </c>
      <c r="AQ220" t="s">
        <v>52</v>
      </c>
      <c r="AS220">
        <v>11.977773607985824</v>
      </c>
      <c r="AT220">
        <v>11.977773607985824</v>
      </c>
      <c r="AU220" s="3">
        <v>26400000</v>
      </c>
      <c r="AV220" s="30">
        <v>572088000</v>
      </c>
      <c r="AW220" s="34" t="s">
        <v>1837</v>
      </c>
      <c r="BA220" s="31"/>
      <c r="BB220" s="27" t="str">
        <f t="shared" si="13"/>
        <v>LUMN</v>
      </c>
      <c r="BC220" s="29" t="e">
        <f t="shared" ca="1" si="14"/>
        <v>#VALUE!</v>
      </c>
      <c r="BD220" s="27">
        <f t="shared" si="15"/>
        <v>4</v>
      </c>
      <c r="BE220" s="32" t="str">
        <f t="shared" si="16"/>
        <v>CTDD</v>
      </c>
    </row>
    <row r="221" spans="1:57" x14ac:dyDescent="0.35">
      <c r="A221" t="s">
        <v>3831</v>
      </c>
      <c r="B221" s="1">
        <v>20.68</v>
      </c>
      <c r="C221" s="2" t="e">
        <v>#VALUE!</v>
      </c>
      <c r="D221" s="3">
        <v>2511.4</v>
      </c>
      <c r="F221" t="s">
        <v>3934</v>
      </c>
      <c r="G221" t="s">
        <v>3935</v>
      </c>
      <c r="H221">
        <v>18.41</v>
      </c>
      <c r="I221" s="2">
        <v>-8.9172299999999996E-2</v>
      </c>
      <c r="J221" s="4" t="s">
        <v>4922</v>
      </c>
      <c r="L221" t="s">
        <v>40</v>
      </c>
      <c r="M221">
        <v>6.7645088767599333</v>
      </c>
      <c r="N221">
        <v>6.7645088767599333</v>
      </c>
      <c r="O221">
        <v>8.0872315624820104</v>
      </c>
      <c r="P221">
        <v>6.7645088767599333</v>
      </c>
      <c r="Q221" t="s">
        <v>42</v>
      </c>
      <c r="R221" t="s">
        <v>43</v>
      </c>
      <c r="S221">
        <v>6.375</v>
      </c>
      <c r="T221">
        <v>25</v>
      </c>
      <c r="U221" t="s">
        <v>44</v>
      </c>
      <c r="V221" s="4">
        <v>44813</v>
      </c>
      <c r="W221" s="4">
        <v>44813</v>
      </c>
      <c r="X221" t="s">
        <v>45</v>
      </c>
      <c r="Y221" s="4" t="s">
        <v>4315</v>
      </c>
      <c r="Z221" t="s">
        <v>40</v>
      </c>
      <c r="AA221" t="s">
        <v>46</v>
      </c>
      <c r="AB221" t="s">
        <v>40</v>
      </c>
      <c r="AG221" t="s">
        <v>47</v>
      </c>
      <c r="AH221" t="s">
        <v>65</v>
      </c>
      <c r="AI221" t="s">
        <v>49</v>
      </c>
      <c r="AJ221" t="s">
        <v>50</v>
      </c>
      <c r="AK221" s="35" t="s">
        <v>3936</v>
      </c>
      <c r="AL221" t="s">
        <v>51</v>
      </c>
      <c r="AM221" t="s">
        <v>51</v>
      </c>
      <c r="AO221" s="2">
        <v>4.8001304311229287E-4</v>
      </c>
      <c r="AP221" s="2">
        <v>2.1494513303750185E-2</v>
      </c>
      <c r="AQ221" t="s">
        <v>52</v>
      </c>
      <c r="AS221">
        <v>12.798538677347604</v>
      </c>
      <c r="AT221">
        <v>12.826141123844137</v>
      </c>
      <c r="AU221" s="3">
        <v>3000000</v>
      </c>
      <c r="AV221" s="5">
        <v>62040000</v>
      </c>
      <c r="AW221" s="34" t="s">
        <v>4316</v>
      </c>
      <c r="BA221" s="31"/>
      <c r="BB221" s="27" t="str">
        <f t="shared" si="13"/>
        <v>CTO</v>
      </c>
      <c r="BC221" s="29">
        <f t="shared" ca="1" si="14"/>
        <v>55848</v>
      </c>
      <c r="BD221" s="27">
        <f t="shared" si="15"/>
        <v>4</v>
      </c>
      <c r="BE221" s="32" t="str">
        <f t="shared" si="16"/>
        <v>CTO.PRA</v>
      </c>
    </row>
    <row r="222" spans="1:57" x14ac:dyDescent="0.35">
      <c r="A222" t="s">
        <v>2934</v>
      </c>
      <c r="B222" s="1">
        <v>1082.3800000000001</v>
      </c>
      <c r="C222" s="2">
        <v>-0.1114523913997367</v>
      </c>
      <c r="D222" s="3">
        <v>1669.0769230769231</v>
      </c>
      <c r="F222" t="s">
        <v>378</v>
      </c>
      <c r="G222" t="s">
        <v>379</v>
      </c>
      <c r="H222">
        <v>32.74</v>
      </c>
      <c r="I222" s="2">
        <v>1.803488E-2</v>
      </c>
      <c r="J222" s="4" t="s">
        <v>4922</v>
      </c>
      <c r="L222" t="s">
        <v>40</v>
      </c>
      <c r="M222">
        <v>-33.740176627340205</v>
      </c>
      <c r="N222">
        <v>-33.740176627340205</v>
      </c>
      <c r="O222">
        <v>-56.087241460202343</v>
      </c>
      <c r="P222">
        <v>-56.087241460000001</v>
      </c>
      <c r="Q222" t="s">
        <v>53</v>
      </c>
      <c r="R222" t="s">
        <v>43</v>
      </c>
      <c r="S222">
        <v>5.375</v>
      </c>
      <c r="T222">
        <v>25</v>
      </c>
      <c r="U222" t="s">
        <v>44</v>
      </c>
      <c r="V222" s="4">
        <v>44818</v>
      </c>
      <c r="W222" s="4">
        <v>44818</v>
      </c>
      <c r="X222" t="s">
        <v>40</v>
      </c>
      <c r="Y222" s="4" t="s">
        <v>4317</v>
      </c>
      <c r="Z222">
        <v>30</v>
      </c>
      <c r="AA222" t="s">
        <v>46</v>
      </c>
      <c r="AB222" s="4" t="s">
        <v>4318</v>
      </c>
      <c r="AG222" t="s">
        <v>47</v>
      </c>
      <c r="AH222" t="s">
        <v>65</v>
      </c>
      <c r="AI222" t="s">
        <v>51</v>
      </c>
      <c r="AJ222" t="s">
        <v>157</v>
      </c>
      <c r="AK222" s="35" t="s">
        <v>2935</v>
      </c>
      <c r="AL222" t="s">
        <v>51</v>
      </c>
      <c r="AM222" t="s">
        <v>51</v>
      </c>
      <c r="AO222" s="2">
        <v>5.8528159302210225E-3</v>
      </c>
      <c r="AP222" s="2">
        <v>3.3717074792552704E-2</v>
      </c>
      <c r="AQ222" t="s">
        <v>52</v>
      </c>
      <c r="AS222">
        <v>8.0093273095238171</v>
      </c>
      <c r="AT222">
        <v>12.662576371571689</v>
      </c>
      <c r="AU222" s="3">
        <v>2600000</v>
      </c>
      <c r="AV222" s="30">
        <v>2814188000.0000005</v>
      </c>
      <c r="AW222" s="34" t="s">
        <v>2936</v>
      </c>
      <c r="BA222" s="31"/>
      <c r="BB222" s="27" t="str">
        <f t="shared" si="13"/>
        <v>CUBI</v>
      </c>
      <c r="BC222" s="29" t="e">
        <f t="shared" ca="1" si="14"/>
        <v>#VALUE!</v>
      </c>
      <c r="BD222" s="27">
        <f t="shared" si="15"/>
        <v>4</v>
      </c>
      <c r="BE222" s="32" t="str">
        <f t="shared" si="16"/>
        <v>CUBB</v>
      </c>
    </row>
    <row r="223" spans="1:57" x14ac:dyDescent="0.35">
      <c r="A223" t="s">
        <v>380</v>
      </c>
      <c r="B223" s="1">
        <v>25.104999999999997</v>
      </c>
      <c r="C223" s="2">
        <v>-8.3465818759936739E-3</v>
      </c>
      <c r="D223" s="3">
        <v>5417.7230769230773</v>
      </c>
      <c r="F223" t="s">
        <v>378</v>
      </c>
      <c r="G223" t="s">
        <v>379</v>
      </c>
      <c r="H223">
        <v>32.74</v>
      </c>
      <c r="I223" s="2">
        <v>1.803488E-2</v>
      </c>
      <c r="J223" s="4" t="s">
        <v>4922</v>
      </c>
      <c r="L223">
        <v>476.2</v>
      </c>
      <c r="M223">
        <v>8.2481627191476647</v>
      </c>
      <c r="N223">
        <v>8.5851917492617886</v>
      </c>
      <c r="O223">
        <v>-9.6465116592591293</v>
      </c>
      <c r="P223">
        <v>8.4062450054703124</v>
      </c>
      <c r="Q223" t="s">
        <v>42</v>
      </c>
      <c r="R223" t="s">
        <v>82</v>
      </c>
      <c r="S223">
        <v>8.5027101220703116</v>
      </c>
      <c r="T223">
        <v>25</v>
      </c>
      <c r="U223" t="s">
        <v>44</v>
      </c>
      <c r="V223" s="4">
        <v>44803</v>
      </c>
      <c r="W223" s="4">
        <v>44803</v>
      </c>
      <c r="X223" t="s">
        <v>124</v>
      </c>
      <c r="Y223" s="4" t="s">
        <v>4377</v>
      </c>
      <c r="Z223">
        <v>30</v>
      </c>
      <c r="AA223" t="s">
        <v>161</v>
      </c>
      <c r="AB223" s="4" t="s">
        <v>40</v>
      </c>
      <c r="AG223" t="s">
        <v>47</v>
      </c>
      <c r="AH223" t="s">
        <v>65</v>
      </c>
      <c r="AI223" t="s">
        <v>47</v>
      </c>
      <c r="AJ223" t="s">
        <v>50</v>
      </c>
      <c r="AK223" s="35" t="s">
        <v>381</v>
      </c>
      <c r="AL223" t="s">
        <v>51</v>
      </c>
      <c r="AM223" t="s">
        <v>51</v>
      </c>
      <c r="AO223" s="2">
        <v>5.8528159302210225E-3</v>
      </c>
      <c r="AP223" s="2">
        <v>3.3717074792552704E-2</v>
      </c>
      <c r="AQ223" t="s">
        <v>52</v>
      </c>
      <c r="AS223">
        <v>0.17749891163674539</v>
      </c>
      <c r="AT223">
        <v>0.17749891163037729</v>
      </c>
      <c r="AU223" s="3">
        <v>3400000</v>
      </c>
      <c r="AV223" s="30">
        <v>85356999.999999985</v>
      </c>
      <c r="AW223" s="34" t="s">
        <v>1839</v>
      </c>
      <c r="BA223" s="31"/>
      <c r="BB223" s="27" t="str">
        <f t="shared" si="13"/>
        <v>CUBI</v>
      </c>
      <c r="BC223" s="29">
        <f t="shared" ca="1" si="14"/>
        <v>55848</v>
      </c>
      <c r="BD223" s="27">
        <f t="shared" si="15"/>
        <v>4</v>
      </c>
      <c r="BE223" s="32" t="str">
        <f t="shared" si="16"/>
        <v>CUBI.PRF</v>
      </c>
    </row>
    <row r="224" spans="1:57" x14ac:dyDescent="0.35">
      <c r="A224" t="s">
        <v>382</v>
      </c>
      <c r="B224" s="1">
        <v>25.39</v>
      </c>
      <c r="C224" s="2">
        <v>-3.9432176656143574E-4</v>
      </c>
      <c r="D224" s="3">
        <v>3612.6153846153848</v>
      </c>
      <c r="F224" t="s">
        <v>378</v>
      </c>
      <c r="G224" t="s">
        <v>379</v>
      </c>
      <c r="H224">
        <v>32.74</v>
      </c>
      <c r="I224" s="2">
        <v>1.803488E-2</v>
      </c>
      <c r="J224" s="4" t="s">
        <v>4922</v>
      </c>
      <c r="L224">
        <v>514</v>
      </c>
      <c r="M224">
        <v>7.8836449034488707</v>
      </c>
      <c r="N224">
        <v>8.9595464490344892</v>
      </c>
      <c r="O224">
        <v>-55.185403717044103</v>
      </c>
      <c r="P224">
        <v>8.3288559628000005</v>
      </c>
      <c r="Q224" t="s">
        <v>42</v>
      </c>
      <c r="R224" t="s">
        <v>82</v>
      </c>
      <c r="S224">
        <v>8.8807100000000005</v>
      </c>
      <c r="T224">
        <v>25</v>
      </c>
      <c r="U224" t="s">
        <v>44</v>
      </c>
      <c r="V224" s="4">
        <v>44803</v>
      </c>
      <c r="W224" s="4">
        <v>44803</v>
      </c>
      <c r="X224" t="s">
        <v>124</v>
      </c>
      <c r="Y224" s="4" t="s">
        <v>4377</v>
      </c>
      <c r="Z224">
        <v>30</v>
      </c>
      <c r="AA224" t="s">
        <v>161</v>
      </c>
      <c r="AB224" t="s">
        <v>40</v>
      </c>
      <c r="AG224" t="s">
        <v>47</v>
      </c>
      <c r="AH224" t="s">
        <v>48</v>
      </c>
      <c r="AI224" t="s">
        <v>47</v>
      </c>
      <c r="AJ224" t="s">
        <v>50</v>
      </c>
      <c r="AK224" s="35" t="s">
        <v>383</v>
      </c>
      <c r="AL224" t="s">
        <v>51</v>
      </c>
      <c r="AM224" t="s">
        <v>51</v>
      </c>
      <c r="AO224" s="2">
        <v>5.8528159302210225E-3</v>
      </c>
      <c r="AP224" s="2">
        <v>3.3717074792552704E-2</v>
      </c>
      <c r="AQ224" t="s">
        <v>52</v>
      </c>
      <c r="AS224">
        <v>0.1793461765615777</v>
      </c>
      <c r="AT224">
        <v>0.17934617655458143</v>
      </c>
      <c r="AU224" s="3">
        <v>2300000</v>
      </c>
      <c r="AV224" s="30">
        <v>58397000</v>
      </c>
      <c r="AW224" s="34" t="s">
        <v>1840</v>
      </c>
      <c r="BA224" s="31"/>
      <c r="BB224" s="27" t="str">
        <f t="shared" si="13"/>
        <v>CUBI</v>
      </c>
      <c r="BC224" s="29">
        <f t="shared" ca="1" si="14"/>
        <v>55848</v>
      </c>
      <c r="BD224" s="27">
        <f t="shared" si="15"/>
        <v>4</v>
      </c>
      <c r="BE224" s="32" t="str">
        <f t="shared" si="16"/>
        <v>CUBI.PRE.PRpfd</v>
      </c>
    </row>
    <row r="225" spans="1:57" x14ac:dyDescent="0.35">
      <c r="A225" t="s">
        <v>386</v>
      </c>
      <c r="B225" s="1">
        <v>1076.7450000000001</v>
      </c>
      <c r="C225" s="2" t="e">
        <v>#VALUE!</v>
      </c>
      <c r="D225" s="3">
        <v>383.6307692307692</v>
      </c>
      <c r="F225" t="s">
        <v>387</v>
      </c>
      <c r="G225" t="s">
        <v>388</v>
      </c>
      <c r="H225">
        <v>1.36</v>
      </c>
      <c r="I225" s="2">
        <v>-0.2</v>
      </c>
      <c r="J225" s="4" t="s">
        <v>4892</v>
      </c>
      <c r="L225" t="s">
        <v>40</v>
      </c>
      <c r="M225" t="s">
        <v>51</v>
      </c>
      <c r="N225" t="s">
        <v>40</v>
      </c>
      <c r="O225" s="5" t="s">
        <v>40</v>
      </c>
      <c r="P225" t="s">
        <v>40</v>
      </c>
      <c r="Q225" t="s">
        <v>187</v>
      </c>
      <c r="R225" t="s">
        <v>43</v>
      </c>
      <c r="S225">
        <v>6</v>
      </c>
      <c r="T225">
        <v>10</v>
      </c>
      <c r="U225" t="s">
        <v>44</v>
      </c>
      <c r="V225" s="4">
        <v>44847</v>
      </c>
      <c r="W225" s="4">
        <v>44847</v>
      </c>
      <c r="X225" t="s">
        <v>45</v>
      </c>
      <c r="Y225" s="4" t="s">
        <v>4922</v>
      </c>
      <c r="Z225">
        <v>20</v>
      </c>
      <c r="AA225" t="s">
        <v>46</v>
      </c>
      <c r="AB225" t="s">
        <v>40</v>
      </c>
      <c r="AG225" t="s">
        <v>47</v>
      </c>
      <c r="AH225" t="s">
        <v>65</v>
      </c>
      <c r="AI225" t="s">
        <v>49</v>
      </c>
      <c r="AJ225" t="s">
        <v>50</v>
      </c>
      <c r="AK225" s="35" t="s">
        <v>389</v>
      </c>
      <c r="AL225" t="s">
        <v>51</v>
      </c>
      <c r="AM225" t="s">
        <v>51</v>
      </c>
      <c r="AO225" s="2">
        <v>3.4604651052982938E-4</v>
      </c>
      <c r="AP225" s="2">
        <v>2.2565942571251774E-2</v>
      </c>
      <c r="AQ225" t="s">
        <v>328</v>
      </c>
      <c r="AS225" t="s">
        <v>51</v>
      </c>
      <c r="AT225" t="s">
        <v>51</v>
      </c>
      <c r="AU225" s="3">
        <v>335273</v>
      </c>
      <c r="AV225" s="30">
        <v>361003526.38500005</v>
      </c>
      <c r="AW225" s="34" t="s">
        <v>1843</v>
      </c>
      <c r="BA225" s="31"/>
      <c r="BB225" s="27" t="str">
        <f t="shared" si="13"/>
        <v>CYCC</v>
      </c>
      <c r="BC225" s="29">
        <f t="shared" ca="1" si="14"/>
        <v>55848</v>
      </c>
      <c r="BD225" s="27">
        <f t="shared" si="15"/>
        <v>4</v>
      </c>
      <c r="BE225" s="32" t="str">
        <f t="shared" si="16"/>
        <v>CYCCP</v>
      </c>
    </row>
    <row r="226" spans="1:57" x14ac:dyDescent="0.35">
      <c r="A226" t="s">
        <v>395</v>
      </c>
      <c r="B226" s="1">
        <v>17.434999999999999</v>
      </c>
      <c r="C226" s="2">
        <v>-2.3656776263031268E-2</v>
      </c>
      <c r="D226" s="3">
        <v>21266.799999999999</v>
      </c>
      <c r="F226" t="s">
        <v>396</v>
      </c>
      <c r="G226" t="s">
        <v>3140</v>
      </c>
      <c r="H226" t="s">
        <v>51</v>
      </c>
      <c r="I226" s="2" t="e">
        <v>#VALUE!</v>
      </c>
      <c r="J226" s="4" t="s">
        <v>51</v>
      </c>
      <c r="L226">
        <v>491.9</v>
      </c>
      <c r="M226">
        <v>7.8961221266888924</v>
      </c>
      <c r="N226">
        <v>8.6194721306004993</v>
      </c>
      <c r="O226">
        <v>7.9435154998316095</v>
      </c>
      <c r="P226">
        <v>7.9435154998316095</v>
      </c>
      <c r="Q226" t="s">
        <v>42</v>
      </c>
      <c r="R226" t="s">
        <v>82</v>
      </c>
      <c r="S226">
        <v>7.875</v>
      </c>
      <c r="T226">
        <v>25</v>
      </c>
      <c r="U226" t="s">
        <v>44</v>
      </c>
      <c r="V226" s="4">
        <v>44804</v>
      </c>
      <c r="W226" s="4">
        <v>44804</v>
      </c>
      <c r="X226" t="s">
        <v>45</v>
      </c>
      <c r="Y226" s="4" t="s">
        <v>4170</v>
      </c>
      <c r="Z226">
        <v>30</v>
      </c>
      <c r="AA226" t="s">
        <v>46</v>
      </c>
      <c r="AB226" t="s">
        <v>40</v>
      </c>
      <c r="AG226" t="s">
        <v>47</v>
      </c>
      <c r="AH226" t="s">
        <v>65</v>
      </c>
      <c r="AI226" t="s">
        <v>49</v>
      </c>
      <c r="AJ226" t="s">
        <v>50</v>
      </c>
      <c r="AK226" s="35" t="s">
        <v>397</v>
      </c>
      <c r="AL226" t="s">
        <v>139</v>
      </c>
      <c r="AM226" t="s">
        <v>158</v>
      </c>
      <c r="AO226" s="2">
        <v>2.0465091989054624E-2</v>
      </c>
      <c r="AP226" s="2">
        <v>7.9155796142990703E-2</v>
      </c>
      <c r="AQ226" t="s">
        <v>52</v>
      </c>
      <c r="AS226">
        <v>0.56346187503085265</v>
      </c>
      <c r="AT226">
        <v>0.56346187503085265</v>
      </c>
      <c r="AU226" s="3">
        <v>6450000</v>
      </c>
      <c r="AV226" s="30">
        <v>112455749.99999999</v>
      </c>
      <c r="AW226" s="34" t="s">
        <v>1847</v>
      </c>
      <c r="BA226" s="31"/>
      <c r="BB226" s="27" t="str">
        <f t="shared" si="13"/>
        <v>26788Z</v>
      </c>
      <c r="BC226" s="29">
        <f t="shared" ca="1" si="14"/>
        <v>55848</v>
      </c>
      <c r="BD226" s="27">
        <f t="shared" si="15"/>
        <v>4</v>
      </c>
      <c r="BE226" s="32" t="str">
        <f t="shared" si="16"/>
        <v>DCP.PRB</v>
      </c>
    </row>
    <row r="227" spans="1:57" x14ac:dyDescent="0.35">
      <c r="A227" t="s">
        <v>1848</v>
      </c>
      <c r="B227" s="1">
        <v>17.695</v>
      </c>
      <c r="C227" s="2">
        <v>-6.6454436927974467E-2</v>
      </c>
      <c r="D227" s="3">
        <v>13778.323076923078</v>
      </c>
      <c r="F227" t="s">
        <v>396</v>
      </c>
      <c r="G227" t="s">
        <v>3140</v>
      </c>
      <c r="H227" t="s">
        <v>51</v>
      </c>
      <c r="I227" s="2" t="e">
        <v>#VALUE!</v>
      </c>
      <c r="J227" s="4" t="s">
        <v>51</v>
      </c>
      <c r="L227">
        <v>488.2</v>
      </c>
      <c r="M227">
        <v>7.653982236750366</v>
      </c>
      <c r="N227">
        <v>8.0887058317903104</v>
      </c>
      <c r="O227">
        <v>3.80944313281609</v>
      </c>
      <c r="P227">
        <v>3.80944313281609</v>
      </c>
      <c r="Q227" t="s">
        <v>42</v>
      </c>
      <c r="R227" t="s">
        <v>82</v>
      </c>
      <c r="S227">
        <v>7.95</v>
      </c>
      <c r="T227">
        <v>25</v>
      </c>
      <c r="U227" t="s">
        <v>44</v>
      </c>
      <c r="V227" s="4">
        <v>44834</v>
      </c>
      <c r="W227" s="4">
        <v>44834</v>
      </c>
      <c r="X227" t="s">
        <v>45</v>
      </c>
      <c r="Y227" s="4" t="s">
        <v>4217</v>
      </c>
      <c r="Z227">
        <v>30</v>
      </c>
      <c r="AA227" t="s">
        <v>46</v>
      </c>
      <c r="AB227" s="4" t="s">
        <v>40</v>
      </c>
      <c r="AG227" t="s">
        <v>47</v>
      </c>
      <c r="AH227" t="s">
        <v>65</v>
      </c>
      <c r="AI227" t="s">
        <v>49</v>
      </c>
      <c r="AJ227" t="s">
        <v>50</v>
      </c>
      <c r="AK227" s="35" t="s">
        <v>1849</v>
      </c>
      <c r="AL227" t="s">
        <v>139</v>
      </c>
      <c r="AM227" t="s">
        <v>158</v>
      </c>
      <c r="AO227" s="2">
        <v>2.0465091989054624E-2</v>
      </c>
      <c r="AP227" s="2">
        <v>7.9155796142990703E-2</v>
      </c>
      <c r="AQ227" t="s">
        <v>52</v>
      </c>
      <c r="AS227">
        <v>0.87632898719005148</v>
      </c>
      <c r="AT227">
        <v>0.87632898719005148</v>
      </c>
      <c r="AU227" s="3">
        <v>4400000</v>
      </c>
      <c r="AV227" s="30">
        <v>77858000</v>
      </c>
      <c r="AW227" s="34" t="s">
        <v>1850</v>
      </c>
      <c r="BA227" s="31"/>
      <c r="BB227" s="27" t="str">
        <f t="shared" si="13"/>
        <v>26788Z</v>
      </c>
      <c r="BC227" s="29">
        <f t="shared" ca="1" si="14"/>
        <v>55848</v>
      </c>
      <c r="BD227" s="27">
        <f t="shared" si="15"/>
        <v>4</v>
      </c>
      <c r="BE227" s="32" t="str">
        <f t="shared" si="16"/>
        <v>DCP.PRC</v>
      </c>
    </row>
    <row r="228" spans="1:57" x14ac:dyDescent="0.35">
      <c r="A228" t="s">
        <v>2609</v>
      </c>
      <c r="B228" s="1">
        <v>64.62</v>
      </c>
      <c r="C228" s="2">
        <v>-4.0345781273887195E-2</v>
      </c>
      <c r="D228" s="3">
        <v>751.06153846153848</v>
      </c>
      <c r="F228" t="s">
        <v>398</v>
      </c>
      <c r="G228" t="s">
        <v>2645</v>
      </c>
      <c r="H228">
        <v>61.52</v>
      </c>
      <c r="I228" s="2">
        <v>1.9893910000000001E-2</v>
      </c>
      <c r="J228" s="4" t="s">
        <v>4914</v>
      </c>
      <c r="L228" t="s">
        <v>40</v>
      </c>
      <c r="M228">
        <v>4.7945205479452051</v>
      </c>
      <c r="N228">
        <v>4.7945205479452051</v>
      </c>
      <c r="O228">
        <v>302.98049450686051</v>
      </c>
      <c r="P228">
        <v>4.7945205479452051</v>
      </c>
      <c r="Q228" t="s">
        <v>42</v>
      </c>
      <c r="R228" t="s">
        <v>43</v>
      </c>
      <c r="S228">
        <v>3.5</v>
      </c>
      <c r="T228">
        <v>100</v>
      </c>
      <c r="U228" t="s">
        <v>44</v>
      </c>
      <c r="V228" s="4">
        <v>44840</v>
      </c>
      <c r="W228" s="4">
        <v>44840</v>
      </c>
      <c r="X228" t="s">
        <v>45</v>
      </c>
      <c r="Y228" s="4" t="s">
        <v>4938</v>
      </c>
      <c r="Z228">
        <v>60</v>
      </c>
      <c r="AA228" t="s">
        <v>46</v>
      </c>
      <c r="AB228" s="4" t="s">
        <v>40</v>
      </c>
      <c r="AG228" t="s">
        <v>47</v>
      </c>
      <c r="AH228" t="s">
        <v>48</v>
      </c>
      <c r="AI228" t="s">
        <v>49</v>
      </c>
      <c r="AJ228" t="s">
        <v>50</v>
      </c>
      <c r="AK228" s="35" t="s">
        <v>4319</v>
      </c>
      <c r="AL228" t="s">
        <v>51</v>
      </c>
      <c r="AM228" t="s">
        <v>63</v>
      </c>
      <c r="AO228" s="2">
        <v>5.8893653517300137E-6</v>
      </c>
      <c r="AP228" s="2">
        <v>5.3040143275557838E-3</v>
      </c>
      <c r="AQ228" t="s">
        <v>52</v>
      </c>
      <c r="AS228">
        <v>18.462920078722036</v>
      </c>
      <c r="AT228">
        <v>18.462920078722036</v>
      </c>
      <c r="AU228" s="3">
        <v>700000</v>
      </c>
      <c r="AV228" s="30">
        <v>45234000</v>
      </c>
      <c r="AW228" s="34" t="s">
        <v>1851</v>
      </c>
      <c r="BA228" s="31"/>
      <c r="BB228" s="27" t="str">
        <f t="shared" si="13"/>
        <v>CTVA</v>
      </c>
      <c r="BC228" s="29">
        <f t="shared" ca="1" si="14"/>
        <v>55848</v>
      </c>
      <c r="BD228" s="27">
        <f t="shared" si="15"/>
        <v>4</v>
      </c>
      <c r="BE228" s="32" t="str">
        <f t="shared" si="16"/>
        <v>CTA.PRA</v>
      </c>
    </row>
    <row r="229" spans="1:57" x14ac:dyDescent="0.35">
      <c r="A229" t="s">
        <v>2608</v>
      </c>
      <c r="B229" s="1">
        <v>79.03</v>
      </c>
      <c r="C229" s="2">
        <v>3.1313645621181288E-2</v>
      </c>
      <c r="D229" s="3">
        <v>2142.5846153846155</v>
      </c>
      <c r="F229" t="s">
        <v>398</v>
      </c>
      <c r="G229" t="s">
        <v>2645</v>
      </c>
      <c r="H229">
        <v>61.52</v>
      </c>
      <c r="I229" s="2">
        <v>1.9893910000000001E-2</v>
      </c>
      <c r="J229" s="4" t="s">
        <v>4914</v>
      </c>
      <c r="L229" t="s">
        <v>40</v>
      </c>
      <c r="M229">
        <v>3.8135593220338984</v>
      </c>
      <c r="N229">
        <v>3.8135593220338984</v>
      </c>
      <c r="O229">
        <v>14.223808453655904</v>
      </c>
      <c r="P229">
        <v>3.8135593220338984</v>
      </c>
      <c r="Q229" t="s">
        <v>42</v>
      </c>
      <c r="R229" t="s">
        <v>43</v>
      </c>
      <c r="S229">
        <v>4.5</v>
      </c>
      <c r="T229">
        <v>100</v>
      </c>
      <c r="U229" t="s">
        <v>44</v>
      </c>
      <c r="V229" s="4">
        <v>44840</v>
      </c>
      <c r="W229" s="4">
        <v>44840</v>
      </c>
      <c r="X229" t="s">
        <v>45</v>
      </c>
      <c r="Y229" s="4" t="s">
        <v>4938</v>
      </c>
      <c r="Z229" s="4">
        <v>60</v>
      </c>
      <c r="AA229" t="s">
        <v>46</v>
      </c>
      <c r="AB229" s="4" t="s">
        <v>40</v>
      </c>
      <c r="AG229" t="s">
        <v>47</v>
      </c>
      <c r="AH229" t="s">
        <v>48</v>
      </c>
      <c r="AI229" t="s">
        <v>49</v>
      </c>
      <c r="AJ229" t="s">
        <v>50</v>
      </c>
      <c r="AK229" s="35" t="s">
        <v>4320</v>
      </c>
      <c r="AL229" t="s">
        <v>51</v>
      </c>
      <c r="AM229" t="s">
        <v>63</v>
      </c>
      <c r="AO229" s="2">
        <v>5.8893653517300137E-6</v>
      </c>
      <c r="AP229" s="2">
        <v>5.3040143275557838E-3</v>
      </c>
      <c r="AQ229" t="s">
        <v>52</v>
      </c>
      <c r="AS229">
        <v>17.562276389840736</v>
      </c>
      <c r="AT229">
        <v>17.562276389840736</v>
      </c>
      <c r="AU229" s="3">
        <v>1672594</v>
      </c>
      <c r="AV229" s="30">
        <v>132185103.82000001</v>
      </c>
      <c r="AW229" s="34" t="s">
        <v>1852</v>
      </c>
      <c r="BA229" s="31"/>
      <c r="BB229" s="27" t="str">
        <f t="shared" si="13"/>
        <v>CTVA</v>
      </c>
      <c r="BC229" s="29">
        <f t="shared" ca="1" si="14"/>
        <v>55848</v>
      </c>
      <c r="BD229" s="27">
        <f t="shared" si="15"/>
        <v>4</v>
      </c>
      <c r="BE229" s="32" t="str">
        <f t="shared" si="16"/>
        <v>CTA.PRB</v>
      </c>
    </row>
    <row r="230" spans="1:57" x14ac:dyDescent="0.35">
      <c r="A230" t="s">
        <v>1668</v>
      </c>
      <c r="B230" s="1">
        <v>21.97</v>
      </c>
      <c r="C230" s="2">
        <v>-9.658857377722968E-2</v>
      </c>
      <c r="D230" s="3">
        <v>11462.107692307693</v>
      </c>
      <c r="F230" t="s">
        <v>1853</v>
      </c>
      <c r="G230" t="s">
        <v>1667</v>
      </c>
      <c r="H230">
        <v>11.16</v>
      </c>
      <c r="I230" s="2">
        <v>-0.1247128</v>
      </c>
      <c r="J230" s="4" t="s">
        <v>4936</v>
      </c>
      <c r="L230" t="s">
        <v>40</v>
      </c>
      <c r="M230">
        <v>6.3917250137860737</v>
      </c>
      <c r="N230">
        <v>6.3917250137860737</v>
      </c>
      <c r="O230">
        <v>6.6117684525855935</v>
      </c>
      <c r="P230">
        <v>6.3917250137860737</v>
      </c>
      <c r="Q230" t="s">
        <v>42</v>
      </c>
      <c r="R230" t="s">
        <v>43</v>
      </c>
      <c r="S230">
        <v>6.375</v>
      </c>
      <c r="T230">
        <v>25</v>
      </c>
      <c r="U230" t="s">
        <v>44</v>
      </c>
      <c r="V230" s="4">
        <v>44832</v>
      </c>
      <c r="W230" s="4">
        <v>44832</v>
      </c>
      <c r="X230" t="s">
        <v>45</v>
      </c>
      <c r="Y230" s="4" t="s">
        <v>4899</v>
      </c>
      <c r="Z230">
        <v>30</v>
      </c>
      <c r="AA230" t="s">
        <v>46</v>
      </c>
      <c r="AB230" s="4" t="s">
        <v>40</v>
      </c>
      <c r="AG230" t="s">
        <v>47</v>
      </c>
      <c r="AH230" t="s">
        <v>65</v>
      </c>
      <c r="AI230" t="s">
        <v>49</v>
      </c>
      <c r="AJ230" t="s">
        <v>50</v>
      </c>
      <c r="AK230" s="35" t="s">
        <v>1855</v>
      </c>
      <c r="AL230" t="s">
        <v>123</v>
      </c>
      <c r="AM230" t="s">
        <v>139</v>
      </c>
      <c r="AO230" s="2">
        <v>3.7744085765528679E-3</v>
      </c>
      <c r="AP230" s="2">
        <v>4.4487311966096899E-2</v>
      </c>
      <c r="AQ230" t="s">
        <v>52</v>
      </c>
      <c r="AS230">
        <v>13.74071544524827</v>
      </c>
      <c r="AT230">
        <v>13.74071544524827</v>
      </c>
      <c r="AU230" s="3">
        <v>7000000</v>
      </c>
      <c r="AV230" s="30">
        <v>153790000</v>
      </c>
      <c r="AW230" s="34" t="s">
        <v>1856</v>
      </c>
      <c r="BA230" s="31"/>
      <c r="BB230" s="27" t="str">
        <f t="shared" si="13"/>
        <v>SITC</v>
      </c>
      <c r="BC230" s="29">
        <f t="shared" ca="1" si="14"/>
        <v>55848</v>
      </c>
      <c r="BD230" s="27">
        <f t="shared" si="15"/>
        <v>4</v>
      </c>
      <c r="BE230" s="32" t="str">
        <f t="shared" si="16"/>
        <v>SITC.PRA</v>
      </c>
    </row>
    <row r="231" spans="1:57" x14ac:dyDescent="0.35">
      <c r="A231" t="s">
        <v>3005</v>
      </c>
      <c r="B231" s="1">
        <v>20.490000000000002</v>
      </c>
      <c r="C231" s="2">
        <v>-6.2353492733239493E-2</v>
      </c>
      <c r="D231" s="3">
        <v>18788.676923076924</v>
      </c>
      <c r="F231" t="s">
        <v>3445</v>
      </c>
      <c r="G231" t="s">
        <v>3006</v>
      </c>
      <c r="H231">
        <v>31.19</v>
      </c>
      <c r="I231" s="2">
        <v>3.4494230000000001E-2</v>
      </c>
      <c r="J231" s="4" t="s">
        <v>4912</v>
      </c>
      <c r="L231" t="s">
        <v>40</v>
      </c>
      <c r="M231">
        <v>6.5798874772777873</v>
      </c>
      <c r="N231">
        <v>6.5798874772777873</v>
      </c>
      <c r="O231">
        <v>13.768175373532033</v>
      </c>
      <c r="P231">
        <v>6.5798874772777873</v>
      </c>
      <c r="Q231" t="s">
        <v>42</v>
      </c>
      <c r="R231" t="s">
        <v>43</v>
      </c>
      <c r="S231">
        <v>5.5</v>
      </c>
      <c r="T231">
        <v>25</v>
      </c>
      <c r="U231" t="s">
        <v>44</v>
      </c>
      <c r="V231" s="4">
        <v>44778</v>
      </c>
      <c r="W231" s="4">
        <v>44778</v>
      </c>
      <c r="X231" t="s">
        <v>124</v>
      </c>
      <c r="Y231" s="4" t="s">
        <v>4321</v>
      </c>
      <c r="Z231">
        <v>30</v>
      </c>
      <c r="AA231" t="s">
        <v>46</v>
      </c>
      <c r="AB231" t="s">
        <v>40</v>
      </c>
      <c r="AG231" t="s">
        <v>47</v>
      </c>
      <c r="AH231" t="s">
        <v>48</v>
      </c>
      <c r="AI231" t="s">
        <v>47</v>
      </c>
      <c r="AJ231" t="s">
        <v>50</v>
      </c>
      <c r="AK231" s="35" t="s">
        <v>3446</v>
      </c>
      <c r="AL231" t="s">
        <v>169</v>
      </c>
      <c r="AM231" t="s">
        <v>51</v>
      </c>
      <c r="AO231" s="2">
        <v>1.8511510761254346E-4</v>
      </c>
      <c r="AP231" s="2">
        <v>1.5544595319269328E-2</v>
      </c>
      <c r="AQ231" t="s">
        <v>69</v>
      </c>
      <c r="AS231">
        <v>14.564887610789382</v>
      </c>
      <c r="AT231">
        <v>14.564887610789382</v>
      </c>
      <c r="AU231" s="3">
        <v>5299200</v>
      </c>
      <c r="AV231" s="30">
        <v>108580608.00000001</v>
      </c>
      <c r="AW231" s="34" t="s">
        <v>3412</v>
      </c>
      <c r="BA231" s="31"/>
      <c r="BB231" s="27" t="str">
        <f t="shared" si="13"/>
        <v>DCOM</v>
      </c>
      <c r="BC231" s="29">
        <f t="shared" ca="1" si="14"/>
        <v>55848</v>
      </c>
      <c r="BD231" s="27">
        <f t="shared" si="15"/>
        <v>4</v>
      </c>
      <c r="BE231" s="32" t="str">
        <f t="shared" si="16"/>
        <v>DCOMP</v>
      </c>
    </row>
    <row r="232" spans="1:57" x14ac:dyDescent="0.35">
      <c r="A232" t="s">
        <v>399</v>
      </c>
      <c r="B232" s="1">
        <v>34.094999999999999</v>
      </c>
      <c r="C232" s="2">
        <v>1.4615384615384577E-2</v>
      </c>
      <c r="D232" s="3">
        <v>7374.830769230769</v>
      </c>
      <c r="F232" t="s">
        <v>400</v>
      </c>
      <c r="G232" t="s">
        <v>401</v>
      </c>
      <c r="H232">
        <v>279.95999999999998</v>
      </c>
      <c r="I232" s="2">
        <v>-4.9551049999999999E-2</v>
      </c>
      <c r="J232" s="4" t="s">
        <v>4913</v>
      </c>
      <c r="L232" t="s">
        <v>40</v>
      </c>
      <c r="M232">
        <v>2.3765960961860459</v>
      </c>
      <c r="N232">
        <v>2.3765960961860459</v>
      </c>
      <c r="O232" t="s">
        <v>40</v>
      </c>
      <c r="P232">
        <v>2.3765960961860459</v>
      </c>
      <c r="Q232" t="s">
        <v>53</v>
      </c>
      <c r="R232" t="s">
        <v>43</v>
      </c>
      <c r="S232">
        <v>7.5</v>
      </c>
      <c r="T232">
        <v>25</v>
      </c>
      <c r="U232" t="s">
        <v>44</v>
      </c>
      <c r="V232" s="4">
        <v>44848</v>
      </c>
      <c r="W232" s="4">
        <v>44848</v>
      </c>
      <c r="X232" t="s">
        <v>45</v>
      </c>
      <c r="Y232" s="4" t="s">
        <v>4899</v>
      </c>
      <c r="Z232" s="4">
        <v>30</v>
      </c>
      <c r="AA232" t="s">
        <v>46</v>
      </c>
      <c r="AB232" s="4" t="s">
        <v>4322</v>
      </c>
      <c r="AG232" t="s">
        <v>47</v>
      </c>
      <c r="AH232" t="s">
        <v>65</v>
      </c>
      <c r="AI232" t="s">
        <v>49</v>
      </c>
      <c r="AJ232" t="s">
        <v>77</v>
      </c>
      <c r="AK232" s="35" t="s">
        <v>402</v>
      </c>
      <c r="AL232" t="s">
        <v>139</v>
      </c>
      <c r="AM232" t="s">
        <v>289</v>
      </c>
      <c r="AO232" s="2">
        <v>3.6533461311845095E-3</v>
      </c>
      <c r="AP232" s="2">
        <v>4.4429840842353796E-2</v>
      </c>
      <c r="AQ232" t="s">
        <v>52</v>
      </c>
      <c r="AS232">
        <v>10.112949874309507</v>
      </c>
      <c r="AT232">
        <v>10.112949874309507</v>
      </c>
      <c r="AU232" s="3">
        <v>8000000</v>
      </c>
      <c r="AV232" s="30">
        <v>272760000</v>
      </c>
      <c r="AW232" s="34" t="s">
        <v>1857</v>
      </c>
      <c r="BA232" s="31"/>
      <c r="BB232" s="27" t="str">
        <f t="shared" si="13"/>
        <v>DDS</v>
      </c>
      <c r="BC232" s="29">
        <f t="shared" ca="1" si="14"/>
        <v>50413</v>
      </c>
      <c r="BD232" s="27">
        <f t="shared" si="15"/>
        <v>4</v>
      </c>
      <c r="BE232" s="32" t="str">
        <f t="shared" si="16"/>
        <v>DDT</v>
      </c>
    </row>
    <row r="233" spans="1:57" x14ac:dyDescent="0.35">
      <c r="A233" t="s">
        <v>3063</v>
      </c>
      <c r="B233" s="1">
        <v>1449.27</v>
      </c>
      <c r="C233" s="2">
        <v>8.1707496996565269E-3</v>
      </c>
      <c r="D233" s="3">
        <v>7501.4461538461537</v>
      </c>
      <c r="F233" t="s">
        <v>2646</v>
      </c>
      <c r="G233" t="s">
        <v>2647</v>
      </c>
      <c r="H233">
        <v>282.29000000000002</v>
      </c>
      <c r="I233" s="2">
        <v>3.699069E-2</v>
      </c>
      <c r="J233" s="4" t="s">
        <v>4923</v>
      </c>
      <c r="L233" t="s">
        <v>40</v>
      </c>
      <c r="M233">
        <v>3.4216395127889476</v>
      </c>
      <c r="N233">
        <v>-64.130114955635563</v>
      </c>
      <c r="O233" t="s">
        <v>40</v>
      </c>
      <c r="P233">
        <v>-64.130114955635563</v>
      </c>
      <c r="Q233" t="s">
        <v>202</v>
      </c>
      <c r="R233" t="s">
        <v>43</v>
      </c>
      <c r="S233">
        <v>5</v>
      </c>
      <c r="T233">
        <v>1000</v>
      </c>
      <c r="U233" t="s">
        <v>44</v>
      </c>
      <c r="V233" s="4">
        <v>44833</v>
      </c>
      <c r="W233" s="4">
        <v>44833</v>
      </c>
      <c r="X233" t="s">
        <v>40</v>
      </c>
      <c r="Y233" s="4" t="s">
        <v>40</v>
      </c>
      <c r="Z233" t="s">
        <v>40</v>
      </c>
      <c r="AA233" t="s">
        <v>40</v>
      </c>
      <c r="AB233" s="4" t="s">
        <v>4151</v>
      </c>
      <c r="AG233" t="s">
        <v>47</v>
      </c>
      <c r="AH233" t="s">
        <v>65</v>
      </c>
      <c r="AI233" t="s">
        <v>51</v>
      </c>
      <c r="AJ233" t="s">
        <v>50</v>
      </c>
      <c r="AK233" s="35" t="s">
        <v>4323</v>
      </c>
      <c r="AL233" t="s">
        <v>51</v>
      </c>
      <c r="AM233" t="s">
        <v>51</v>
      </c>
      <c r="AO233" s="2">
        <v>7.7194883805198344E-6</v>
      </c>
      <c r="AP233" s="2">
        <v>5.8256709140621643E-3</v>
      </c>
      <c r="AQ233" t="s">
        <v>52</v>
      </c>
      <c r="AS233">
        <v>0.60298238672020099</v>
      </c>
      <c r="AT233">
        <v>0.60298238672020099</v>
      </c>
      <c r="AU233" s="3">
        <v>1717500</v>
      </c>
      <c r="AV233" s="30">
        <v>2489121225</v>
      </c>
      <c r="AW233" s="34" t="s">
        <v>3060</v>
      </c>
      <c r="BA233" s="31"/>
      <c r="BB233" s="27" t="str">
        <f t="shared" si="13"/>
        <v>DHR</v>
      </c>
      <c r="BC233" s="29" t="e">
        <f t="shared" ca="1" si="14"/>
        <v>#VALUE!</v>
      </c>
      <c r="BD233" s="27">
        <f t="shared" si="15"/>
        <v>4</v>
      </c>
      <c r="BE233" s="32" t="str">
        <f t="shared" si="16"/>
        <v>DHR.PRB</v>
      </c>
    </row>
    <row r="234" spans="1:57" x14ac:dyDescent="0.35">
      <c r="A234" t="s">
        <v>406</v>
      </c>
      <c r="B234" s="1">
        <v>29.28</v>
      </c>
      <c r="C234" s="2">
        <v>-5.3830227743271106E-2</v>
      </c>
      <c r="D234" s="3">
        <v>7030.833333333333</v>
      </c>
      <c r="F234" t="s">
        <v>407</v>
      </c>
      <c r="G234" t="s">
        <v>408</v>
      </c>
      <c r="H234">
        <v>2.92</v>
      </c>
      <c r="I234" s="2">
        <v>-0.2021858</v>
      </c>
      <c r="J234" s="4" t="s">
        <v>4939</v>
      </c>
      <c r="L234" t="s">
        <v>40</v>
      </c>
      <c r="M234">
        <v>6.220194899440183</v>
      </c>
      <c r="N234">
        <v>6.220194899440183</v>
      </c>
      <c r="O234">
        <v>-417.68536441676503</v>
      </c>
      <c r="P234">
        <v>-417.68536441999998</v>
      </c>
      <c r="Q234" t="s">
        <v>42</v>
      </c>
      <c r="R234" t="s">
        <v>43</v>
      </c>
      <c r="S234">
        <v>9</v>
      </c>
      <c r="T234">
        <v>25</v>
      </c>
      <c r="U234" t="s">
        <v>44</v>
      </c>
      <c r="V234" s="4">
        <v>44777</v>
      </c>
      <c r="W234" s="4">
        <v>44777</v>
      </c>
      <c r="X234" t="s">
        <v>45</v>
      </c>
      <c r="Y234" s="4" t="s">
        <v>4899</v>
      </c>
      <c r="Z234">
        <v>30</v>
      </c>
      <c r="AA234" t="s">
        <v>46</v>
      </c>
      <c r="AB234" t="s">
        <v>40</v>
      </c>
      <c r="AG234" t="s">
        <v>47</v>
      </c>
      <c r="AH234" t="s">
        <v>48</v>
      </c>
      <c r="AI234" t="s">
        <v>49</v>
      </c>
      <c r="AJ234" t="s">
        <v>50</v>
      </c>
      <c r="AK234" s="35" t="s">
        <v>409</v>
      </c>
      <c r="AL234" t="s">
        <v>51</v>
      </c>
      <c r="AM234" t="s">
        <v>51</v>
      </c>
      <c r="AO234" s="2">
        <v>3.3366541810771477E-2</v>
      </c>
      <c r="AP234" s="2">
        <v>0.10357111947116215</v>
      </c>
      <c r="AQ234" t="s">
        <v>52</v>
      </c>
      <c r="AS234">
        <v>8.282660139228662E-2</v>
      </c>
      <c r="AT234">
        <v>12.671189021703796</v>
      </c>
      <c r="AU234" s="3">
        <v>3000000</v>
      </c>
      <c r="AV234" s="30">
        <v>87840000</v>
      </c>
      <c r="AW234" s="34" t="s">
        <v>1859</v>
      </c>
      <c r="BA234" s="31"/>
      <c r="BB234" s="27" t="str">
        <f t="shared" si="13"/>
        <v>DLNG</v>
      </c>
      <c r="BC234" s="29">
        <f t="shared" ca="1" si="14"/>
        <v>55848</v>
      </c>
      <c r="BD234" s="27">
        <f t="shared" si="15"/>
        <v>4</v>
      </c>
      <c r="BE234" s="32" t="str">
        <f t="shared" si="16"/>
        <v>DLNG.PRA</v>
      </c>
    </row>
    <row r="235" spans="1:57" x14ac:dyDescent="0.35">
      <c r="A235" t="s">
        <v>1860</v>
      </c>
      <c r="B235" s="1">
        <v>24.155000000000001</v>
      </c>
      <c r="C235" s="2">
        <v>-4.5942183277372851E-2</v>
      </c>
      <c r="D235" s="3">
        <v>5596.0461538461541</v>
      </c>
      <c r="F235" t="s">
        <v>407</v>
      </c>
      <c r="G235" t="s">
        <v>408</v>
      </c>
      <c r="H235">
        <v>2.92</v>
      </c>
      <c r="I235" s="2">
        <v>-0.2021858</v>
      </c>
      <c r="J235" s="4" t="s">
        <v>4939</v>
      </c>
      <c r="L235">
        <v>559.29999999999995</v>
      </c>
      <c r="M235">
        <v>8.4225724942846831</v>
      </c>
      <c r="N235">
        <v>8.9208991511512394</v>
      </c>
      <c r="O235">
        <v>5.0235436469317056</v>
      </c>
      <c r="P235">
        <v>5.0235436469317056</v>
      </c>
      <c r="Q235" t="s">
        <v>42</v>
      </c>
      <c r="R235" t="s">
        <v>82</v>
      </c>
      <c r="S235">
        <v>8.75</v>
      </c>
      <c r="T235">
        <v>25</v>
      </c>
      <c r="U235" t="s">
        <v>44</v>
      </c>
      <c r="V235" s="4">
        <v>44785</v>
      </c>
      <c r="W235" s="4">
        <v>44785</v>
      </c>
      <c r="X235" t="s">
        <v>45</v>
      </c>
      <c r="Y235" s="4" t="s">
        <v>4324</v>
      </c>
      <c r="Z235">
        <v>30</v>
      </c>
      <c r="AA235" t="s">
        <v>46</v>
      </c>
      <c r="AB235" s="4" t="s">
        <v>40</v>
      </c>
      <c r="AG235" t="s">
        <v>47</v>
      </c>
      <c r="AH235" t="s">
        <v>48</v>
      </c>
      <c r="AI235" t="s">
        <v>49</v>
      </c>
      <c r="AJ235" t="s">
        <v>50</v>
      </c>
      <c r="AK235" s="35" t="s">
        <v>1861</v>
      </c>
      <c r="AL235" t="s">
        <v>51</v>
      </c>
      <c r="AM235" t="s">
        <v>51</v>
      </c>
      <c r="AO235" s="2">
        <v>3.3366541810771477E-2</v>
      </c>
      <c r="AP235" s="2">
        <v>0.10357111947116215</v>
      </c>
      <c r="AQ235" t="s">
        <v>52</v>
      </c>
      <c r="AS235">
        <v>1.0259637211998776</v>
      </c>
      <c r="AT235">
        <v>1.0259637211998776</v>
      </c>
      <c r="AU235" s="3">
        <v>2200000</v>
      </c>
      <c r="AV235" s="30">
        <v>53141000</v>
      </c>
      <c r="AW235" s="34" t="s">
        <v>1862</v>
      </c>
      <c r="BA235" s="31"/>
      <c r="BB235" s="27" t="str">
        <f t="shared" si="13"/>
        <v>DLNG</v>
      </c>
      <c r="BC235" s="29">
        <f t="shared" ca="1" si="14"/>
        <v>55848</v>
      </c>
      <c r="BD235" s="27">
        <f t="shared" si="15"/>
        <v>4</v>
      </c>
      <c r="BE235" s="32" t="str">
        <f t="shared" si="16"/>
        <v>DLNG.PRB</v>
      </c>
    </row>
    <row r="236" spans="1:57" x14ac:dyDescent="0.35">
      <c r="A236" t="s">
        <v>2771</v>
      </c>
      <c r="B236" s="1">
        <v>20.9</v>
      </c>
      <c r="C236" s="2">
        <v>-7.6447193990278411E-2</v>
      </c>
      <c r="D236" s="3">
        <v>30138.43076923077</v>
      </c>
      <c r="F236" t="s">
        <v>404</v>
      </c>
      <c r="G236" t="s">
        <v>405</v>
      </c>
      <c r="H236">
        <v>99</v>
      </c>
      <c r="I236" s="2">
        <v>-0.16143769999999999</v>
      </c>
      <c r="J236" s="4" t="s">
        <v>4050</v>
      </c>
      <c r="L236" t="s">
        <v>40</v>
      </c>
      <c r="M236">
        <v>5.4574713715978262</v>
      </c>
      <c r="N236">
        <v>5.4574713715978262</v>
      </c>
      <c r="O236">
        <v>7.6839045523763829</v>
      </c>
      <c r="P236">
        <v>5.4574713715978262</v>
      </c>
      <c r="Q236" t="s">
        <v>42</v>
      </c>
      <c r="R236" t="s">
        <v>43</v>
      </c>
      <c r="S236">
        <v>5.2</v>
      </c>
      <c r="T236">
        <v>25</v>
      </c>
      <c r="U236" t="s">
        <v>44</v>
      </c>
      <c r="V236" s="4">
        <v>44818</v>
      </c>
      <c r="W236" s="4">
        <v>44818</v>
      </c>
      <c r="X236" t="s">
        <v>45</v>
      </c>
      <c r="Y236" s="4" t="s">
        <v>4325</v>
      </c>
      <c r="Z236">
        <v>30</v>
      </c>
      <c r="AA236" t="s">
        <v>46</v>
      </c>
      <c r="AB236" s="4" t="s">
        <v>40</v>
      </c>
      <c r="AG236" t="s">
        <v>47</v>
      </c>
      <c r="AH236" t="s">
        <v>65</v>
      </c>
      <c r="AI236" t="s">
        <v>49</v>
      </c>
      <c r="AJ236" t="s">
        <v>50</v>
      </c>
      <c r="AK236" s="35" t="s">
        <v>4326</v>
      </c>
      <c r="AL236" t="s">
        <v>123</v>
      </c>
      <c r="AM236" t="s">
        <v>123</v>
      </c>
      <c r="AO236" s="2">
        <v>9.4935104434334949E-4</v>
      </c>
      <c r="AP236" s="2">
        <v>2.4434085818055507E-2</v>
      </c>
      <c r="AQ236" t="s">
        <v>52</v>
      </c>
      <c r="AS236">
        <v>15.954974073900754</v>
      </c>
      <c r="AT236">
        <v>15.954974073900754</v>
      </c>
      <c r="AU236" s="3">
        <v>13800000</v>
      </c>
      <c r="AV236" s="30">
        <v>288420000</v>
      </c>
      <c r="AW236" s="34" t="s">
        <v>2779</v>
      </c>
      <c r="BA236" s="31"/>
      <c r="BB236" s="27" t="str">
        <f t="shared" si="13"/>
        <v>DLR</v>
      </c>
      <c r="BC236" s="29">
        <f t="shared" ca="1" si="14"/>
        <v>55848</v>
      </c>
      <c r="BD236" s="27">
        <f t="shared" si="15"/>
        <v>4</v>
      </c>
      <c r="BE236" s="32" t="str">
        <f t="shared" si="16"/>
        <v>DLR.PRL</v>
      </c>
    </row>
    <row r="237" spans="1:57" x14ac:dyDescent="0.35">
      <c r="A237" t="s">
        <v>410</v>
      </c>
      <c r="B237" s="1">
        <v>21.48</v>
      </c>
      <c r="C237" s="2">
        <v>-6.3074901445466403E-2</v>
      </c>
      <c r="D237" s="3">
        <v>18376.523076923077</v>
      </c>
      <c r="F237" t="s">
        <v>404</v>
      </c>
      <c r="G237" t="s">
        <v>405</v>
      </c>
      <c r="H237">
        <v>99</v>
      </c>
      <c r="I237" s="2">
        <v>-0.16143769999999999</v>
      </c>
      <c r="J237" s="4" t="s">
        <v>4050</v>
      </c>
      <c r="L237" t="s">
        <v>40</v>
      </c>
      <c r="M237">
        <v>5.3791442891418129</v>
      </c>
      <c r="N237">
        <v>5.3791442891418129</v>
      </c>
      <c r="O237">
        <v>37.041619532428562</v>
      </c>
      <c r="P237">
        <v>5.3791442891418129</v>
      </c>
      <c r="Q237" t="s">
        <v>42</v>
      </c>
      <c r="R237" t="s">
        <v>43</v>
      </c>
      <c r="S237">
        <v>5.25</v>
      </c>
      <c r="T237">
        <v>25</v>
      </c>
      <c r="U237" t="s">
        <v>44</v>
      </c>
      <c r="V237" s="4">
        <v>44818</v>
      </c>
      <c r="W237" s="4">
        <v>44818</v>
      </c>
      <c r="X237" t="s">
        <v>45</v>
      </c>
      <c r="Y237" s="4" t="s">
        <v>4899</v>
      </c>
      <c r="Z237">
        <v>30</v>
      </c>
      <c r="AA237" t="s">
        <v>46</v>
      </c>
      <c r="AB237" s="4" t="s">
        <v>40</v>
      </c>
      <c r="AG237" t="s">
        <v>47</v>
      </c>
      <c r="AH237" t="s">
        <v>65</v>
      </c>
      <c r="AI237" t="s">
        <v>49</v>
      </c>
      <c r="AJ237" t="s">
        <v>50</v>
      </c>
      <c r="AK237" s="35" t="s">
        <v>4327</v>
      </c>
      <c r="AL237" t="s">
        <v>123</v>
      </c>
      <c r="AM237" t="s">
        <v>123</v>
      </c>
      <c r="AO237" s="2">
        <v>9.4935104434334949E-4</v>
      </c>
      <c r="AP237" s="2">
        <v>2.4434085818055507E-2</v>
      </c>
      <c r="AQ237" t="s">
        <v>52</v>
      </c>
      <c r="AS237">
        <v>16.243763440543347</v>
      </c>
      <c r="AT237">
        <v>16.243763440543347</v>
      </c>
      <c r="AU237" s="3">
        <v>8000000</v>
      </c>
      <c r="AV237" s="30">
        <v>171840000</v>
      </c>
      <c r="AW237" s="34" t="s">
        <v>1863</v>
      </c>
      <c r="BA237" s="31"/>
      <c r="BB237" s="27" t="str">
        <f t="shared" si="13"/>
        <v>DLR</v>
      </c>
      <c r="BC237" s="29">
        <f t="shared" ca="1" si="14"/>
        <v>55848</v>
      </c>
      <c r="BD237" s="27">
        <f t="shared" si="15"/>
        <v>4</v>
      </c>
      <c r="BE237" s="32" t="str">
        <f t="shared" si="16"/>
        <v>DLR.PRJ</v>
      </c>
    </row>
    <row r="238" spans="1:57" x14ac:dyDescent="0.35">
      <c r="A238" t="s">
        <v>2573</v>
      </c>
      <c r="B238" s="1">
        <v>21.625</v>
      </c>
      <c r="C238" s="2">
        <v>-9.9242726185731309E-2</v>
      </c>
      <c r="D238" s="3">
        <v>26756.553846153845</v>
      </c>
      <c r="F238" t="s">
        <v>404</v>
      </c>
      <c r="G238" t="s">
        <v>405</v>
      </c>
      <c r="H238">
        <v>99</v>
      </c>
      <c r="I238" s="2">
        <v>-0.16143769999999999</v>
      </c>
      <c r="J238" s="4" t="s">
        <v>4050</v>
      </c>
      <c r="L238" t="s">
        <v>40</v>
      </c>
      <c r="M238">
        <v>6.2471634140481083</v>
      </c>
      <c r="N238">
        <v>6.2471634140481083</v>
      </c>
      <c r="O238">
        <v>10.587228522400538</v>
      </c>
      <c r="P238">
        <v>6.2471634140481083</v>
      </c>
      <c r="Q238" t="s">
        <v>42</v>
      </c>
      <c r="R238" t="s">
        <v>43</v>
      </c>
      <c r="S238">
        <v>5.85</v>
      </c>
      <c r="T238">
        <v>25</v>
      </c>
      <c r="U238" t="s">
        <v>44</v>
      </c>
      <c r="V238" s="4">
        <v>44818</v>
      </c>
      <c r="W238" s="4">
        <v>44818</v>
      </c>
      <c r="X238" t="s">
        <v>45</v>
      </c>
      <c r="Y238" s="4" t="s">
        <v>4328</v>
      </c>
      <c r="Z238">
        <v>30</v>
      </c>
      <c r="AA238" t="s">
        <v>46</v>
      </c>
      <c r="AB238" t="s">
        <v>40</v>
      </c>
      <c r="AG238" t="s">
        <v>47</v>
      </c>
      <c r="AH238" t="s">
        <v>65</v>
      </c>
      <c r="AI238" t="s">
        <v>49</v>
      </c>
      <c r="AJ238" t="s">
        <v>50</v>
      </c>
      <c r="AK238" s="35" t="s">
        <v>4329</v>
      </c>
      <c r="AL238" t="s">
        <v>123</v>
      </c>
      <c r="AM238" t="s">
        <v>123</v>
      </c>
      <c r="AO238" s="2">
        <v>9.4935104434334949E-4</v>
      </c>
      <c r="AP238" s="2">
        <v>2.4434085818055507E-2</v>
      </c>
      <c r="AQ238" t="s">
        <v>52</v>
      </c>
      <c r="AS238">
        <v>14.664386930216468</v>
      </c>
      <c r="AT238">
        <v>14.664386930216468</v>
      </c>
      <c r="AU238" s="3">
        <v>8400000</v>
      </c>
      <c r="AV238" s="30">
        <v>181650000</v>
      </c>
      <c r="AW238" s="34" t="s">
        <v>2568</v>
      </c>
      <c r="BA238" s="31"/>
      <c r="BB238" s="27" t="str">
        <f t="shared" si="13"/>
        <v>DLR</v>
      </c>
      <c r="BC238" s="29">
        <f t="shared" ca="1" si="14"/>
        <v>55848</v>
      </c>
      <c r="BD238" s="27">
        <f t="shared" si="15"/>
        <v>4</v>
      </c>
      <c r="BE238" s="32" t="str">
        <f t="shared" si="16"/>
        <v>DLR.PRK</v>
      </c>
    </row>
    <row r="239" spans="1:57" x14ac:dyDescent="0.35">
      <c r="A239" t="s">
        <v>3245</v>
      </c>
      <c r="B239" s="1">
        <v>31.18</v>
      </c>
      <c r="C239" s="2">
        <v>-5.2023121387283149E-2</v>
      </c>
      <c r="D239" s="3">
        <v>14477.984615384616</v>
      </c>
      <c r="F239" t="s">
        <v>3300</v>
      </c>
      <c r="G239" t="s">
        <v>3301</v>
      </c>
      <c r="H239">
        <v>7.98</v>
      </c>
      <c r="I239" s="2">
        <v>-5.5172760000000001E-2</v>
      </c>
      <c r="J239" s="4" t="s">
        <v>4914</v>
      </c>
      <c r="L239" t="s">
        <v>40</v>
      </c>
      <c r="M239">
        <v>5.2561580670080508</v>
      </c>
      <c r="N239">
        <v>5.2561580670080508</v>
      </c>
      <c r="O239">
        <v>-8.9078149999496645</v>
      </c>
      <c r="P239">
        <v>-8.9078149999999994</v>
      </c>
      <c r="Q239" t="s">
        <v>42</v>
      </c>
      <c r="R239" t="s">
        <v>43</v>
      </c>
      <c r="S239">
        <v>8.25</v>
      </c>
      <c r="T239">
        <v>25</v>
      </c>
      <c r="U239" t="s">
        <v>44</v>
      </c>
      <c r="V239" s="4">
        <v>44819</v>
      </c>
      <c r="W239" s="4">
        <v>44819</v>
      </c>
      <c r="X239" t="s">
        <v>45</v>
      </c>
      <c r="Y239" s="4" t="s">
        <v>4330</v>
      </c>
      <c r="Z239">
        <v>30</v>
      </c>
      <c r="AA239" t="s">
        <v>46</v>
      </c>
      <c r="AB239" s="4" t="s">
        <v>40</v>
      </c>
      <c r="AG239" t="s">
        <v>47</v>
      </c>
      <c r="AH239" t="s">
        <v>65</v>
      </c>
      <c r="AI239" t="s">
        <v>49</v>
      </c>
      <c r="AJ239" t="s">
        <v>50</v>
      </c>
      <c r="AK239" s="35" t="s">
        <v>4331</v>
      </c>
      <c r="AL239" t="s">
        <v>51</v>
      </c>
      <c r="AM239" t="s">
        <v>51</v>
      </c>
      <c r="AO239" s="2">
        <v>6.7419750162283076E-3</v>
      </c>
      <c r="AP239" s="2">
        <v>5.7616030224689196E-2</v>
      </c>
      <c r="AQ239" t="s">
        <v>52</v>
      </c>
      <c r="AS239">
        <v>2.6291970219264673</v>
      </c>
      <c r="AT239">
        <v>15.001168198205116</v>
      </c>
      <c r="AU239" s="3">
        <v>4760000</v>
      </c>
      <c r="AV239" s="30">
        <v>148416800</v>
      </c>
      <c r="AW239" s="34" t="s">
        <v>3221</v>
      </c>
      <c r="BA239" s="31"/>
      <c r="BB239" s="27" t="str">
        <f t="shared" si="13"/>
        <v>DRH</v>
      </c>
      <c r="BC239" s="29">
        <f t="shared" ca="1" si="14"/>
        <v>55848</v>
      </c>
      <c r="BD239" s="27">
        <f t="shared" si="15"/>
        <v>4</v>
      </c>
      <c r="BE239" s="32" t="str">
        <f t="shared" si="16"/>
        <v>DRH.PRA</v>
      </c>
    </row>
    <row r="240" spans="1:57" x14ac:dyDescent="0.35">
      <c r="A240" t="s">
        <v>414</v>
      </c>
      <c r="B240" s="1">
        <v>1086.25</v>
      </c>
      <c r="C240" s="2">
        <v>-2.8307336799537817E-2</v>
      </c>
      <c r="D240" s="3">
        <v>3374.439393939394</v>
      </c>
      <c r="F240" t="s">
        <v>412</v>
      </c>
      <c r="G240" t="s">
        <v>413</v>
      </c>
      <c r="H240">
        <v>4.09</v>
      </c>
      <c r="I240" s="2">
        <v>-0.12606829999999999</v>
      </c>
      <c r="J240" s="4" t="s">
        <v>4133</v>
      </c>
      <c r="L240" t="s">
        <v>40</v>
      </c>
      <c r="M240">
        <v>0.10334339076926644</v>
      </c>
      <c r="N240">
        <v>0.10334339076926644</v>
      </c>
      <c r="O240" t="s">
        <v>40</v>
      </c>
      <c r="P240">
        <v>0.10334339076926644</v>
      </c>
      <c r="Q240" t="s">
        <v>42</v>
      </c>
      <c r="R240" t="s">
        <v>43</v>
      </c>
      <c r="S240">
        <v>8.875</v>
      </c>
      <c r="T240">
        <v>25</v>
      </c>
      <c r="U240" t="s">
        <v>44</v>
      </c>
      <c r="V240" s="4">
        <v>44847</v>
      </c>
      <c r="W240" s="4">
        <v>44847</v>
      </c>
      <c r="X240" t="s">
        <v>45</v>
      </c>
      <c r="Y240" s="4" t="s">
        <v>4899</v>
      </c>
      <c r="Z240">
        <v>30</v>
      </c>
      <c r="AA240" t="s">
        <v>46</v>
      </c>
      <c r="AB240" t="s">
        <v>40</v>
      </c>
      <c r="AG240" t="s">
        <v>47</v>
      </c>
      <c r="AH240" t="s">
        <v>48</v>
      </c>
      <c r="AI240" t="s">
        <v>49</v>
      </c>
      <c r="AJ240" t="s">
        <v>50</v>
      </c>
      <c r="AK240" s="35" t="s">
        <v>415</v>
      </c>
      <c r="AL240" t="s">
        <v>51</v>
      </c>
      <c r="AM240" t="s">
        <v>51</v>
      </c>
      <c r="AO240" s="2">
        <v>1.2971919556145628E-2</v>
      </c>
      <c r="AP240" s="2">
        <v>6.6592751053780708E-2</v>
      </c>
      <c r="AQ240" t="s">
        <v>52</v>
      </c>
      <c r="AS240">
        <v>490.29051386638577</v>
      </c>
      <c r="AT240">
        <v>490.29051386638577</v>
      </c>
      <c r="AU240" s="3">
        <v>2600000</v>
      </c>
      <c r="AV240" s="30">
        <v>2824250000</v>
      </c>
      <c r="AW240" s="34" t="s">
        <v>1865</v>
      </c>
      <c r="BA240" s="31"/>
      <c r="BB240" s="27" t="str">
        <f t="shared" si="13"/>
        <v>DSX</v>
      </c>
      <c r="BC240" s="29">
        <f t="shared" ca="1" si="14"/>
        <v>55848</v>
      </c>
      <c r="BD240" s="27">
        <f t="shared" si="15"/>
        <v>4</v>
      </c>
      <c r="BE240" s="32" t="str">
        <f t="shared" si="16"/>
        <v>DSX.PRB</v>
      </c>
    </row>
    <row r="241" spans="1:57" x14ac:dyDescent="0.35">
      <c r="A241" t="s">
        <v>416</v>
      </c>
      <c r="B241" s="1">
        <v>7.91</v>
      </c>
      <c r="C241" s="2">
        <v>6.1111111111111199E-2</v>
      </c>
      <c r="D241" s="3">
        <v>7814.169230769231</v>
      </c>
      <c r="F241" t="s">
        <v>417</v>
      </c>
      <c r="G241" t="s">
        <v>2648</v>
      </c>
      <c r="H241" t="s">
        <v>51</v>
      </c>
      <c r="I241" s="2" t="e">
        <v>#VALUE!</v>
      </c>
      <c r="J241" s="4" t="s">
        <v>4892</v>
      </c>
      <c r="L241" t="s">
        <v>40</v>
      </c>
      <c r="M241" t="s">
        <v>51</v>
      </c>
      <c r="N241" t="s">
        <v>40</v>
      </c>
      <c r="O241" t="s">
        <v>40</v>
      </c>
      <c r="P241" t="s">
        <v>40</v>
      </c>
      <c r="Q241" t="s">
        <v>42</v>
      </c>
      <c r="R241" t="s">
        <v>43</v>
      </c>
      <c r="S241">
        <v>7.625</v>
      </c>
      <c r="T241">
        <v>25</v>
      </c>
      <c r="U241" t="s">
        <v>51</v>
      </c>
      <c r="V241" s="4">
        <v>42349</v>
      </c>
      <c r="W241" s="4">
        <v>42349</v>
      </c>
      <c r="X241" t="s">
        <v>45</v>
      </c>
      <c r="Y241" s="4" t="s">
        <v>4899</v>
      </c>
      <c r="Z241">
        <v>30</v>
      </c>
      <c r="AA241" t="s">
        <v>46</v>
      </c>
      <c r="AB241" t="s">
        <v>40</v>
      </c>
      <c r="AG241" t="s">
        <v>47</v>
      </c>
      <c r="AH241" t="s">
        <v>61</v>
      </c>
      <c r="AI241" t="s">
        <v>49</v>
      </c>
      <c r="AJ241" t="s">
        <v>50</v>
      </c>
      <c r="AK241" s="35" t="s">
        <v>4332</v>
      </c>
      <c r="AL241" t="s">
        <v>51</v>
      </c>
      <c r="AM241" t="s">
        <v>51</v>
      </c>
      <c r="AO241" s="2">
        <v>2.5676628587537609E-3</v>
      </c>
      <c r="AP241" s="2">
        <v>3.931938917863087E-2</v>
      </c>
      <c r="AQ241" t="s">
        <v>52</v>
      </c>
      <c r="AS241" t="s">
        <v>51</v>
      </c>
      <c r="AT241" t="s">
        <v>51</v>
      </c>
      <c r="AU241" s="3">
        <v>9730370</v>
      </c>
      <c r="AV241" s="30">
        <v>76967226.700000003</v>
      </c>
      <c r="AW241" s="34" t="s">
        <v>1866</v>
      </c>
      <c r="BA241" s="31"/>
      <c r="BB241" s="27" t="str">
        <f t="shared" si="13"/>
        <v>BAM/A</v>
      </c>
      <c r="BC241" s="29">
        <f t="shared" ca="1" si="14"/>
        <v>55848</v>
      </c>
      <c r="BD241" s="27">
        <f t="shared" si="15"/>
        <v>1</v>
      </c>
      <c r="BE241" s="32" t="str">
        <f t="shared" si="16"/>
        <v>DTLA</v>
      </c>
    </row>
    <row r="242" spans="1:57" x14ac:dyDescent="0.35">
      <c r="A242" t="s">
        <v>3447</v>
      </c>
      <c r="B242" s="1">
        <v>4.8849999999999998</v>
      </c>
      <c r="C242" s="2">
        <v>-3.441295546558721E-2</v>
      </c>
      <c r="D242" s="3">
        <v>1755.1846153846154</v>
      </c>
      <c r="F242" t="s">
        <v>3448</v>
      </c>
      <c r="G242" t="s">
        <v>3449</v>
      </c>
      <c r="H242">
        <v>1.01</v>
      </c>
      <c r="I242" s="2">
        <v>-5.6074819999999997E-2</v>
      </c>
      <c r="J242" s="4" t="s">
        <v>4913</v>
      </c>
      <c r="L242" t="s">
        <v>40</v>
      </c>
      <c r="M242">
        <v>10.341261633919338</v>
      </c>
      <c r="N242">
        <v>10.341261633919338</v>
      </c>
      <c r="O242">
        <v>11.830163224305945</v>
      </c>
      <c r="P242">
        <v>10.341261633919338</v>
      </c>
      <c r="Q242" t="s">
        <v>42</v>
      </c>
      <c r="R242" t="s">
        <v>43</v>
      </c>
      <c r="S242">
        <v>10</v>
      </c>
      <c r="T242">
        <v>10</v>
      </c>
      <c r="U242" t="s">
        <v>44</v>
      </c>
      <c r="V242" s="4">
        <v>44804</v>
      </c>
      <c r="W242" s="4">
        <v>44804</v>
      </c>
      <c r="X242" t="s">
        <v>45</v>
      </c>
      <c r="Y242" s="4" t="s">
        <v>4333</v>
      </c>
      <c r="Z242">
        <v>30</v>
      </c>
      <c r="AA242" t="s">
        <v>46</v>
      </c>
      <c r="AB242" s="4" t="s">
        <v>40</v>
      </c>
      <c r="AG242" t="s">
        <v>47</v>
      </c>
      <c r="AH242" t="s">
        <v>65</v>
      </c>
      <c r="AI242" t="s">
        <v>49</v>
      </c>
      <c r="AJ242" t="s">
        <v>50</v>
      </c>
      <c r="AK242" s="35" t="s">
        <v>3450</v>
      </c>
      <c r="AL242" t="s">
        <v>51</v>
      </c>
      <c r="AM242" t="s">
        <v>51</v>
      </c>
      <c r="AO242" s="2">
        <v>2.0381969876718808E-2</v>
      </c>
      <c r="AP242" s="2">
        <v>8.100316575305111E-2</v>
      </c>
      <c r="AQ242" t="s">
        <v>162</v>
      </c>
      <c r="AS242">
        <v>4.6870481560649777</v>
      </c>
      <c r="AT242">
        <v>4.6870481560649777</v>
      </c>
      <c r="AU242" s="3">
        <v>1915637</v>
      </c>
      <c r="AV242" s="30">
        <v>9357886.7449999992</v>
      </c>
      <c r="AW242" s="34" t="s">
        <v>3636</v>
      </c>
      <c r="BA242" s="31"/>
      <c r="BB242" s="27" t="str">
        <f t="shared" si="13"/>
        <v>STRR</v>
      </c>
      <c r="BC242" s="29">
        <f t="shared" ca="1" si="14"/>
        <v>55848</v>
      </c>
      <c r="BD242" s="27">
        <f t="shared" si="15"/>
        <v>4</v>
      </c>
      <c r="BE242" s="32" t="str">
        <f t="shared" si="16"/>
        <v>STRRP</v>
      </c>
    </row>
    <row r="243" spans="1:57" x14ac:dyDescent="0.35">
      <c r="A243" t="s">
        <v>2796</v>
      </c>
      <c r="B243" s="1">
        <v>53.52</v>
      </c>
      <c r="C243" s="2">
        <v>-1.8121590023382692E-2</v>
      </c>
      <c r="D243" s="3">
        <v>311718.10769230768</v>
      </c>
      <c r="F243" t="s">
        <v>419</v>
      </c>
      <c r="G243" t="s">
        <v>420</v>
      </c>
      <c r="H243">
        <v>116.11</v>
      </c>
      <c r="I243" s="2">
        <v>-0.10898590000000001</v>
      </c>
      <c r="J243" s="4" t="s">
        <v>4922</v>
      </c>
      <c r="L243" t="s">
        <v>40</v>
      </c>
      <c r="M243">
        <v>3.9107378432541506</v>
      </c>
      <c r="N243">
        <v>-666.20875713222529</v>
      </c>
      <c r="O243" t="s">
        <v>40</v>
      </c>
      <c r="P243">
        <v>-666.20875713222529</v>
      </c>
      <c r="Q243" t="s">
        <v>202</v>
      </c>
      <c r="R243" t="s">
        <v>43</v>
      </c>
      <c r="S243">
        <v>6.25</v>
      </c>
      <c r="T243">
        <v>50</v>
      </c>
      <c r="U243" t="s">
        <v>51</v>
      </c>
      <c r="V243" s="4">
        <v>44781</v>
      </c>
      <c r="W243" s="4">
        <v>44781</v>
      </c>
      <c r="X243" t="s">
        <v>40</v>
      </c>
      <c r="Y243" s="4" t="s">
        <v>40</v>
      </c>
      <c r="Z243" t="s">
        <v>40</v>
      </c>
      <c r="AA243" t="s">
        <v>40</v>
      </c>
      <c r="AB243" s="4" t="s">
        <v>4334</v>
      </c>
      <c r="AG243" t="s">
        <v>47</v>
      </c>
      <c r="AH243" t="s">
        <v>65</v>
      </c>
      <c r="AI243" t="s">
        <v>51</v>
      </c>
      <c r="AJ243" t="s">
        <v>50</v>
      </c>
      <c r="AK243" s="35" t="s">
        <v>4335</v>
      </c>
      <c r="AL243" t="s">
        <v>51</v>
      </c>
      <c r="AM243" t="s">
        <v>158</v>
      </c>
      <c r="AO243" s="2">
        <v>6.302382527256789E-5</v>
      </c>
      <c r="AP243" s="2">
        <v>1.1293586659641086E-2</v>
      </c>
      <c r="AQ243" t="s">
        <v>52</v>
      </c>
      <c r="AS243">
        <v>5.8551794873792536E-2</v>
      </c>
      <c r="AT243">
        <v>5.8551794873792536E-2</v>
      </c>
      <c r="AU243" s="3">
        <v>26000000</v>
      </c>
      <c r="AV243" s="30">
        <v>1391520000</v>
      </c>
      <c r="AW243" s="34" t="s">
        <v>2797</v>
      </c>
      <c r="BA243" s="31"/>
      <c r="BB243" s="27" t="str">
        <f t="shared" si="13"/>
        <v>DTE</v>
      </c>
      <c r="BC243" s="29">
        <f t="shared" ca="1" si="14"/>
        <v>44572</v>
      </c>
      <c r="BD243" s="27">
        <f t="shared" si="15"/>
        <v>1</v>
      </c>
      <c r="BE243" s="32" t="str">
        <f t="shared" si="16"/>
        <v>DTP</v>
      </c>
    </row>
    <row r="244" spans="1:57" x14ac:dyDescent="0.35">
      <c r="A244" t="s">
        <v>3937</v>
      </c>
      <c r="B244" s="1">
        <v>17.670000000000002</v>
      </c>
      <c r="C244" s="2">
        <v>-3.7581699346405109E-2</v>
      </c>
      <c r="D244" s="3">
        <v>33754</v>
      </c>
      <c r="F244" t="s">
        <v>419</v>
      </c>
      <c r="G244" t="s">
        <v>420</v>
      </c>
      <c r="H244">
        <v>116.11</v>
      </c>
      <c r="I244" s="2">
        <v>-0.10898590000000001</v>
      </c>
      <c r="J244" s="4" t="s">
        <v>4922</v>
      </c>
      <c r="L244" t="s">
        <v>40</v>
      </c>
      <c r="M244">
        <v>3.8354717300677086</v>
      </c>
      <c r="N244">
        <v>3.8354717300677086</v>
      </c>
      <c r="O244">
        <v>1.2480665769235217</v>
      </c>
      <c r="P244">
        <v>1.2480665799999999</v>
      </c>
      <c r="Q244" t="s">
        <v>53</v>
      </c>
      <c r="R244" t="s">
        <v>43</v>
      </c>
      <c r="S244">
        <v>4.375</v>
      </c>
      <c r="T244">
        <v>25</v>
      </c>
      <c r="U244" t="s">
        <v>44</v>
      </c>
      <c r="V244" s="4">
        <v>44789</v>
      </c>
      <c r="W244" s="4">
        <v>44789</v>
      </c>
      <c r="X244" t="s">
        <v>45</v>
      </c>
      <c r="Y244" s="4" t="s">
        <v>4336</v>
      </c>
      <c r="Z244" t="s">
        <v>40</v>
      </c>
      <c r="AA244" t="s">
        <v>46</v>
      </c>
      <c r="AB244" s="4" t="s">
        <v>4337</v>
      </c>
      <c r="AG244" t="s">
        <v>47</v>
      </c>
      <c r="AH244" t="s">
        <v>65</v>
      </c>
      <c r="AI244" t="s">
        <v>49</v>
      </c>
      <c r="AJ244" t="s">
        <v>77</v>
      </c>
      <c r="AK244" s="35" t="s">
        <v>4338</v>
      </c>
      <c r="AL244" t="s">
        <v>123</v>
      </c>
      <c r="AM244" t="s">
        <v>158</v>
      </c>
      <c r="AO244" s="2">
        <v>6.302382527256789E-5</v>
      </c>
      <c r="AP244" s="2">
        <v>1.1293586659641086E-2</v>
      </c>
      <c r="AQ244" t="s">
        <v>52</v>
      </c>
      <c r="AS244">
        <v>15.830829564609671</v>
      </c>
      <c r="AT244">
        <v>15.830829564609671</v>
      </c>
      <c r="AU244" s="3">
        <v>11200000</v>
      </c>
      <c r="AV244" s="30">
        <v>197904000.00000003</v>
      </c>
      <c r="AW244" s="34" t="s">
        <v>4339</v>
      </c>
      <c r="BA244" s="31"/>
      <c r="BB244" s="27" t="str">
        <f t="shared" si="13"/>
        <v>DTE</v>
      </c>
      <c r="BC244" s="29">
        <f t="shared" ca="1" si="14"/>
        <v>66123</v>
      </c>
      <c r="BD244" s="27">
        <f t="shared" si="15"/>
        <v>4</v>
      </c>
      <c r="BE244" s="32" t="str">
        <f t="shared" si="16"/>
        <v>DTG</v>
      </c>
    </row>
    <row r="245" spans="1:57" x14ac:dyDescent="0.35">
      <c r="A245" t="s">
        <v>3261</v>
      </c>
      <c r="B245" s="1">
        <v>18.835000000000001</v>
      </c>
      <c r="C245" s="2">
        <v>-4.2475091767173498E-2</v>
      </c>
      <c r="D245" s="3">
        <v>16779.646153846155</v>
      </c>
      <c r="F245" t="s">
        <v>419</v>
      </c>
      <c r="G245" t="s">
        <v>420</v>
      </c>
      <c r="H245">
        <v>116.11</v>
      </c>
      <c r="I245" s="2">
        <v>-0.10898590000000001</v>
      </c>
      <c r="J245" s="4" t="s">
        <v>4922</v>
      </c>
      <c r="L245" t="s">
        <v>40</v>
      </c>
      <c r="M245">
        <v>5.197377908409675</v>
      </c>
      <c r="N245">
        <v>5.197377908409675</v>
      </c>
      <c r="O245">
        <v>10.239396793350233</v>
      </c>
      <c r="P245">
        <v>5.197377908409675</v>
      </c>
      <c r="Q245" t="s">
        <v>53</v>
      </c>
      <c r="R245" t="s">
        <v>43</v>
      </c>
      <c r="S245">
        <v>4.375</v>
      </c>
      <c r="T245">
        <v>25</v>
      </c>
      <c r="U245" t="s">
        <v>44</v>
      </c>
      <c r="V245" s="4">
        <v>44833</v>
      </c>
      <c r="W245" s="4">
        <v>44833</v>
      </c>
      <c r="X245" t="s">
        <v>45</v>
      </c>
      <c r="Y245" s="4" t="s">
        <v>4340</v>
      </c>
      <c r="Z245">
        <v>30</v>
      </c>
      <c r="AA245" t="s">
        <v>46</v>
      </c>
      <c r="AB245" s="4" t="s">
        <v>4341</v>
      </c>
      <c r="AG245" t="s">
        <v>47</v>
      </c>
      <c r="AH245" t="s">
        <v>65</v>
      </c>
      <c r="AI245" t="s">
        <v>49</v>
      </c>
      <c r="AJ245" t="s">
        <v>77</v>
      </c>
      <c r="AK245" s="35" t="s">
        <v>4342</v>
      </c>
      <c r="AL245" t="s">
        <v>123</v>
      </c>
      <c r="AM245" t="s">
        <v>158</v>
      </c>
      <c r="AO245" s="2">
        <v>6.302382527256789E-5</v>
      </c>
      <c r="AP245" s="2">
        <v>1.1293586659641086E-2</v>
      </c>
      <c r="AQ245" t="s">
        <v>52</v>
      </c>
      <c r="AS245">
        <v>16.932986423562372</v>
      </c>
      <c r="AT245">
        <v>16.932986423562372</v>
      </c>
      <c r="AU245" s="3">
        <v>9200000</v>
      </c>
      <c r="AV245" s="30">
        <v>173282000</v>
      </c>
      <c r="AW245" s="34" t="s">
        <v>3260</v>
      </c>
      <c r="BA245" s="31"/>
      <c r="BB245" s="27" t="str">
        <f t="shared" si="13"/>
        <v>DTE</v>
      </c>
      <c r="BC245" s="29" t="e">
        <f t="shared" ca="1" si="14"/>
        <v>#VALUE!</v>
      </c>
      <c r="BD245" s="27">
        <f t="shared" si="15"/>
        <v>4</v>
      </c>
      <c r="BE245" s="32" t="str">
        <f t="shared" si="16"/>
        <v>DTB</v>
      </c>
    </row>
    <row r="246" spans="1:57" x14ac:dyDescent="0.35">
      <c r="A246" t="s">
        <v>418</v>
      </c>
      <c r="B246" s="1">
        <v>23.12</v>
      </c>
      <c r="C246" s="2">
        <v>-6.0711188204682145E-3</v>
      </c>
      <c r="D246" s="3">
        <v>20695.907692307694</v>
      </c>
      <c r="F246" t="s">
        <v>419</v>
      </c>
      <c r="G246" t="s">
        <v>420</v>
      </c>
      <c r="H246">
        <v>116.11</v>
      </c>
      <c r="I246" s="2">
        <v>-0.10898590000000001</v>
      </c>
      <c r="J246" s="4" t="s">
        <v>4922</v>
      </c>
      <c r="L246" t="s">
        <v>40</v>
      </c>
      <c r="M246">
        <v>5.5350354518023019</v>
      </c>
      <c r="N246">
        <v>5.5350354518023019</v>
      </c>
      <c r="O246">
        <v>42.385033444815932</v>
      </c>
      <c r="P246">
        <v>5.5350354518023019</v>
      </c>
      <c r="Q246" t="s">
        <v>53</v>
      </c>
      <c r="R246" t="s">
        <v>43</v>
      </c>
      <c r="S246">
        <v>5.25</v>
      </c>
      <c r="T246">
        <v>25</v>
      </c>
      <c r="U246" t="s">
        <v>44</v>
      </c>
      <c r="V246" s="4">
        <v>44789</v>
      </c>
      <c r="W246" s="4">
        <v>44789</v>
      </c>
      <c r="X246" t="s">
        <v>45</v>
      </c>
      <c r="Y246" s="4" t="s">
        <v>4343</v>
      </c>
      <c r="Z246">
        <v>30</v>
      </c>
      <c r="AA246" t="s">
        <v>46</v>
      </c>
      <c r="AB246" s="4" t="s">
        <v>4344</v>
      </c>
      <c r="AG246" t="s">
        <v>47</v>
      </c>
      <c r="AH246" t="s">
        <v>65</v>
      </c>
      <c r="AI246" t="s">
        <v>49</v>
      </c>
      <c r="AJ246" t="s">
        <v>77</v>
      </c>
      <c r="AK246" s="35" t="s">
        <v>4345</v>
      </c>
      <c r="AL246" t="s">
        <v>123</v>
      </c>
      <c r="AM246" t="s">
        <v>158</v>
      </c>
      <c r="AO246" s="2">
        <v>6.302382527256789E-5</v>
      </c>
      <c r="AP246" s="2">
        <v>1.1293586659641086E-2</v>
      </c>
      <c r="AQ246" t="s">
        <v>52</v>
      </c>
      <c r="AS246">
        <v>16.72520393370494</v>
      </c>
      <c r="AT246">
        <v>16.72520393370494</v>
      </c>
      <c r="AU246" s="3">
        <v>16000000</v>
      </c>
      <c r="AV246" s="30">
        <v>369920000</v>
      </c>
      <c r="AW246" s="34" t="s">
        <v>1867</v>
      </c>
      <c r="BA246" s="31"/>
      <c r="BB246" s="27" t="str">
        <f t="shared" si="13"/>
        <v>DTE</v>
      </c>
      <c r="BC246" s="29">
        <f t="shared" ca="1" si="14"/>
        <v>64662</v>
      </c>
      <c r="BD246" s="27">
        <f t="shared" si="15"/>
        <v>4</v>
      </c>
      <c r="BE246" s="32" t="str">
        <f t="shared" si="16"/>
        <v>DTW</v>
      </c>
    </row>
    <row r="247" spans="1:57" x14ac:dyDescent="0.35">
      <c r="A247" t="s">
        <v>427</v>
      </c>
      <c r="B247" s="1">
        <v>25.950000000000003</v>
      </c>
      <c r="C247" s="2">
        <v>-6.0508269463492772E-3</v>
      </c>
      <c r="D247" s="3">
        <v>27016.723076923077</v>
      </c>
      <c r="F247" t="s">
        <v>425</v>
      </c>
      <c r="G247" t="s">
        <v>426</v>
      </c>
      <c r="H247">
        <v>94.02</v>
      </c>
      <c r="I247" s="2">
        <v>-0.11933310000000001</v>
      </c>
      <c r="J247" s="4" t="s">
        <v>4911</v>
      </c>
      <c r="L247" t="s">
        <v>40</v>
      </c>
      <c r="M247">
        <v>5.1449545922737983</v>
      </c>
      <c r="N247">
        <v>5.1449545922737983</v>
      </c>
      <c r="O247">
        <v>-3.6490614068968013</v>
      </c>
      <c r="P247">
        <v>-3.6490614099999998</v>
      </c>
      <c r="Q247" t="s">
        <v>53</v>
      </c>
      <c r="R247" t="s">
        <v>43</v>
      </c>
      <c r="S247">
        <v>5.625</v>
      </c>
      <c r="T247">
        <v>25</v>
      </c>
      <c r="U247" t="s">
        <v>44</v>
      </c>
      <c r="V247" s="4">
        <v>44817</v>
      </c>
      <c r="W247" s="4">
        <v>44817</v>
      </c>
      <c r="X247" t="s">
        <v>45</v>
      </c>
      <c r="Y247" s="4" t="s">
        <v>4236</v>
      </c>
      <c r="Z247">
        <v>10</v>
      </c>
      <c r="AA247" t="s">
        <v>46</v>
      </c>
      <c r="AB247" s="4" t="s">
        <v>4346</v>
      </c>
      <c r="AG247" t="s">
        <v>47</v>
      </c>
      <c r="AH247" t="s">
        <v>65</v>
      </c>
      <c r="AI247" t="s">
        <v>49</v>
      </c>
      <c r="AJ247" t="s">
        <v>77</v>
      </c>
      <c r="AK247" s="35" t="s">
        <v>1872</v>
      </c>
      <c r="AL247" t="s">
        <v>169</v>
      </c>
      <c r="AM247" t="s">
        <v>158</v>
      </c>
      <c r="AO247" s="2">
        <v>9.1715823823168563E-5</v>
      </c>
      <c r="AP247" s="2">
        <v>1.2485312255029024E-2</v>
      </c>
      <c r="AQ247" t="s">
        <v>52</v>
      </c>
      <c r="AS247">
        <v>0.90324376299534437</v>
      </c>
      <c r="AT247">
        <v>17.380070961783574</v>
      </c>
      <c r="AU247" s="3">
        <v>20000000</v>
      </c>
      <c r="AV247" s="30">
        <v>519000000.00000006</v>
      </c>
      <c r="AW247" s="34" t="s">
        <v>1873</v>
      </c>
      <c r="BA247" s="31"/>
      <c r="BB247" s="27" t="str">
        <f t="shared" si="13"/>
        <v>DUK</v>
      </c>
      <c r="BC247" s="29" t="e">
        <f t="shared" ca="1" si="14"/>
        <v>#VALUE!</v>
      </c>
      <c r="BD247" s="27">
        <f t="shared" si="15"/>
        <v>4</v>
      </c>
      <c r="BE247" s="32" t="str">
        <f t="shared" si="16"/>
        <v>DUKB</v>
      </c>
    </row>
    <row r="248" spans="1:57" x14ac:dyDescent="0.35">
      <c r="A248" t="s">
        <v>2578</v>
      </c>
      <c r="B248" s="1">
        <v>24.495000000000001</v>
      </c>
      <c r="C248" s="2">
        <v>-3.4246575342465807E-2</v>
      </c>
      <c r="D248" s="3">
        <v>109517.23076923077</v>
      </c>
      <c r="F248" t="s">
        <v>425</v>
      </c>
      <c r="G248" t="s">
        <v>426</v>
      </c>
      <c r="H248">
        <v>94.02</v>
      </c>
      <c r="I248" s="2">
        <v>-0.11933310000000001</v>
      </c>
      <c r="J248" s="4" t="s">
        <v>4911</v>
      </c>
      <c r="L248" t="s">
        <v>40</v>
      </c>
      <c r="M248">
        <v>5.6907294717930883</v>
      </c>
      <c r="N248">
        <v>5.6907294717930883</v>
      </c>
      <c r="O248">
        <v>4.8001951999387469</v>
      </c>
      <c r="P248">
        <v>4.8001952000000001</v>
      </c>
      <c r="Q248" t="s">
        <v>42</v>
      </c>
      <c r="R248" t="s">
        <v>43</v>
      </c>
      <c r="S248">
        <v>5.75</v>
      </c>
      <c r="T248">
        <v>25</v>
      </c>
      <c r="U248" t="s">
        <v>44</v>
      </c>
      <c r="V248" s="4">
        <v>44784</v>
      </c>
      <c r="W248" s="4">
        <v>44784</v>
      </c>
      <c r="X248" t="s">
        <v>45</v>
      </c>
      <c r="Y248" s="4" t="s">
        <v>4347</v>
      </c>
      <c r="Z248">
        <v>30</v>
      </c>
      <c r="AA248" t="s">
        <v>46</v>
      </c>
      <c r="AB248" s="4" t="s">
        <v>40</v>
      </c>
      <c r="AG248" t="s">
        <v>47</v>
      </c>
      <c r="AH248" t="s">
        <v>48</v>
      </c>
      <c r="AI248" t="s">
        <v>49</v>
      </c>
      <c r="AJ248" t="s">
        <v>50</v>
      </c>
      <c r="AK248" s="35" t="s">
        <v>2649</v>
      </c>
      <c r="AL248" t="s">
        <v>169</v>
      </c>
      <c r="AM248" t="s">
        <v>158</v>
      </c>
      <c r="AO248" s="2">
        <v>9.1715823823168563E-5</v>
      </c>
      <c r="AP248" s="2">
        <v>1.2485312255029024E-2</v>
      </c>
      <c r="AQ248" t="s">
        <v>52</v>
      </c>
      <c r="AS248">
        <v>16.735861951379668</v>
      </c>
      <c r="AT248">
        <v>16.735861951379668</v>
      </c>
      <c r="AU248" s="3">
        <v>40000000</v>
      </c>
      <c r="AV248" s="30">
        <v>979800000</v>
      </c>
      <c r="AW248" s="34" t="s">
        <v>2579</v>
      </c>
      <c r="BA248" s="31"/>
      <c r="BB248" s="27" t="str">
        <f t="shared" si="13"/>
        <v>DUK</v>
      </c>
      <c r="BC248" s="29">
        <f t="shared" ca="1" si="14"/>
        <v>55848</v>
      </c>
      <c r="BD248" s="27">
        <f t="shared" si="15"/>
        <v>4</v>
      </c>
      <c r="BE248" s="32" t="str">
        <f t="shared" si="16"/>
        <v>DUK.PRA</v>
      </c>
    </row>
    <row r="249" spans="1:57" x14ac:dyDescent="0.35">
      <c r="A249" t="s">
        <v>2981</v>
      </c>
      <c r="B249" s="1">
        <v>21.645</v>
      </c>
      <c r="C249" s="2">
        <v>-5.4151624548736911E-3</v>
      </c>
      <c r="D249" s="3">
        <v>19477.892307692309</v>
      </c>
      <c r="F249" t="s">
        <v>429</v>
      </c>
      <c r="G249" t="s">
        <v>430</v>
      </c>
      <c r="H249">
        <v>12.28</v>
      </c>
      <c r="I249" s="2">
        <v>-0.183007</v>
      </c>
      <c r="J249" s="4" t="s">
        <v>4916</v>
      </c>
      <c r="L249">
        <v>546.1</v>
      </c>
      <c r="M249">
        <v>7.5273411577991638</v>
      </c>
      <c r="N249">
        <v>9.3247650400763913</v>
      </c>
      <c r="O249">
        <v>10.628868053532592</v>
      </c>
      <c r="P249">
        <v>10.628868053532592</v>
      </c>
      <c r="Q249" t="s">
        <v>42</v>
      </c>
      <c r="R249" t="s">
        <v>82</v>
      </c>
      <c r="S249">
        <v>6.9</v>
      </c>
      <c r="T249">
        <v>25</v>
      </c>
      <c r="U249" t="s">
        <v>44</v>
      </c>
      <c r="V249" s="4">
        <v>44833</v>
      </c>
      <c r="W249" s="4">
        <v>44833</v>
      </c>
      <c r="X249" t="s">
        <v>45</v>
      </c>
      <c r="Y249" s="4" t="s">
        <v>4123</v>
      </c>
      <c r="Z249">
        <v>30</v>
      </c>
      <c r="AA249" t="s">
        <v>46</v>
      </c>
      <c r="AB249" s="4" t="s">
        <v>40</v>
      </c>
      <c r="AG249" t="s">
        <v>47</v>
      </c>
      <c r="AH249" t="s">
        <v>48</v>
      </c>
      <c r="AI249" t="s">
        <v>49</v>
      </c>
      <c r="AJ249" t="s">
        <v>50</v>
      </c>
      <c r="AK249" s="35" t="s">
        <v>3007</v>
      </c>
      <c r="AL249" t="s">
        <v>51</v>
      </c>
      <c r="AM249" t="s">
        <v>51</v>
      </c>
      <c r="AO249" s="2">
        <v>1.3353935440517661E-3</v>
      </c>
      <c r="AP249" s="2">
        <v>3.1897067407719915E-2</v>
      </c>
      <c r="AQ249" t="s">
        <v>52</v>
      </c>
      <c r="AS249">
        <v>2.2379282809672594</v>
      </c>
      <c r="AT249">
        <v>2.2379282809672594</v>
      </c>
      <c r="AU249" s="3">
        <v>4460000</v>
      </c>
      <c r="AV249" s="30">
        <v>96536700</v>
      </c>
      <c r="AW249" s="34" t="s">
        <v>2972</v>
      </c>
      <c r="BA249" s="31"/>
      <c r="BB249" s="27" t="str">
        <f t="shared" si="13"/>
        <v>DX</v>
      </c>
      <c r="BC249" s="29">
        <f t="shared" ca="1" si="14"/>
        <v>55848</v>
      </c>
      <c r="BD249" s="27">
        <f t="shared" si="15"/>
        <v>4</v>
      </c>
      <c r="BE249" s="32" t="str">
        <f t="shared" si="16"/>
        <v>DX.PRC</v>
      </c>
    </row>
    <row r="250" spans="1:57" x14ac:dyDescent="0.35">
      <c r="A250" t="s">
        <v>432</v>
      </c>
      <c r="B250" s="1">
        <v>23.855</v>
      </c>
      <c r="C250" s="2">
        <v>-5.8726899383983559E-2</v>
      </c>
      <c r="D250" s="3">
        <v>1114.5384615384614</v>
      </c>
      <c r="F250" t="s">
        <v>433</v>
      </c>
      <c r="G250" t="s">
        <v>80</v>
      </c>
      <c r="H250" t="s">
        <v>51</v>
      </c>
      <c r="I250" s="2" t="e">
        <v>#VALUE!</v>
      </c>
      <c r="J250" s="4" t="s">
        <v>51</v>
      </c>
      <c r="L250" t="s">
        <v>40</v>
      </c>
      <c r="M250">
        <v>5.1883451649564343</v>
      </c>
      <c r="N250">
        <v>5.1883451649564343</v>
      </c>
      <c r="O250">
        <v>-39.569373275522722</v>
      </c>
      <c r="P250">
        <v>-39.569373280000001</v>
      </c>
      <c r="Q250" t="s">
        <v>42</v>
      </c>
      <c r="R250" t="s">
        <v>43</v>
      </c>
      <c r="S250">
        <v>5.25</v>
      </c>
      <c r="T250">
        <v>25</v>
      </c>
      <c r="U250" t="s">
        <v>44</v>
      </c>
      <c r="V250" s="4">
        <v>44820</v>
      </c>
      <c r="W250" s="4">
        <v>44820</v>
      </c>
      <c r="X250" t="s">
        <v>45</v>
      </c>
      <c r="Y250" s="4" t="s">
        <v>4906</v>
      </c>
      <c r="Z250">
        <v>15</v>
      </c>
      <c r="AA250" t="s">
        <v>46</v>
      </c>
      <c r="AB250" s="4" t="s">
        <v>40</v>
      </c>
      <c r="AG250" t="s">
        <v>47</v>
      </c>
      <c r="AH250" t="s">
        <v>65</v>
      </c>
      <c r="AI250" t="s">
        <v>49</v>
      </c>
      <c r="AJ250" t="s">
        <v>50</v>
      </c>
      <c r="AK250" s="35" t="s">
        <v>4348</v>
      </c>
      <c r="AL250" t="s">
        <v>51</v>
      </c>
      <c r="AM250" t="s">
        <v>51</v>
      </c>
      <c r="AO250" s="2" t="s">
        <v>51</v>
      </c>
      <c r="AP250" s="2" t="s">
        <v>51</v>
      </c>
      <c r="AQ250" t="s">
        <v>64</v>
      </c>
      <c r="AS250">
        <v>18.064356108086344</v>
      </c>
      <c r="AT250">
        <v>18.064356108086344</v>
      </c>
      <c r="AU250" s="3">
        <v>1200000</v>
      </c>
      <c r="AV250" s="30">
        <v>28626000</v>
      </c>
      <c r="AW250" s="34" t="s">
        <v>1876</v>
      </c>
      <c r="BA250" s="31"/>
      <c r="BB250" s="27" t="str">
        <f t="shared" si="13"/>
        <v>3075346Z</v>
      </c>
      <c r="BC250" s="29">
        <f t="shared" ca="1" si="14"/>
        <v>55848</v>
      </c>
      <c r="BD250" s="27">
        <f t="shared" si="15"/>
        <v>4</v>
      </c>
      <c r="BE250" s="32" t="str">
        <f t="shared" si="16"/>
        <v>ECF.PRA</v>
      </c>
    </row>
    <row r="251" spans="1:57" x14ac:dyDescent="0.35">
      <c r="A251" t="s">
        <v>3869</v>
      </c>
      <c r="B251" s="1">
        <v>22.97</v>
      </c>
      <c r="C251" s="2">
        <v>-6.699999999999999E-2</v>
      </c>
      <c r="D251" s="3">
        <v>2150.3384615384616</v>
      </c>
      <c r="F251" t="s">
        <v>3938</v>
      </c>
      <c r="G251" t="s">
        <v>3939</v>
      </c>
      <c r="H251">
        <v>46.02</v>
      </c>
      <c r="I251" s="2">
        <v>2.121549E-2</v>
      </c>
      <c r="J251" s="4" t="s">
        <v>4936</v>
      </c>
      <c r="L251" t="s">
        <v>40</v>
      </c>
      <c r="M251">
        <v>4.2874292574172523</v>
      </c>
      <c r="N251">
        <v>4.2874292574172523</v>
      </c>
      <c r="O251">
        <v>0.90742713515499662</v>
      </c>
      <c r="P251">
        <v>0.90742714000000002</v>
      </c>
      <c r="Q251" t="s">
        <v>42</v>
      </c>
      <c r="R251" t="s">
        <v>43</v>
      </c>
      <c r="S251">
        <v>5</v>
      </c>
      <c r="T251">
        <v>25</v>
      </c>
      <c r="U251" t="s">
        <v>44</v>
      </c>
      <c r="V251" s="4">
        <v>44803</v>
      </c>
      <c r="W251" s="4">
        <v>44803</v>
      </c>
      <c r="X251" t="s">
        <v>124</v>
      </c>
      <c r="Y251" s="4" t="s">
        <v>4349</v>
      </c>
      <c r="Z251" t="s">
        <v>40</v>
      </c>
      <c r="AA251" t="s">
        <v>161</v>
      </c>
      <c r="AB251" s="4" t="s">
        <v>40</v>
      </c>
      <c r="AG251" t="s">
        <v>47</v>
      </c>
      <c r="AH251" t="s">
        <v>65</v>
      </c>
      <c r="AI251" t="s">
        <v>47</v>
      </c>
      <c r="AJ251" t="s">
        <v>50</v>
      </c>
      <c r="AK251" s="35" t="s">
        <v>4350</v>
      </c>
      <c r="AL251" t="s">
        <v>51</v>
      </c>
      <c r="AM251" t="s">
        <v>51</v>
      </c>
      <c r="AO251" s="2">
        <v>7.5900008279838893E-5</v>
      </c>
      <c r="AP251" s="2">
        <v>1.3664042905693119E-2</v>
      </c>
      <c r="AQ251" t="s">
        <v>69</v>
      </c>
      <c r="AS251">
        <v>18.148988598832275</v>
      </c>
      <c r="AT251">
        <v>18.176604900144987</v>
      </c>
      <c r="AU251" s="3">
        <v>3000000</v>
      </c>
      <c r="AV251" s="30">
        <v>68910000</v>
      </c>
      <c r="AW251" s="34" t="s">
        <v>4351</v>
      </c>
      <c r="BA251" s="31"/>
      <c r="BB251" s="27" t="str">
        <f t="shared" si="13"/>
        <v>EFSC</v>
      </c>
      <c r="BC251" s="29">
        <f t="shared" ca="1" si="14"/>
        <v>55848</v>
      </c>
      <c r="BD251" s="27">
        <f t="shared" si="15"/>
        <v>4</v>
      </c>
      <c r="BE251" s="32" t="str">
        <f t="shared" si="16"/>
        <v>EFSCP</v>
      </c>
    </row>
    <row r="252" spans="1:57" x14ac:dyDescent="0.35">
      <c r="A252" t="s">
        <v>2774</v>
      </c>
      <c r="B252" s="1">
        <v>19.72</v>
      </c>
      <c r="C252" s="2">
        <v>-8.0439246495848576E-2</v>
      </c>
      <c r="D252" s="3">
        <v>12616.153846153846</v>
      </c>
      <c r="F252" t="s">
        <v>2798</v>
      </c>
      <c r="G252" t="s">
        <v>2799</v>
      </c>
      <c r="H252">
        <v>12.09</v>
      </c>
      <c r="I252" s="2">
        <v>-0.13386509999999999</v>
      </c>
      <c r="J252" s="4" t="s">
        <v>4905</v>
      </c>
      <c r="L252">
        <v>519.6</v>
      </c>
      <c r="M252">
        <v>7.4381189823551281</v>
      </c>
      <c r="N252">
        <v>9.2083403150776562</v>
      </c>
      <c r="O252">
        <v>11.613075938677827</v>
      </c>
      <c r="P252">
        <v>11.613075938677827</v>
      </c>
      <c r="Q252" t="s">
        <v>42</v>
      </c>
      <c r="R252" t="s">
        <v>82</v>
      </c>
      <c r="S252">
        <v>6.75</v>
      </c>
      <c r="T252">
        <v>25</v>
      </c>
      <c r="U252" t="s">
        <v>44</v>
      </c>
      <c r="V252" s="4">
        <v>44833</v>
      </c>
      <c r="W252" s="4">
        <v>44833</v>
      </c>
      <c r="X252" t="s">
        <v>45</v>
      </c>
      <c r="Y252" s="4" t="s">
        <v>4352</v>
      </c>
      <c r="Z252">
        <v>30</v>
      </c>
      <c r="AA252" t="s">
        <v>46</v>
      </c>
      <c r="AB252" s="4" t="s">
        <v>40</v>
      </c>
      <c r="AG252" t="s">
        <v>47</v>
      </c>
      <c r="AH252" t="s">
        <v>65</v>
      </c>
      <c r="AI252" t="s">
        <v>49</v>
      </c>
      <c r="AJ252" t="s">
        <v>50</v>
      </c>
      <c r="AK252" s="35" t="s">
        <v>2800</v>
      </c>
      <c r="AL252" t="s">
        <v>51</v>
      </c>
      <c r="AM252" t="s">
        <v>51</v>
      </c>
      <c r="AO252" s="2">
        <v>2.5740535916642937E-3</v>
      </c>
      <c r="AP252" s="2">
        <v>4.0295149646680684E-2</v>
      </c>
      <c r="AQ252" t="s">
        <v>52</v>
      </c>
      <c r="AS252">
        <v>1.8353048666753216</v>
      </c>
      <c r="AT252">
        <v>1.8353048666753216</v>
      </c>
      <c r="AU252" s="3">
        <v>4600000</v>
      </c>
      <c r="AV252" s="30">
        <v>90712000</v>
      </c>
      <c r="AW252" s="34" t="s">
        <v>2780</v>
      </c>
      <c r="BA252" s="31"/>
      <c r="BB252" s="27" t="str">
        <f t="shared" si="13"/>
        <v>EFC</v>
      </c>
      <c r="BC252" s="29">
        <f t="shared" ca="1" si="14"/>
        <v>55848</v>
      </c>
      <c r="BD252" s="27">
        <f t="shared" si="15"/>
        <v>4</v>
      </c>
      <c r="BE252" s="32" t="str">
        <f t="shared" si="16"/>
        <v>EFC.PRA</v>
      </c>
    </row>
    <row r="253" spans="1:57" x14ac:dyDescent="0.35">
      <c r="A253" t="s">
        <v>3940</v>
      </c>
      <c r="B253" s="1">
        <v>19.05</v>
      </c>
      <c r="C253" s="2">
        <v>-8.9743589743589744E-2</v>
      </c>
      <c r="D253" s="3">
        <v>4199.3384615384612</v>
      </c>
      <c r="F253" t="s">
        <v>2798</v>
      </c>
      <c r="G253" t="s">
        <v>2799</v>
      </c>
      <c r="H253">
        <v>12.09</v>
      </c>
      <c r="I253" s="2">
        <v>-0.13386509999999999</v>
      </c>
      <c r="J253" s="4" t="s">
        <v>4905</v>
      </c>
      <c r="L253">
        <v>499</v>
      </c>
      <c r="M253">
        <v>7.5961546577088299</v>
      </c>
      <c r="N253">
        <v>9.7146797493738006</v>
      </c>
      <c r="O253">
        <v>11.38406987163661</v>
      </c>
      <c r="P253">
        <v>11.38406987163661</v>
      </c>
      <c r="Q253" t="s">
        <v>42</v>
      </c>
      <c r="R253" t="s">
        <v>82</v>
      </c>
      <c r="S253">
        <v>6.25</v>
      </c>
      <c r="T253">
        <v>25</v>
      </c>
      <c r="U253" t="s">
        <v>44</v>
      </c>
      <c r="V253" s="4">
        <v>44833</v>
      </c>
      <c r="W253" s="4">
        <v>44833</v>
      </c>
      <c r="X253" t="s">
        <v>45</v>
      </c>
      <c r="Y253" s="4" t="s">
        <v>4353</v>
      </c>
      <c r="Z253">
        <v>30</v>
      </c>
      <c r="AA253" t="s">
        <v>46</v>
      </c>
      <c r="AB253" s="4" t="s">
        <v>40</v>
      </c>
      <c r="AG253" t="s">
        <v>47</v>
      </c>
      <c r="AH253" t="s">
        <v>65</v>
      </c>
      <c r="AI253" t="s">
        <v>49</v>
      </c>
      <c r="AJ253" t="s">
        <v>50</v>
      </c>
      <c r="AK253" s="35" t="s">
        <v>4354</v>
      </c>
      <c r="AL253" t="s">
        <v>51</v>
      </c>
      <c r="AM253" t="s">
        <v>51</v>
      </c>
      <c r="AO253" s="2">
        <v>2.5740535916642937E-3</v>
      </c>
      <c r="AP253" s="2">
        <v>4.0295149646680684E-2</v>
      </c>
      <c r="AQ253" t="s">
        <v>52</v>
      </c>
      <c r="AS253">
        <v>3.609049012703486</v>
      </c>
      <c r="AT253">
        <v>3.609049012703486</v>
      </c>
      <c r="AU253" s="3">
        <v>4800000</v>
      </c>
      <c r="AV253" s="30">
        <v>91440000</v>
      </c>
      <c r="AW253" s="34" t="s">
        <v>4355</v>
      </c>
      <c r="BA253" s="31"/>
      <c r="BB253" s="27" t="str">
        <f t="shared" si="13"/>
        <v>EFC</v>
      </c>
      <c r="BC253" s="29">
        <f t="shared" ca="1" si="14"/>
        <v>55848</v>
      </c>
      <c r="BD253" s="27">
        <f t="shared" si="15"/>
        <v>4</v>
      </c>
      <c r="BE253" s="32" t="str">
        <f t="shared" si="16"/>
        <v>EFC.PRB</v>
      </c>
    </row>
    <row r="254" spans="1:57" x14ac:dyDescent="0.35">
      <c r="A254" t="s">
        <v>3870</v>
      </c>
      <c r="B254" s="1">
        <v>21.72</v>
      </c>
      <c r="C254" s="2">
        <v>-5.3428691628102633E-2</v>
      </c>
      <c r="D254" s="3">
        <v>1990.9538461538461</v>
      </c>
      <c r="F254" t="s">
        <v>3941</v>
      </c>
      <c r="G254" t="s">
        <v>73</v>
      </c>
      <c r="H254" t="s">
        <v>51</v>
      </c>
      <c r="I254" s="2" t="e">
        <v>#VALUE!</v>
      </c>
      <c r="J254" s="4" t="s">
        <v>51</v>
      </c>
      <c r="L254" t="s">
        <v>40</v>
      </c>
      <c r="M254">
        <v>6.4480949033640309</v>
      </c>
      <c r="N254">
        <v>6.4480949033640309</v>
      </c>
      <c r="O254">
        <v>10.181771089150754</v>
      </c>
      <c r="P254">
        <v>6.4480949033640309</v>
      </c>
      <c r="Q254" t="s">
        <v>53</v>
      </c>
      <c r="R254" t="s">
        <v>43</v>
      </c>
      <c r="S254">
        <v>5</v>
      </c>
      <c r="T254">
        <v>25</v>
      </c>
      <c r="U254" t="s">
        <v>54</v>
      </c>
      <c r="V254" s="4">
        <v>44904</v>
      </c>
      <c r="W254" s="4">
        <v>44904</v>
      </c>
      <c r="X254" t="s">
        <v>45</v>
      </c>
      <c r="Y254" s="4" t="s">
        <v>4356</v>
      </c>
      <c r="Z254" t="s">
        <v>40</v>
      </c>
      <c r="AA254" t="s">
        <v>46</v>
      </c>
      <c r="AB254" s="4" t="s">
        <v>4043</v>
      </c>
      <c r="AG254" t="s">
        <v>47</v>
      </c>
      <c r="AH254" t="s">
        <v>65</v>
      </c>
      <c r="AI254" t="s">
        <v>49</v>
      </c>
      <c r="AJ254" t="s">
        <v>50</v>
      </c>
      <c r="AK254" s="35" t="s">
        <v>4357</v>
      </c>
      <c r="AL254" t="s">
        <v>51</v>
      </c>
      <c r="AM254" t="s">
        <v>51</v>
      </c>
      <c r="AO254" s="2" t="s">
        <v>51</v>
      </c>
      <c r="AP254" s="2" t="s">
        <v>51</v>
      </c>
      <c r="AQ254" t="s">
        <v>52</v>
      </c>
      <c r="AS254">
        <v>3.6265773100033516</v>
      </c>
      <c r="AT254">
        <v>3.6079236761361453</v>
      </c>
      <c r="AU254" s="3">
        <v>1400000</v>
      </c>
      <c r="AV254" s="30">
        <v>30408000</v>
      </c>
      <c r="AW254" s="34" t="s">
        <v>4358</v>
      </c>
      <c r="BA254" s="31"/>
      <c r="BB254" s="27" t="str">
        <f t="shared" si="13"/>
        <v>1299165D</v>
      </c>
      <c r="BC254" s="29" t="e">
        <f t="shared" ca="1" si="14"/>
        <v>#VALUE!</v>
      </c>
      <c r="BD254" s="27">
        <f t="shared" si="15"/>
        <v>12</v>
      </c>
      <c r="BE254" s="32" t="str">
        <f t="shared" si="16"/>
        <v>EICA</v>
      </c>
    </row>
    <row r="255" spans="1:57" x14ac:dyDescent="0.35">
      <c r="A255" t="s">
        <v>435</v>
      </c>
      <c r="B255" s="1">
        <v>17.305</v>
      </c>
      <c r="C255" s="2">
        <v>-2.767624020887716E-2</v>
      </c>
      <c r="D255" s="3">
        <v>41752.030769230769</v>
      </c>
      <c r="F255" t="s">
        <v>436</v>
      </c>
      <c r="G255" t="s">
        <v>434</v>
      </c>
      <c r="H255">
        <v>60.09</v>
      </c>
      <c r="I255" s="2">
        <v>-7.663528E-2</v>
      </c>
      <c r="J255" s="4" t="s">
        <v>4334</v>
      </c>
      <c r="L255" t="s">
        <v>40</v>
      </c>
      <c r="M255">
        <v>6.5823636536506518</v>
      </c>
      <c r="N255">
        <v>6.5823636536506518</v>
      </c>
      <c r="O255">
        <v>443.6690734540764</v>
      </c>
      <c r="P255">
        <v>6.5823636536506518</v>
      </c>
      <c r="Q255" t="s">
        <v>42</v>
      </c>
      <c r="R255" t="s">
        <v>43</v>
      </c>
      <c r="S255">
        <v>5</v>
      </c>
      <c r="T255">
        <v>25</v>
      </c>
      <c r="U255" t="s">
        <v>44</v>
      </c>
      <c r="V255" s="4">
        <v>44817</v>
      </c>
      <c r="W255" s="4">
        <v>44817</v>
      </c>
      <c r="X255" t="s">
        <v>45</v>
      </c>
      <c r="Y255" s="4" t="s">
        <v>4899</v>
      </c>
      <c r="Z255">
        <v>30</v>
      </c>
      <c r="AA255" t="s">
        <v>46</v>
      </c>
      <c r="AB255" s="4" t="s">
        <v>40</v>
      </c>
      <c r="AG255" t="s">
        <v>47</v>
      </c>
      <c r="AH255" t="s">
        <v>48</v>
      </c>
      <c r="AI255" t="s">
        <v>49</v>
      </c>
      <c r="AJ255" t="s">
        <v>77</v>
      </c>
      <c r="AK255" s="35" t="s">
        <v>437</v>
      </c>
      <c r="AL255" t="s">
        <v>123</v>
      </c>
      <c r="AM255" t="s">
        <v>123</v>
      </c>
      <c r="AO255" s="2">
        <v>6.290496649609123E-4</v>
      </c>
      <c r="AP255" s="2">
        <v>2.5061512643600792E-2</v>
      </c>
      <c r="AQ255" t="s">
        <v>52</v>
      </c>
      <c r="AS255">
        <v>13.716543110583281</v>
      </c>
      <c r="AT255">
        <v>13.716543110583281</v>
      </c>
      <c r="AU255" s="3">
        <v>19000000</v>
      </c>
      <c r="AV255" s="30">
        <v>328795000</v>
      </c>
      <c r="AW255" s="34" t="s">
        <v>1877</v>
      </c>
      <c r="BA255" s="31"/>
      <c r="BB255" s="27" t="str">
        <f t="shared" si="13"/>
        <v>EIX</v>
      </c>
      <c r="BC255" s="29">
        <f t="shared" ca="1" si="14"/>
        <v>55848</v>
      </c>
      <c r="BD255" s="27">
        <f t="shared" si="15"/>
        <v>4</v>
      </c>
      <c r="BE255" s="32" t="str">
        <f t="shared" si="16"/>
        <v>SCE.PRL</v>
      </c>
    </row>
    <row r="256" spans="1:57" x14ac:dyDescent="0.35">
      <c r="A256" t="s">
        <v>438</v>
      </c>
      <c r="B256" s="1">
        <v>21.67</v>
      </c>
      <c r="C256" s="2">
        <v>2.6095519448547572E-2</v>
      </c>
      <c r="D256" s="3">
        <v>20393.753846153846</v>
      </c>
      <c r="F256" t="s">
        <v>439</v>
      </c>
      <c r="G256" t="s">
        <v>434</v>
      </c>
      <c r="H256">
        <v>60.09</v>
      </c>
      <c r="I256" s="2">
        <v>-7.663528E-2</v>
      </c>
      <c r="J256" s="4" t="s">
        <v>4334</v>
      </c>
      <c r="L256" t="s">
        <v>40</v>
      </c>
      <c r="M256">
        <v>5.0160234081092376</v>
      </c>
      <c r="N256">
        <v>5.0160234081092376</v>
      </c>
      <c r="O256">
        <v>-17.149321266968361</v>
      </c>
      <c r="P256">
        <v>-17.149321270000002</v>
      </c>
      <c r="Q256" t="s">
        <v>42</v>
      </c>
      <c r="R256" t="s">
        <v>43</v>
      </c>
      <c r="S256">
        <v>5.0999999999999996</v>
      </c>
      <c r="T256">
        <v>25</v>
      </c>
      <c r="U256" t="s">
        <v>44</v>
      </c>
      <c r="V256" s="4">
        <v>44817</v>
      </c>
      <c r="W256" s="4">
        <v>44817</v>
      </c>
      <c r="X256" t="s">
        <v>45</v>
      </c>
      <c r="Y256" s="4" t="s">
        <v>4899</v>
      </c>
      <c r="Z256">
        <v>30</v>
      </c>
      <c r="AA256" t="s">
        <v>46</v>
      </c>
      <c r="AB256" t="s">
        <v>40</v>
      </c>
      <c r="AG256" t="s">
        <v>47</v>
      </c>
      <c r="AH256" t="s">
        <v>48</v>
      </c>
      <c r="AI256" t="s">
        <v>49</v>
      </c>
      <c r="AJ256" t="s">
        <v>77</v>
      </c>
      <c r="AK256" s="35" t="s">
        <v>440</v>
      </c>
      <c r="AL256" t="s">
        <v>123</v>
      </c>
      <c r="AM256" t="s">
        <v>123</v>
      </c>
      <c r="AO256" s="2">
        <v>6.290496649609123E-4</v>
      </c>
      <c r="AP256" s="2">
        <v>2.5061512643600792E-2</v>
      </c>
      <c r="AQ256" t="s">
        <v>52</v>
      </c>
      <c r="AS256">
        <v>16.86858917638013</v>
      </c>
      <c r="AT256">
        <v>16.86858917638013</v>
      </c>
      <c r="AU256" s="3">
        <v>8800000</v>
      </c>
      <c r="AV256" s="30">
        <v>190696000.00000003</v>
      </c>
      <c r="AW256" s="34" t="s">
        <v>1878</v>
      </c>
      <c r="BA256" s="31"/>
      <c r="BB256" s="27" t="str">
        <f t="shared" si="13"/>
        <v>EIX</v>
      </c>
      <c r="BC256" s="29">
        <f t="shared" ca="1" si="14"/>
        <v>55848</v>
      </c>
      <c r="BD256" s="27">
        <f t="shared" si="15"/>
        <v>4</v>
      </c>
      <c r="BE256" s="32" t="str">
        <f t="shared" si="16"/>
        <v>SCE.PRG</v>
      </c>
    </row>
    <row r="257" spans="1:57" x14ac:dyDescent="0.35">
      <c r="A257" t="s">
        <v>441</v>
      </c>
      <c r="B257" s="1">
        <v>20.399999999999999</v>
      </c>
      <c r="C257" s="2">
        <v>-7.2727272727272793E-2</v>
      </c>
      <c r="D257" s="3">
        <v>17476</v>
      </c>
      <c r="F257" t="s">
        <v>442</v>
      </c>
      <c r="G257" t="s">
        <v>434</v>
      </c>
      <c r="H257">
        <v>60.09</v>
      </c>
      <c r="I257" s="2">
        <v>-7.663528E-2</v>
      </c>
      <c r="J257" s="4" t="s">
        <v>4334</v>
      </c>
      <c r="L257">
        <v>379</v>
      </c>
      <c r="M257">
        <v>5.8443908585136501</v>
      </c>
      <c r="N257">
        <v>7.5731856642060551</v>
      </c>
      <c r="O257">
        <v>7.7239286515105494</v>
      </c>
      <c r="P257">
        <v>7.7239286515105494</v>
      </c>
      <c r="Q257" t="s">
        <v>42</v>
      </c>
      <c r="R257" t="s">
        <v>82</v>
      </c>
      <c r="S257">
        <v>5.45</v>
      </c>
      <c r="T257">
        <v>25</v>
      </c>
      <c r="U257" t="s">
        <v>44</v>
      </c>
      <c r="V257" s="4">
        <v>44817</v>
      </c>
      <c r="W257" s="4">
        <v>44817</v>
      </c>
      <c r="X257" t="s">
        <v>45</v>
      </c>
      <c r="Y257" s="4" t="s">
        <v>4359</v>
      </c>
      <c r="Z257">
        <v>30</v>
      </c>
      <c r="AA257" t="s">
        <v>46</v>
      </c>
      <c r="AB257" t="s">
        <v>40</v>
      </c>
      <c r="AG257" t="s">
        <v>47</v>
      </c>
      <c r="AH257" t="s">
        <v>48</v>
      </c>
      <c r="AI257" t="s">
        <v>49</v>
      </c>
      <c r="AJ257" t="s">
        <v>77</v>
      </c>
      <c r="AK257" s="35" t="s">
        <v>443</v>
      </c>
      <c r="AL257" t="s">
        <v>123</v>
      </c>
      <c r="AM257" t="s">
        <v>123</v>
      </c>
      <c r="AO257" s="2">
        <v>6.290496649609123E-4</v>
      </c>
      <c r="AP257" s="2">
        <v>2.5061512643600792E-2</v>
      </c>
      <c r="AQ257" t="s">
        <v>52</v>
      </c>
      <c r="AS257">
        <v>3.0047638840895474</v>
      </c>
      <c r="AT257">
        <v>3.0047638840895474</v>
      </c>
      <c r="AU257" s="3">
        <v>12000000</v>
      </c>
      <c r="AV257" s="30">
        <v>244799999.99999997</v>
      </c>
      <c r="AW257" s="34" t="s">
        <v>1879</v>
      </c>
      <c r="BA257" s="31"/>
      <c r="BB257" s="27" t="str">
        <f t="shared" si="13"/>
        <v>EIX</v>
      </c>
      <c r="BC257" s="29">
        <f t="shared" ca="1" si="14"/>
        <v>55848</v>
      </c>
      <c r="BD257" s="27">
        <f t="shared" si="15"/>
        <v>4</v>
      </c>
      <c r="BE257" s="32" t="str">
        <f t="shared" si="16"/>
        <v>SCE.PRK</v>
      </c>
    </row>
    <row r="258" spans="1:57" x14ac:dyDescent="0.35">
      <c r="A258" t="s">
        <v>444</v>
      </c>
      <c r="B258" s="1">
        <v>20.6</v>
      </c>
      <c r="C258" s="2">
        <v>-2.4761904761904742E-2</v>
      </c>
      <c r="D258" s="3">
        <v>18990.692307692309</v>
      </c>
      <c r="F258" t="s">
        <v>445</v>
      </c>
      <c r="G258" t="s">
        <v>434</v>
      </c>
      <c r="H258">
        <v>60.09</v>
      </c>
      <c r="I258" s="2">
        <v>-7.663528E-2</v>
      </c>
      <c r="J258" s="4" t="s">
        <v>4334</v>
      </c>
      <c r="L258">
        <v>299</v>
      </c>
      <c r="M258">
        <v>6.1148980481068183</v>
      </c>
      <c r="N258">
        <v>7.0620586196191564</v>
      </c>
      <c r="O258">
        <v>10.33266377749394</v>
      </c>
      <c r="P258">
        <v>10.33266377749394</v>
      </c>
      <c r="Q258" t="s">
        <v>42</v>
      </c>
      <c r="R258" t="s">
        <v>82</v>
      </c>
      <c r="S258">
        <v>5.75</v>
      </c>
      <c r="T258">
        <v>25</v>
      </c>
      <c r="U258" t="s">
        <v>44</v>
      </c>
      <c r="V258" s="4">
        <v>44817</v>
      </c>
      <c r="W258" s="4">
        <v>44817</v>
      </c>
      <c r="X258" t="s">
        <v>45</v>
      </c>
      <c r="Y258" s="4" t="s">
        <v>4107</v>
      </c>
      <c r="Z258">
        <v>30</v>
      </c>
      <c r="AA258" t="s">
        <v>46</v>
      </c>
      <c r="AB258" s="4" t="s">
        <v>40</v>
      </c>
      <c r="AG258" t="s">
        <v>47</v>
      </c>
      <c r="AH258" t="s">
        <v>48</v>
      </c>
      <c r="AI258" t="s">
        <v>49</v>
      </c>
      <c r="AJ258" t="s">
        <v>77</v>
      </c>
      <c r="AK258" s="35" t="s">
        <v>446</v>
      </c>
      <c r="AL258" t="s">
        <v>123</v>
      </c>
      <c r="AM258" t="s">
        <v>123</v>
      </c>
      <c r="AO258" s="2">
        <v>6.290496649609123E-4</v>
      </c>
      <c r="AP258" s="2">
        <v>2.5061512643600792E-2</v>
      </c>
      <c r="AQ258" t="s">
        <v>52</v>
      </c>
      <c r="AS258">
        <v>1.3015050113855646</v>
      </c>
      <c r="AT258">
        <v>1.3015050113855646</v>
      </c>
      <c r="AU258" s="3">
        <v>11000000</v>
      </c>
      <c r="AV258" s="30">
        <v>226600000.00000003</v>
      </c>
      <c r="AW258" s="34" t="s">
        <v>1880</v>
      </c>
      <c r="BA258" s="31"/>
      <c r="BB258" s="27" t="str">
        <f t="shared" si="13"/>
        <v>EIX</v>
      </c>
      <c r="BC258" s="29">
        <f t="shared" ca="1" si="14"/>
        <v>55848</v>
      </c>
      <c r="BD258" s="27">
        <f t="shared" si="15"/>
        <v>4</v>
      </c>
      <c r="BE258" s="32" t="str">
        <f t="shared" si="16"/>
        <v>SCE.PRH</v>
      </c>
    </row>
    <row r="259" spans="1:57" x14ac:dyDescent="0.35">
      <c r="A259" t="s">
        <v>447</v>
      </c>
      <c r="B259" s="1">
        <v>19.399999999999999</v>
      </c>
      <c r="C259" s="2">
        <v>-2.4635495223730618E-2</v>
      </c>
      <c r="D259" s="3">
        <v>38496.584615384614</v>
      </c>
      <c r="F259" t="s">
        <v>448</v>
      </c>
      <c r="G259" t="s">
        <v>434</v>
      </c>
      <c r="H259">
        <v>60.09</v>
      </c>
      <c r="I259" s="2">
        <v>-7.663528E-2</v>
      </c>
      <c r="J259" s="4" t="s">
        <v>4334</v>
      </c>
      <c r="L259">
        <v>313.2</v>
      </c>
      <c r="M259">
        <v>6.0219638293154496</v>
      </c>
      <c r="N259">
        <v>7.3800491283067933</v>
      </c>
      <c r="O259">
        <v>9.6472892635118157</v>
      </c>
      <c r="P259">
        <v>9.6472892635118157</v>
      </c>
      <c r="Q259" t="s">
        <v>42</v>
      </c>
      <c r="R259" t="s">
        <v>82</v>
      </c>
      <c r="S259">
        <v>5.375</v>
      </c>
      <c r="T259">
        <v>25</v>
      </c>
      <c r="U259" t="s">
        <v>44</v>
      </c>
      <c r="V259" s="4">
        <v>44817</v>
      </c>
      <c r="W259" s="4">
        <v>44817</v>
      </c>
      <c r="X259" t="s">
        <v>45</v>
      </c>
      <c r="Y259" s="4" t="s">
        <v>4090</v>
      </c>
      <c r="Z259">
        <v>30</v>
      </c>
      <c r="AA259" t="s">
        <v>46</v>
      </c>
      <c r="AB259" s="4" t="s">
        <v>40</v>
      </c>
      <c r="AG259" t="s">
        <v>47</v>
      </c>
      <c r="AH259" t="s">
        <v>48</v>
      </c>
      <c r="AI259" t="s">
        <v>49</v>
      </c>
      <c r="AJ259" t="s">
        <v>77</v>
      </c>
      <c r="AK259" s="35" t="s">
        <v>449</v>
      </c>
      <c r="AL259" t="s">
        <v>123</v>
      </c>
      <c r="AM259" t="s">
        <v>123</v>
      </c>
      <c r="AO259" s="2">
        <v>6.290496649609123E-4</v>
      </c>
      <c r="AP259" s="2">
        <v>2.5061512643600792E-2</v>
      </c>
      <c r="AQ259" t="s">
        <v>52</v>
      </c>
      <c r="AS259">
        <v>2.5828917562470393</v>
      </c>
      <c r="AT259">
        <v>2.5828917562470393</v>
      </c>
      <c r="AU259" s="3">
        <v>13000000</v>
      </c>
      <c r="AV259" s="30">
        <v>252199999.99999997</v>
      </c>
      <c r="AW259" s="34" t="s">
        <v>1881</v>
      </c>
      <c r="BA259" s="31"/>
      <c r="BB259" s="27" t="str">
        <f t="shared" si="13"/>
        <v>EIX</v>
      </c>
      <c r="BC259" s="29">
        <f t="shared" ca="1" si="14"/>
        <v>55848</v>
      </c>
      <c r="BD259" s="27">
        <f t="shared" si="15"/>
        <v>4</v>
      </c>
      <c r="BE259" s="32" t="str">
        <f t="shared" si="16"/>
        <v>SCE.PRJ</v>
      </c>
    </row>
    <row r="260" spans="1:57" x14ac:dyDescent="0.35">
      <c r="A260" t="s">
        <v>2985</v>
      </c>
      <c r="B260" s="1">
        <v>15.445</v>
      </c>
      <c r="C260" s="2">
        <v>-0.14659053156146171</v>
      </c>
      <c r="D260" s="3">
        <v>22955.138461538463</v>
      </c>
      <c r="F260" t="s">
        <v>3008</v>
      </c>
      <c r="G260" t="s">
        <v>3009</v>
      </c>
      <c r="H260">
        <v>12.75</v>
      </c>
      <c r="I260" s="2">
        <v>-0.12790699999999999</v>
      </c>
      <c r="J260" s="4" t="s">
        <v>4911</v>
      </c>
      <c r="L260" t="s">
        <v>40</v>
      </c>
      <c r="M260">
        <v>11.317053542237758</v>
      </c>
      <c r="N260">
        <v>387.45219941824206</v>
      </c>
      <c r="O260" t="s">
        <v>40</v>
      </c>
      <c r="P260">
        <v>387.45219941824206</v>
      </c>
      <c r="Q260" t="s">
        <v>202</v>
      </c>
      <c r="R260" t="s">
        <v>43</v>
      </c>
      <c r="S260">
        <v>5</v>
      </c>
      <c r="T260">
        <v>50</v>
      </c>
      <c r="U260" t="s">
        <v>44</v>
      </c>
      <c r="V260" s="4">
        <v>44847</v>
      </c>
      <c r="W260" s="4">
        <v>44847</v>
      </c>
      <c r="X260" t="s">
        <v>40</v>
      </c>
      <c r="Y260" s="4" t="s">
        <v>40</v>
      </c>
      <c r="Z260" t="s">
        <v>40</v>
      </c>
      <c r="AA260" t="s">
        <v>40</v>
      </c>
      <c r="AB260" s="4" t="s">
        <v>4360</v>
      </c>
      <c r="AG260" t="s">
        <v>47</v>
      </c>
      <c r="AH260" t="s">
        <v>65</v>
      </c>
      <c r="AI260" t="s">
        <v>51</v>
      </c>
      <c r="AJ260" t="s">
        <v>50</v>
      </c>
      <c r="AK260" s="35" t="s">
        <v>3010</v>
      </c>
      <c r="AL260" t="s">
        <v>51</v>
      </c>
      <c r="AM260" t="s">
        <v>51</v>
      </c>
      <c r="AO260" s="2">
        <v>3.8063832894424943E-3</v>
      </c>
      <c r="AP260" s="2">
        <v>5.11806247631863E-2</v>
      </c>
      <c r="AQ260" t="s">
        <v>52</v>
      </c>
      <c r="AS260">
        <v>0.109615440320337</v>
      </c>
      <c r="AT260">
        <v>0.109615440320337</v>
      </c>
      <c r="AU260" s="3">
        <v>11000000</v>
      </c>
      <c r="AV260" s="30">
        <v>169895000</v>
      </c>
      <c r="AW260" s="34" t="s">
        <v>2977</v>
      </c>
      <c r="BA260" s="31"/>
      <c r="BB260" s="27" t="str">
        <f t="shared" si="13"/>
        <v>ELAN</v>
      </c>
      <c r="BC260" s="29">
        <f t="shared" ca="1" si="14"/>
        <v>44928</v>
      </c>
      <c r="BD260" s="27">
        <f t="shared" si="15"/>
        <v>4</v>
      </c>
      <c r="BE260" s="32" t="str">
        <f t="shared" si="16"/>
        <v>ELAT</v>
      </c>
    </row>
    <row r="261" spans="1:57" x14ac:dyDescent="0.35">
      <c r="A261" t="s">
        <v>450</v>
      </c>
      <c r="B261" s="1">
        <v>24.85</v>
      </c>
      <c r="C261" s="2">
        <v>-3.1875766244380779E-2</v>
      </c>
      <c r="D261" s="3">
        <v>47522.030769230769</v>
      </c>
      <c r="F261" t="s">
        <v>451</v>
      </c>
      <c r="G261" t="s">
        <v>452</v>
      </c>
      <c r="H261">
        <v>38.93</v>
      </c>
      <c r="I261" s="2">
        <v>-4.6534449999999998E-2</v>
      </c>
      <c r="J261" s="4" t="s">
        <v>4921</v>
      </c>
      <c r="L261">
        <v>359.3</v>
      </c>
      <c r="M261">
        <v>5.978278919924275</v>
      </c>
      <c r="N261">
        <v>6.823151637986566</v>
      </c>
      <c r="O261">
        <v>-6.6534541188953797</v>
      </c>
      <c r="P261">
        <v>-6.6534541188953797</v>
      </c>
      <c r="Q261" t="s">
        <v>53</v>
      </c>
      <c r="R261" t="s">
        <v>82</v>
      </c>
      <c r="S261">
        <v>6.375</v>
      </c>
      <c r="T261">
        <v>25</v>
      </c>
      <c r="U261" t="s">
        <v>44</v>
      </c>
      <c r="V261" s="4">
        <v>44833</v>
      </c>
      <c r="W261" s="4">
        <v>44833</v>
      </c>
      <c r="X261" t="s">
        <v>40</v>
      </c>
      <c r="Y261" s="4" t="s">
        <v>4151</v>
      </c>
      <c r="Z261">
        <v>30</v>
      </c>
      <c r="AA261" t="s">
        <v>46</v>
      </c>
      <c r="AB261" s="4" t="s">
        <v>4361</v>
      </c>
      <c r="AG261" t="s">
        <v>47</v>
      </c>
      <c r="AH261" t="s">
        <v>65</v>
      </c>
      <c r="AI261" t="s">
        <v>51</v>
      </c>
      <c r="AJ261" t="s">
        <v>157</v>
      </c>
      <c r="AK261" s="35" t="s">
        <v>453</v>
      </c>
      <c r="AL261" t="s">
        <v>158</v>
      </c>
      <c r="AM261" t="s">
        <v>158</v>
      </c>
      <c r="AO261" s="2">
        <v>1.0270956815716659E-5</v>
      </c>
      <c r="AP261" s="2">
        <v>6.3925646279326953E-3</v>
      </c>
      <c r="AQ261" t="s">
        <v>52</v>
      </c>
      <c r="AS261">
        <v>0.49791649190943726</v>
      </c>
      <c r="AT261">
        <v>0.49791649190943726</v>
      </c>
      <c r="AU261" s="3">
        <v>24000000</v>
      </c>
      <c r="AV261" s="30">
        <v>596400000</v>
      </c>
      <c r="AW261" s="34" t="s">
        <v>1882</v>
      </c>
      <c r="BA261" s="31"/>
      <c r="BB261" s="27" t="str">
        <f t="shared" ref="BB261:BB324" si="17">MID(G261,1,FIND(" ",G261)-1)</f>
        <v>ENB</v>
      </c>
      <c r="BC261" s="29" t="e">
        <f t="shared" ref="BC261:BC324" ca="1" si="18">IFERROR(IF(FIND("#N/A",AB261,1),TODAY()+11000),DATE(YEAR(AB261),MONTH(AB261),DAY(AB261)))</f>
        <v>#VALUE!</v>
      </c>
      <c r="BD261" s="27">
        <f t="shared" ref="BD261:BD324" si="19">IF(U261="Quarter",4,IF(U261="Monthly",12,IF(U261="Semi-Anl",12,IF(U261="3x a yr",3,1))))</f>
        <v>4</v>
      </c>
      <c r="BE261" s="32" t="str">
        <f t="shared" ref="BE261:BE324" si="20">IF(A261="PUK Pfd","PUK.PR",IF(A261="HLM Pfd","HLM.PR",SUBSTITUTE(SUBSTITUTE(A261," Pfd","")," ",".PR")))</f>
        <v>ENBA</v>
      </c>
    </row>
    <row r="262" spans="1:57" x14ac:dyDescent="0.35">
      <c r="A262" t="s">
        <v>454</v>
      </c>
      <c r="B262" s="1">
        <v>21.005000000000003</v>
      </c>
      <c r="C262" s="2">
        <v>-0.12741859367626251</v>
      </c>
      <c r="D262" s="3">
        <v>18993.261538461538</v>
      </c>
      <c r="F262" t="s">
        <v>455</v>
      </c>
      <c r="G262" t="s">
        <v>456</v>
      </c>
      <c r="H262">
        <v>37.26</v>
      </c>
      <c r="I262" s="2">
        <v>-0.10783820000000001</v>
      </c>
      <c r="J262" s="4" t="s">
        <v>4914</v>
      </c>
      <c r="L262" t="s">
        <v>40</v>
      </c>
      <c r="M262">
        <v>5.9965671825549141</v>
      </c>
      <c r="N262">
        <v>5.9965671825549141</v>
      </c>
      <c r="O262">
        <v>36.599105097914808</v>
      </c>
      <c r="P262">
        <v>5.9965671825549141</v>
      </c>
      <c r="Q262" t="s">
        <v>42</v>
      </c>
      <c r="R262" t="s">
        <v>43</v>
      </c>
      <c r="S262">
        <v>5.75</v>
      </c>
      <c r="T262">
        <v>25</v>
      </c>
      <c r="U262" t="s">
        <v>44</v>
      </c>
      <c r="V262" s="4">
        <v>44833</v>
      </c>
      <c r="W262" s="4">
        <v>44833</v>
      </c>
      <c r="X262" t="s">
        <v>45</v>
      </c>
      <c r="Y262" s="4" t="s">
        <v>4362</v>
      </c>
      <c r="Z262">
        <v>30</v>
      </c>
      <c r="AA262" t="s">
        <v>46</v>
      </c>
      <c r="AB262" s="4" t="s">
        <v>40</v>
      </c>
      <c r="AG262" t="s">
        <v>47</v>
      </c>
      <c r="AH262" t="s">
        <v>65</v>
      </c>
      <c r="AI262" t="s">
        <v>49</v>
      </c>
      <c r="AJ262" t="s">
        <v>50</v>
      </c>
      <c r="AK262" s="35" t="s">
        <v>457</v>
      </c>
      <c r="AL262" t="s">
        <v>139</v>
      </c>
      <c r="AM262" t="s">
        <v>126</v>
      </c>
      <c r="AO262" s="2">
        <v>6.2945701718056801E-3</v>
      </c>
      <c r="AP262" s="2">
        <v>5.5336692606375415E-2</v>
      </c>
      <c r="AQ262" t="s">
        <v>52</v>
      </c>
      <c r="AS262">
        <v>14.573341932513634</v>
      </c>
      <c r="AT262">
        <v>14.573341932513634</v>
      </c>
      <c r="AU262" s="3">
        <v>6000000</v>
      </c>
      <c r="AV262" s="30">
        <v>126030000.00000001</v>
      </c>
      <c r="AW262" s="34" t="s">
        <v>1883</v>
      </c>
      <c r="BA262" s="31"/>
      <c r="BB262" s="27" t="str">
        <f t="shared" si="17"/>
        <v>EPR</v>
      </c>
      <c r="BC262" s="29">
        <f t="shared" ca="1" si="18"/>
        <v>55848</v>
      </c>
      <c r="BD262" s="27">
        <f t="shared" si="19"/>
        <v>4</v>
      </c>
      <c r="BE262" s="32" t="str">
        <f t="shared" si="20"/>
        <v>EPR.PRG</v>
      </c>
    </row>
    <row r="263" spans="1:57" x14ac:dyDescent="0.35">
      <c r="A263" t="s">
        <v>458</v>
      </c>
      <c r="B263" s="1">
        <v>16.330000000000002</v>
      </c>
      <c r="C263" s="2">
        <v>-0.12601046124583937</v>
      </c>
      <c r="D263" s="3">
        <v>28036.830769230768</v>
      </c>
      <c r="F263" t="s">
        <v>455</v>
      </c>
      <c r="G263" t="s">
        <v>456</v>
      </c>
      <c r="H263">
        <v>37.26</v>
      </c>
      <c r="I263" s="2">
        <v>-0.10783820000000001</v>
      </c>
      <c r="J263" s="4" t="s">
        <v>4914</v>
      </c>
      <c r="L263" t="s">
        <v>40</v>
      </c>
      <c r="M263">
        <v>5.6881023858429449</v>
      </c>
      <c r="N263">
        <v>5.6881023858429449</v>
      </c>
      <c r="O263" t="s">
        <v>40</v>
      </c>
      <c r="P263">
        <v>5.6881023858429449</v>
      </c>
      <c r="Q263" t="s">
        <v>215</v>
      </c>
      <c r="R263" t="s">
        <v>43</v>
      </c>
      <c r="S263">
        <v>5.75</v>
      </c>
      <c r="T263">
        <v>25</v>
      </c>
      <c r="U263" t="s">
        <v>44</v>
      </c>
      <c r="V263" s="4">
        <v>44833</v>
      </c>
      <c r="W263" s="4">
        <v>44833</v>
      </c>
      <c r="X263" t="s">
        <v>45</v>
      </c>
      <c r="Y263" s="4" t="s">
        <v>40</v>
      </c>
      <c r="Z263" t="s">
        <v>40</v>
      </c>
      <c r="AA263" t="s">
        <v>40</v>
      </c>
      <c r="AB263" s="4" t="s">
        <v>40</v>
      </c>
      <c r="AG263" t="s">
        <v>47</v>
      </c>
      <c r="AH263" t="s">
        <v>65</v>
      </c>
      <c r="AI263" t="s">
        <v>49</v>
      </c>
      <c r="AJ263" t="s">
        <v>50</v>
      </c>
      <c r="AK263" s="35" t="s">
        <v>459</v>
      </c>
      <c r="AL263" t="s">
        <v>139</v>
      </c>
      <c r="AM263" t="s">
        <v>126</v>
      </c>
      <c r="AO263" s="2">
        <v>6.2945701718056801E-3</v>
      </c>
      <c r="AP263" s="2">
        <v>5.5336692606375415E-2</v>
      </c>
      <c r="AQ263" t="s">
        <v>52</v>
      </c>
      <c r="AS263">
        <v>11.293445631152233</v>
      </c>
      <c r="AT263">
        <v>11.321158953305243</v>
      </c>
      <c r="AU263" s="3">
        <v>5392916</v>
      </c>
      <c r="AV263" s="30">
        <v>88066318.280000016</v>
      </c>
      <c r="AW263" s="34" t="s">
        <v>1884</v>
      </c>
      <c r="BA263" s="31"/>
      <c r="BB263" s="27" t="str">
        <f t="shared" si="17"/>
        <v>EPR</v>
      </c>
      <c r="BC263" s="29">
        <f t="shared" ca="1" si="18"/>
        <v>55848</v>
      </c>
      <c r="BD263" s="27">
        <f t="shared" si="19"/>
        <v>4</v>
      </c>
      <c r="BE263" s="32" t="str">
        <f t="shared" si="20"/>
        <v>EPR.PRC</v>
      </c>
    </row>
    <row r="264" spans="1:57" x14ac:dyDescent="0.35">
      <c r="A264" t="s">
        <v>460</v>
      </c>
      <c r="B264" s="1">
        <v>26.97</v>
      </c>
      <c r="C264" s="2">
        <v>-0.10398671096345521</v>
      </c>
      <c r="D264" s="3">
        <v>20146.215384615385</v>
      </c>
      <c r="F264" t="s">
        <v>455</v>
      </c>
      <c r="G264" t="s">
        <v>456</v>
      </c>
      <c r="H264">
        <v>37.26</v>
      </c>
      <c r="I264" s="2">
        <v>-0.10783820000000001</v>
      </c>
      <c r="J264" s="4" t="s">
        <v>4914</v>
      </c>
      <c r="L264" t="s">
        <v>40</v>
      </c>
      <c r="M264">
        <v>5.2196607220530673</v>
      </c>
      <c r="N264">
        <v>5.2196607220530673</v>
      </c>
      <c r="O264" t="s">
        <v>40</v>
      </c>
      <c r="P264">
        <v>5.2196607220530673</v>
      </c>
      <c r="Q264" t="s">
        <v>215</v>
      </c>
      <c r="R264" t="s">
        <v>43</v>
      </c>
      <c r="S264">
        <v>9</v>
      </c>
      <c r="T264">
        <v>25</v>
      </c>
      <c r="U264" t="s">
        <v>44</v>
      </c>
      <c r="V264" s="4">
        <v>44833</v>
      </c>
      <c r="W264" s="4">
        <v>44833</v>
      </c>
      <c r="X264" t="s">
        <v>45</v>
      </c>
      <c r="Y264" s="4" t="s">
        <v>40</v>
      </c>
      <c r="Z264" t="s">
        <v>40</v>
      </c>
      <c r="AA264" t="s">
        <v>40</v>
      </c>
      <c r="AB264" t="s">
        <v>40</v>
      </c>
      <c r="AG264" t="s">
        <v>47</v>
      </c>
      <c r="AH264" t="s">
        <v>65</v>
      </c>
      <c r="AI264" t="s">
        <v>49</v>
      </c>
      <c r="AJ264" t="s">
        <v>50</v>
      </c>
      <c r="AK264" s="35" t="s">
        <v>461</v>
      </c>
      <c r="AL264" t="s">
        <v>139</v>
      </c>
      <c r="AM264" t="s">
        <v>126</v>
      </c>
      <c r="AO264" s="2">
        <v>6.2945701718056801E-3</v>
      </c>
      <c r="AP264" s="2">
        <v>5.5336692606375415E-2</v>
      </c>
      <c r="AQ264" t="s">
        <v>52</v>
      </c>
      <c r="AS264">
        <v>11.920109727300021</v>
      </c>
      <c r="AT264">
        <v>11.947826431034612</v>
      </c>
      <c r="AU264" s="3">
        <v>3447381</v>
      </c>
      <c r="AV264" s="30">
        <v>92975865.569999993</v>
      </c>
      <c r="AW264" s="34" t="s">
        <v>1885</v>
      </c>
      <c r="BA264" s="31"/>
      <c r="BB264" s="27" t="str">
        <f t="shared" si="17"/>
        <v>EPR</v>
      </c>
      <c r="BC264" s="29">
        <f t="shared" ca="1" si="18"/>
        <v>55848</v>
      </c>
      <c r="BD264" s="27">
        <f t="shared" si="19"/>
        <v>4</v>
      </c>
      <c r="BE264" s="32" t="str">
        <f t="shared" si="20"/>
        <v>EPR.PRE</v>
      </c>
    </row>
    <row r="265" spans="1:57" x14ac:dyDescent="0.35">
      <c r="A265" t="s">
        <v>462</v>
      </c>
      <c r="B265" s="1">
        <v>32.414999999999999</v>
      </c>
      <c r="C265" s="2">
        <v>-3.2410701977280139E-2</v>
      </c>
      <c r="D265" s="3">
        <v>5534.6615384615388</v>
      </c>
      <c r="F265" t="s">
        <v>463</v>
      </c>
      <c r="G265" t="s">
        <v>464</v>
      </c>
      <c r="H265">
        <v>24.08</v>
      </c>
      <c r="I265" s="2">
        <v>-5.5026939999999996E-2</v>
      </c>
      <c r="J265" s="4" t="s">
        <v>4936</v>
      </c>
      <c r="L265" t="s">
        <v>40</v>
      </c>
      <c r="M265">
        <v>3.9400572486950667</v>
      </c>
      <c r="N265">
        <v>3.9400572486950671</v>
      </c>
      <c r="O265" t="s">
        <v>40</v>
      </c>
      <c r="P265">
        <v>3.9400572486950671</v>
      </c>
      <c r="Q265" t="s">
        <v>215</v>
      </c>
      <c r="R265" t="s">
        <v>43</v>
      </c>
      <c r="S265">
        <v>6.5</v>
      </c>
      <c r="T265">
        <v>25</v>
      </c>
      <c r="U265" t="s">
        <v>44</v>
      </c>
      <c r="V265" s="4">
        <v>44770</v>
      </c>
      <c r="W265" s="4">
        <v>44770</v>
      </c>
      <c r="X265" t="s">
        <v>45</v>
      </c>
      <c r="Y265" s="4" t="s">
        <v>40</v>
      </c>
      <c r="Z265" t="s">
        <v>40</v>
      </c>
      <c r="AA265" t="s">
        <v>40</v>
      </c>
      <c r="AB265" t="s">
        <v>40</v>
      </c>
      <c r="AG265" t="s">
        <v>47</v>
      </c>
      <c r="AH265" t="s">
        <v>65</v>
      </c>
      <c r="AI265" t="s">
        <v>49</v>
      </c>
      <c r="AJ265" t="s">
        <v>50</v>
      </c>
      <c r="AK265" s="35" t="s">
        <v>4363</v>
      </c>
      <c r="AL265" t="s">
        <v>90</v>
      </c>
      <c r="AM265" t="s">
        <v>90</v>
      </c>
      <c r="AO265" s="2">
        <v>1.6617651699135649E-9</v>
      </c>
      <c r="AP265" s="2">
        <v>6.7697825811807721E-4</v>
      </c>
      <c r="AQ265" t="s">
        <v>52</v>
      </c>
      <c r="AS265">
        <v>19.54427428030225</v>
      </c>
      <c r="AT265">
        <v>19.571779568728687</v>
      </c>
      <c r="AU265" s="3">
        <v>4915196</v>
      </c>
      <c r="AV265" s="30">
        <v>159326078.34</v>
      </c>
      <c r="AW265" s="34" t="s">
        <v>1886</v>
      </c>
      <c r="BA265" s="31"/>
      <c r="BB265" s="27" t="str">
        <f t="shared" si="17"/>
        <v>EQC</v>
      </c>
      <c r="BC265" s="29">
        <f t="shared" ca="1" si="18"/>
        <v>55848</v>
      </c>
      <c r="BD265" s="27">
        <f t="shared" si="19"/>
        <v>4</v>
      </c>
      <c r="BE265" s="32" t="str">
        <f t="shared" si="20"/>
        <v>EQC.PRD</v>
      </c>
    </row>
    <row r="266" spans="1:57" x14ac:dyDescent="0.35">
      <c r="A266" t="s">
        <v>3374</v>
      </c>
      <c r="B266" s="1">
        <v>17.36</v>
      </c>
      <c r="C266" s="2">
        <v>-1.6524216524216474E-2</v>
      </c>
      <c r="D266" s="3">
        <v>25443.707692307693</v>
      </c>
      <c r="F266" t="s">
        <v>2937</v>
      </c>
      <c r="G266" t="s">
        <v>2938</v>
      </c>
      <c r="H266">
        <v>29.01</v>
      </c>
      <c r="I266" s="2">
        <v>3.448355E-4</v>
      </c>
      <c r="J266" s="4" t="s">
        <v>4914</v>
      </c>
      <c r="L266" t="s">
        <v>40</v>
      </c>
      <c r="M266">
        <v>5.3072041525101223</v>
      </c>
      <c r="N266">
        <v>5.3072041525101223</v>
      </c>
      <c r="O266">
        <v>10.979216167328531</v>
      </c>
      <c r="P266">
        <v>5.3072041525101223</v>
      </c>
      <c r="Q266" t="s">
        <v>42</v>
      </c>
      <c r="R266" t="s">
        <v>43</v>
      </c>
      <c r="S266">
        <v>4.3</v>
      </c>
      <c r="T266">
        <v>25</v>
      </c>
      <c r="U266" t="s">
        <v>44</v>
      </c>
      <c r="V266" s="4">
        <v>44805</v>
      </c>
      <c r="W266" s="4">
        <v>44805</v>
      </c>
      <c r="X266" t="s">
        <v>40</v>
      </c>
      <c r="Y266" s="4" t="s">
        <v>4359</v>
      </c>
      <c r="Z266" t="s">
        <v>40</v>
      </c>
      <c r="AA266" t="s">
        <v>46</v>
      </c>
      <c r="AB266" s="4" t="s">
        <v>40</v>
      </c>
      <c r="AG266" t="s">
        <v>47</v>
      </c>
      <c r="AH266" t="s">
        <v>48</v>
      </c>
      <c r="AI266" t="s">
        <v>51</v>
      </c>
      <c r="AJ266" t="s">
        <v>50</v>
      </c>
      <c r="AK266" s="35" t="s">
        <v>3451</v>
      </c>
      <c r="AL266" t="s">
        <v>51</v>
      </c>
      <c r="AM266" t="s">
        <v>158</v>
      </c>
      <c r="AO266" s="2">
        <v>2.3096718226445212E-4</v>
      </c>
      <c r="AP266" s="2">
        <v>2.5833992796392757E-2</v>
      </c>
      <c r="AQ266" t="s">
        <v>52</v>
      </c>
      <c r="AS266">
        <v>15.927420447156674</v>
      </c>
      <c r="AT266">
        <v>15.955019188895134</v>
      </c>
      <c r="AU266" s="3">
        <v>12000000</v>
      </c>
      <c r="AV266" s="30">
        <v>208320000</v>
      </c>
      <c r="AW266" s="34" t="s">
        <v>3377</v>
      </c>
      <c r="BA266" s="31"/>
      <c r="BB266" s="27" t="str">
        <f t="shared" si="17"/>
        <v>EQH</v>
      </c>
      <c r="BC266" s="29">
        <f t="shared" ca="1" si="18"/>
        <v>55848</v>
      </c>
      <c r="BD266" s="27">
        <f t="shared" si="19"/>
        <v>4</v>
      </c>
      <c r="BE266" s="32" t="str">
        <f t="shared" si="20"/>
        <v>EQH.PRC</v>
      </c>
    </row>
    <row r="267" spans="1:57" x14ac:dyDescent="0.35">
      <c r="A267" t="s">
        <v>2890</v>
      </c>
      <c r="B267" s="1">
        <v>20.83</v>
      </c>
      <c r="C267" s="2">
        <v>1.4243614931237679E-2</v>
      </c>
      <c r="D267" s="3">
        <v>60650</v>
      </c>
      <c r="F267" t="s">
        <v>2937</v>
      </c>
      <c r="G267" t="s">
        <v>2938</v>
      </c>
      <c r="H267">
        <v>29.01</v>
      </c>
      <c r="I267" s="2">
        <v>3.448355E-4</v>
      </c>
      <c r="J267" s="4" t="s">
        <v>4914</v>
      </c>
      <c r="L267" t="s">
        <v>40</v>
      </c>
      <c r="M267">
        <v>5.5255160437305131</v>
      </c>
      <c r="N267">
        <v>5.5255160437305131</v>
      </c>
      <c r="O267">
        <v>7.7971062036026817</v>
      </c>
      <c r="P267">
        <v>5.5255160437305131</v>
      </c>
      <c r="Q267" t="s">
        <v>42</v>
      </c>
      <c r="R267" t="s">
        <v>43</v>
      </c>
      <c r="S267">
        <v>5.25</v>
      </c>
      <c r="T267">
        <v>25</v>
      </c>
      <c r="U267" t="s">
        <v>44</v>
      </c>
      <c r="V267" s="4">
        <v>44805</v>
      </c>
      <c r="W267" s="4">
        <v>44805</v>
      </c>
      <c r="X267" t="s">
        <v>124</v>
      </c>
      <c r="Y267" s="4" t="s">
        <v>3541</v>
      </c>
      <c r="Z267">
        <v>30</v>
      </c>
      <c r="AA267" t="s">
        <v>161</v>
      </c>
      <c r="AB267" t="s">
        <v>40</v>
      </c>
      <c r="AG267" t="s">
        <v>47</v>
      </c>
      <c r="AH267" t="s">
        <v>48</v>
      </c>
      <c r="AI267" t="s">
        <v>47</v>
      </c>
      <c r="AJ267" t="s">
        <v>50</v>
      </c>
      <c r="AK267" s="35" t="s">
        <v>4364</v>
      </c>
      <c r="AL267" t="s">
        <v>51</v>
      </c>
      <c r="AM267" t="s">
        <v>158</v>
      </c>
      <c r="AO267" s="2">
        <v>2.3096718226445212E-4</v>
      </c>
      <c r="AP267" s="2">
        <v>2.5833992796392757E-2</v>
      </c>
      <c r="AQ267" t="s">
        <v>52</v>
      </c>
      <c r="AS267">
        <v>15.754063322031682</v>
      </c>
      <c r="AT267">
        <v>15.754063322031682</v>
      </c>
      <c r="AU267" s="3">
        <v>32000000</v>
      </c>
      <c r="AV267" s="30">
        <v>666560000</v>
      </c>
      <c r="AW267" s="34" t="s">
        <v>2908</v>
      </c>
      <c r="BA267" s="31"/>
      <c r="BB267" s="27" t="str">
        <f t="shared" si="17"/>
        <v>EQH</v>
      </c>
      <c r="BC267" s="29">
        <f t="shared" ca="1" si="18"/>
        <v>55848</v>
      </c>
      <c r="BD267" s="27">
        <f t="shared" si="19"/>
        <v>4</v>
      </c>
      <c r="BE267" s="32" t="str">
        <f t="shared" si="20"/>
        <v>EQH.PRA</v>
      </c>
    </row>
    <row r="268" spans="1:57" x14ac:dyDescent="0.35">
      <c r="A268" t="s">
        <v>1887</v>
      </c>
      <c r="B268" s="1">
        <v>25.634999999999998</v>
      </c>
      <c r="C268" s="2">
        <v>-1.3425549227013764E-2</v>
      </c>
      <c r="D268" s="3">
        <v>15731.723076923077</v>
      </c>
      <c r="F268" t="s">
        <v>466</v>
      </c>
      <c r="G268" t="s">
        <v>467</v>
      </c>
      <c r="H268">
        <v>183.22</v>
      </c>
      <c r="I268" s="2">
        <v>-6.6252160000000004E-2</v>
      </c>
      <c r="J268" s="4" t="s">
        <v>4911</v>
      </c>
      <c r="L268" t="s">
        <v>40</v>
      </c>
      <c r="M268">
        <v>6.455777921239509</v>
      </c>
      <c r="N268">
        <v>6.455777921239509</v>
      </c>
      <c r="O268">
        <v>0.69823036580825848</v>
      </c>
      <c r="P268">
        <v>0.69823036999999999</v>
      </c>
      <c r="Q268" t="s">
        <v>42</v>
      </c>
      <c r="R268" t="s">
        <v>43</v>
      </c>
      <c r="S268">
        <v>7</v>
      </c>
      <c r="T268">
        <v>25</v>
      </c>
      <c r="U268" t="s">
        <v>44</v>
      </c>
      <c r="V268" s="4">
        <v>44785</v>
      </c>
      <c r="W268" s="4">
        <v>44785</v>
      </c>
      <c r="X268" t="s">
        <v>124</v>
      </c>
      <c r="Y268" s="4" t="s">
        <v>4297</v>
      </c>
      <c r="Z268">
        <v>30</v>
      </c>
      <c r="AA268" t="s">
        <v>46</v>
      </c>
      <c r="AB268" t="s">
        <v>40</v>
      </c>
      <c r="AG268" t="s">
        <v>47</v>
      </c>
      <c r="AH268" t="s">
        <v>48</v>
      </c>
      <c r="AI268" t="s">
        <v>47</v>
      </c>
      <c r="AJ268" t="s">
        <v>50</v>
      </c>
      <c r="AK268" s="35" t="s">
        <v>1888</v>
      </c>
      <c r="AL268" t="s">
        <v>158</v>
      </c>
      <c r="AM268" t="s">
        <v>123</v>
      </c>
      <c r="AO268" s="2">
        <v>4.4361057017439087E-5</v>
      </c>
      <c r="AP268" s="2">
        <v>1.8882400826777945E-2</v>
      </c>
      <c r="AQ268" t="s">
        <v>69</v>
      </c>
      <c r="AS268">
        <v>1.3080198476414009</v>
      </c>
      <c r="AT268">
        <v>14.350137579747113</v>
      </c>
      <c r="AU268" s="3">
        <v>4400000</v>
      </c>
      <c r="AV268" s="30">
        <v>112793999.99999999</v>
      </c>
      <c r="AW268" s="34" t="s">
        <v>1889</v>
      </c>
      <c r="BA268" s="31"/>
      <c r="BB268" s="27" t="str">
        <f t="shared" si="17"/>
        <v>ESGR</v>
      </c>
      <c r="BC268" s="29">
        <f t="shared" ca="1" si="18"/>
        <v>55848</v>
      </c>
      <c r="BD268" s="27">
        <f t="shared" si="19"/>
        <v>4</v>
      </c>
      <c r="BE268" s="32" t="str">
        <f t="shared" si="20"/>
        <v>ESGRO</v>
      </c>
    </row>
    <row r="269" spans="1:57" x14ac:dyDescent="0.35">
      <c r="A269" t="s">
        <v>465</v>
      </c>
      <c r="B269" s="1">
        <v>22.435000000000002</v>
      </c>
      <c r="C269" s="2">
        <v>-3.2820938928126264E-2</v>
      </c>
      <c r="D269" s="3">
        <v>27656.046153846153</v>
      </c>
      <c r="F269" t="s">
        <v>466</v>
      </c>
      <c r="G269" t="s">
        <v>467</v>
      </c>
      <c r="H269">
        <v>183.22</v>
      </c>
      <c r="I269" s="2">
        <v>-6.6252160000000004E-2</v>
      </c>
      <c r="J269" s="4" t="s">
        <v>4911</v>
      </c>
      <c r="L269">
        <v>401.5</v>
      </c>
      <c r="M269">
        <v>7.1935052923646072</v>
      </c>
      <c r="N269">
        <v>7.6682513420911382</v>
      </c>
      <c r="O269">
        <v>7.5109679307316561</v>
      </c>
      <c r="P269">
        <v>7.5109679307316561</v>
      </c>
      <c r="Q269" t="s">
        <v>42</v>
      </c>
      <c r="R269" t="s">
        <v>82</v>
      </c>
      <c r="S269">
        <v>7</v>
      </c>
      <c r="T269">
        <v>25</v>
      </c>
      <c r="U269" t="s">
        <v>44</v>
      </c>
      <c r="V269" s="4">
        <v>44785</v>
      </c>
      <c r="W269" s="4">
        <v>44785</v>
      </c>
      <c r="X269" t="s">
        <v>124</v>
      </c>
      <c r="Y269" s="4" t="s">
        <v>4365</v>
      </c>
      <c r="Z269">
        <v>30</v>
      </c>
      <c r="AA269" t="s">
        <v>46</v>
      </c>
      <c r="AB269" s="4" t="s">
        <v>40</v>
      </c>
      <c r="AG269" t="s">
        <v>47</v>
      </c>
      <c r="AH269" t="s">
        <v>48</v>
      </c>
      <c r="AI269" t="s">
        <v>47</v>
      </c>
      <c r="AJ269" t="s">
        <v>50</v>
      </c>
      <c r="AK269" s="35" t="s">
        <v>468</v>
      </c>
      <c r="AL269" t="s">
        <v>158</v>
      </c>
      <c r="AM269" t="s">
        <v>123</v>
      </c>
      <c r="AO269" s="2">
        <v>4.4361057017439087E-5</v>
      </c>
      <c r="AP269" s="2">
        <v>1.8882400826777945E-2</v>
      </c>
      <c r="AQ269" t="s">
        <v>69</v>
      </c>
      <c r="AS269">
        <v>4.6508323852541125</v>
      </c>
      <c r="AT269">
        <v>4.6508323852541125</v>
      </c>
      <c r="AU269" s="3">
        <v>16000000</v>
      </c>
      <c r="AV269" s="30">
        <v>358960000.00000006</v>
      </c>
      <c r="AW269" s="34" t="s">
        <v>1890</v>
      </c>
      <c r="BA269" s="31"/>
      <c r="BB269" s="27" t="str">
        <f t="shared" si="17"/>
        <v>ESGR</v>
      </c>
      <c r="BC269" s="29">
        <f t="shared" ca="1" si="18"/>
        <v>55848</v>
      </c>
      <c r="BD269" s="27">
        <f t="shared" si="19"/>
        <v>4</v>
      </c>
      <c r="BE269" s="32" t="str">
        <f t="shared" si="20"/>
        <v>ESGRP</v>
      </c>
    </row>
    <row r="270" spans="1:57" x14ac:dyDescent="0.35">
      <c r="A270" t="s">
        <v>3517</v>
      </c>
      <c r="B270" s="1">
        <v>22.324999999999999</v>
      </c>
      <c r="C270" s="2">
        <v>1.2584269662921399E-2</v>
      </c>
      <c r="D270" s="3">
        <v>58661.446153846155</v>
      </c>
      <c r="F270" t="s">
        <v>3560</v>
      </c>
      <c r="G270" t="s">
        <v>1891</v>
      </c>
      <c r="H270">
        <v>11.85</v>
      </c>
      <c r="I270" s="2">
        <v>2.6863120000000001E-2</v>
      </c>
      <c r="J270" s="4" t="s">
        <v>4334</v>
      </c>
      <c r="L270">
        <v>453</v>
      </c>
      <c r="M270">
        <v>8.1377127816495349</v>
      </c>
      <c r="N270">
        <v>8.939021987011758</v>
      </c>
      <c r="O270">
        <v>24.320754033042075</v>
      </c>
      <c r="P270">
        <v>24.320754033042075</v>
      </c>
      <c r="Q270" t="s">
        <v>42</v>
      </c>
      <c r="R270" t="s">
        <v>82</v>
      </c>
      <c r="S270">
        <v>7.375</v>
      </c>
      <c r="T270">
        <v>25</v>
      </c>
      <c r="U270" t="s">
        <v>44</v>
      </c>
      <c r="V270" s="4">
        <v>44771</v>
      </c>
      <c r="W270" s="4">
        <v>44771</v>
      </c>
      <c r="X270" t="s">
        <v>45</v>
      </c>
      <c r="Y270" s="4" t="s">
        <v>4366</v>
      </c>
      <c r="Z270">
        <v>30</v>
      </c>
      <c r="AA270" t="s">
        <v>46</v>
      </c>
      <c r="AB270" s="4" t="s">
        <v>40</v>
      </c>
      <c r="AG270" t="s">
        <v>47</v>
      </c>
      <c r="AH270" t="s">
        <v>65</v>
      </c>
      <c r="AI270" t="s">
        <v>49</v>
      </c>
      <c r="AJ270" t="s">
        <v>50</v>
      </c>
      <c r="AK270" s="35" t="s">
        <v>3520</v>
      </c>
      <c r="AL270" t="s">
        <v>139</v>
      </c>
      <c r="AM270" t="s">
        <v>139</v>
      </c>
      <c r="AO270" s="2">
        <v>1.6021148459779422E-3</v>
      </c>
      <c r="AP270" s="2">
        <v>3.2084353998851678E-2</v>
      </c>
      <c r="AQ270" t="s">
        <v>52</v>
      </c>
      <c r="AS270">
        <v>0.47034251683638517</v>
      </c>
      <c r="AT270">
        <v>0.47034251683638517</v>
      </c>
      <c r="AU270" s="3">
        <v>18000000</v>
      </c>
      <c r="AV270" s="30">
        <v>401850000</v>
      </c>
      <c r="AW270" s="34" t="s">
        <v>3506</v>
      </c>
      <c r="BA270" s="31"/>
      <c r="BB270" s="27" t="str">
        <f t="shared" si="17"/>
        <v>ET</v>
      </c>
      <c r="BC270" s="29">
        <f t="shared" ca="1" si="18"/>
        <v>55848</v>
      </c>
      <c r="BD270" s="27">
        <f t="shared" si="19"/>
        <v>4</v>
      </c>
      <c r="BE270" s="32" t="str">
        <f t="shared" si="20"/>
        <v>ET.PRC</v>
      </c>
    </row>
    <row r="271" spans="1:57" x14ac:dyDescent="0.35">
      <c r="A271" t="s">
        <v>3518</v>
      </c>
      <c r="B271" s="1">
        <v>24.835000000000001</v>
      </c>
      <c r="C271" s="2">
        <v>2.7333894028595398E-2</v>
      </c>
      <c r="D271" s="3">
        <v>42175.338461538464</v>
      </c>
      <c r="F271" t="s">
        <v>3560</v>
      </c>
      <c r="G271" t="s">
        <v>1891</v>
      </c>
      <c r="H271">
        <v>11.85</v>
      </c>
      <c r="I271" s="2">
        <v>2.6863120000000001E-2</v>
      </c>
      <c r="J271" s="4" t="s">
        <v>4334</v>
      </c>
      <c r="L271">
        <v>516.1</v>
      </c>
      <c r="M271">
        <v>7.3596660162303911</v>
      </c>
      <c r="N271">
        <v>8.4436095639619921</v>
      </c>
      <c r="O271">
        <v>5.2959323617448071</v>
      </c>
      <c r="P271">
        <v>5.2959323617448071</v>
      </c>
      <c r="Q271" t="s">
        <v>42</v>
      </c>
      <c r="R271" t="s">
        <v>82</v>
      </c>
      <c r="S271">
        <v>7.6</v>
      </c>
      <c r="T271">
        <v>25</v>
      </c>
      <c r="U271" t="s">
        <v>44</v>
      </c>
      <c r="V271" s="4">
        <v>44771</v>
      </c>
      <c r="W271" s="4">
        <v>44771</v>
      </c>
      <c r="X271" t="s">
        <v>45</v>
      </c>
      <c r="Y271" s="4" t="s">
        <v>4367</v>
      </c>
      <c r="Z271">
        <v>30</v>
      </c>
      <c r="AA271" t="s">
        <v>46</v>
      </c>
      <c r="AB271" s="4" t="s">
        <v>40</v>
      </c>
      <c r="AG271" t="s">
        <v>47</v>
      </c>
      <c r="AH271" t="s">
        <v>65</v>
      </c>
      <c r="AI271" t="s">
        <v>49</v>
      </c>
      <c r="AJ271" t="s">
        <v>50</v>
      </c>
      <c r="AK271" s="35" t="s">
        <v>3521</v>
      </c>
      <c r="AL271" t="s">
        <v>139</v>
      </c>
      <c r="AM271" t="s">
        <v>139</v>
      </c>
      <c r="AO271" s="2">
        <v>1.6021148459779422E-3</v>
      </c>
      <c r="AP271" s="2">
        <v>3.2084353998851678E-2</v>
      </c>
      <c r="AQ271" t="s">
        <v>52</v>
      </c>
      <c r="AS271">
        <v>1.4659460904276609</v>
      </c>
      <c r="AT271">
        <v>1.4659460904276609</v>
      </c>
      <c r="AU271" s="3">
        <v>32000000</v>
      </c>
      <c r="AV271" s="30">
        <v>794720000</v>
      </c>
      <c r="AW271" s="34" t="s">
        <v>3507</v>
      </c>
      <c r="BA271" s="31"/>
      <c r="BB271" s="27" t="str">
        <f t="shared" si="17"/>
        <v>ET</v>
      </c>
      <c r="BC271" s="29">
        <f t="shared" ca="1" si="18"/>
        <v>55848</v>
      </c>
      <c r="BD271" s="27">
        <f t="shared" si="19"/>
        <v>4</v>
      </c>
      <c r="BE271" s="32" t="str">
        <f t="shared" si="20"/>
        <v>ET.PRE</v>
      </c>
    </row>
    <row r="272" spans="1:57" x14ac:dyDescent="0.35">
      <c r="A272" t="s">
        <v>3519</v>
      </c>
      <c r="B272" s="1">
        <v>23.880000000000003</v>
      </c>
      <c r="C272" s="2">
        <v>4.5474810521622805E-2</v>
      </c>
      <c r="D272" s="3">
        <v>81559.676923076928</v>
      </c>
      <c r="F272" t="s">
        <v>3560</v>
      </c>
      <c r="G272" t="s">
        <v>1891</v>
      </c>
      <c r="H272">
        <v>11.85</v>
      </c>
      <c r="I272" s="2">
        <v>2.6863120000000001E-2</v>
      </c>
      <c r="J272" s="4" t="s">
        <v>4334</v>
      </c>
      <c r="L272">
        <v>473.8</v>
      </c>
      <c r="M272">
        <v>7.3585539168215339</v>
      </c>
      <c r="N272">
        <v>8.1098388795968361</v>
      </c>
      <c r="O272">
        <v>2.9844263095550003</v>
      </c>
      <c r="P272">
        <v>2.9844263095550003</v>
      </c>
      <c r="Q272" t="s">
        <v>42</v>
      </c>
      <c r="R272" t="s">
        <v>82</v>
      </c>
      <c r="S272">
        <v>7.625</v>
      </c>
      <c r="T272">
        <v>25</v>
      </c>
      <c r="U272" t="s">
        <v>44</v>
      </c>
      <c r="V272" s="4">
        <v>44771</v>
      </c>
      <c r="W272" s="4">
        <v>44771</v>
      </c>
      <c r="X272" t="s">
        <v>45</v>
      </c>
      <c r="Y272" s="4" t="s">
        <v>4088</v>
      </c>
      <c r="Z272">
        <v>30</v>
      </c>
      <c r="AA272" t="s">
        <v>46</v>
      </c>
      <c r="AB272" s="4" t="s">
        <v>40</v>
      </c>
      <c r="AG272" t="s">
        <v>47</v>
      </c>
      <c r="AH272" t="s">
        <v>65</v>
      </c>
      <c r="AI272" t="s">
        <v>49</v>
      </c>
      <c r="AJ272" t="s">
        <v>50</v>
      </c>
      <c r="AK272" s="35" t="s">
        <v>3522</v>
      </c>
      <c r="AL272" t="s">
        <v>139</v>
      </c>
      <c r="AM272" t="s">
        <v>139</v>
      </c>
      <c r="AO272" s="2">
        <v>1.6021148459779422E-3</v>
      </c>
      <c r="AP272" s="2">
        <v>3.2084353998851678E-2</v>
      </c>
      <c r="AQ272" t="s">
        <v>52</v>
      </c>
      <c r="AS272">
        <v>0.78636920702887136</v>
      </c>
      <c r="AT272">
        <v>0.78636920702887136</v>
      </c>
      <c r="AU272" s="3">
        <v>17800000</v>
      </c>
      <c r="AV272" s="30">
        <v>425064000.00000006</v>
      </c>
      <c r="AW272" s="34" t="s">
        <v>3508</v>
      </c>
      <c r="BA272" s="31"/>
      <c r="BB272" s="27" t="str">
        <f t="shared" si="17"/>
        <v>ET</v>
      </c>
      <c r="BC272" s="29">
        <f t="shared" ca="1" si="18"/>
        <v>55848</v>
      </c>
      <c r="BD272" s="27">
        <f t="shared" si="19"/>
        <v>4</v>
      </c>
      <c r="BE272" s="32" t="str">
        <f t="shared" si="20"/>
        <v>ET.PRD</v>
      </c>
    </row>
    <row r="273" spans="1:57" x14ac:dyDescent="0.35">
      <c r="A273" t="s">
        <v>474</v>
      </c>
      <c r="B273" s="1">
        <v>23.93</v>
      </c>
      <c r="C273" s="2">
        <v>1.9138755980861302E-2</v>
      </c>
      <c r="D273" s="3">
        <v>19457.969230769231</v>
      </c>
      <c r="F273" t="s">
        <v>1893</v>
      </c>
      <c r="G273" t="s">
        <v>471</v>
      </c>
      <c r="H273">
        <v>104.91</v>
      </c>
      <c r="I273" s="2">
        <v>-9.2709460000000007E-2</v>
      </c>
      <c r="J273" s="4" t="s">
        <v>4915</v>
      </c>
      <c r="L273" t="s">
        <v>40</v>
      </c>
      <c r="M273">
        <v>4.6928760306785415</v>
      </c>
      <c r="N273">
        <v>4.6928760306785415</v>
      </c>
      <c r="O273">
        <v>-40.321327056315504</v>
      </c>
      <c r="P273">
        <v>-40.321327060000002</v>
      </c>
      <c r="Q273" t="s">
        <v>53</v>
      </c>
      <c r="R273" t="s">
        <v>43</v>
      </c>
      <c r="S273">
        <v>4.875</v>
      </c>
      <c r="T273">
        <v>25</v>
      </c>
      <c r="U273" t="s">
        <v>44</v>
      </c>
      <c r="V273" s="4">
        <v>44803</v>
      </c>
      <c r="W273" s="4">
        <v>44803</v>
      </c>
      <c r="X273" t="s">
        <v>121</v>
      </c>
      <c r="Y273" s="4" t="s">
        <v>4899</v>
      </c>
      <c r="Z273">
        <v>30</v>
      </c>
      <c r="AA273" t="s">
        <v>46</v>
      </c>
      <c r="AB273" s="4" t="s">
        <v>4368</v>
      </c>
      <c r="AG273" t="s">
        <v>47</v>
      </c>
      <c r="AH273" t="s">
        <v>65</v>
      </c>
      <c r="AI273" t="s">
        <v>51</v>
      </c>
      <c r="AJ273" t="s">
        <v>881</v>
      </c>
      <c r="AK273" s="35" t="s">
        <v>475</v>
      </c>
      <c r="AL273" t="s">
        <v>51</v>
      </c>
      <c r="AM273" t="s">
        <v>55</v>
      </c>
      <c r="AO273" s="2">
        <v>4.4948889102680578E-4</v>
      </c>
      <c r="AP273" s="2">
        <v>2.3072659414980934E-2</v>
      </c>
      <c r="AQ273" t="s">
        <v>52</v>
      </c>
      <c r="AS273">
        <v>17.412833874924992</v>
      </c>
      <c r="AT273">
        <v>17.412833874924992</v>
      </c>
      <c r="AU273" s="3">
        <v>16400000</v>
      </c>
      <c r="AV273" s="30">
        <v>392452000</v>
      </c>
      <c r="AW273" s="34" t="s">
        <v>1895</v>
      </c>
      <c r="BA273" s="31"/>
      <c r="BB273" s="27" t="str">
        <f t="shared" si="17"/>
        <v>ETR</v>
      </c>
      <c r="BC273" s="29">
        <f t="shared" ca="1" si="18"/>
        <v>60641</v>
      </c>
      <c r="BD273" s="27">
        <f t="shared" si="19"/>
        <v>4</v>
      </c>
      <c r="BE273" s="32" t="str">
        <f t="shared" si="20"/>
        <v>EAI</v>
      </c>
    </row>
    <row r="274" spans="1:57" x14ac:dyDescent="0.35">
      <c r="A274" t="s">
        <v>476</v>
      </c>
      <c r="B274" s="1">
        <v>23.04</v>
      </c>
      <c r="C274" s="2">
        <v>1.3973799126637567E-2</v>
      </c>
      <c r="D274" s="3">
        <v>12283.83076923077</v>
      </c>
      <c r="F274" t="s">
        <v>470</v>
      </c>
      <c r="G274" t="s">
        <v>471</v>
      </c>
      <c r="H274">
        <v>104.91</v>
      </c>
      <c r="I274" s="2">
        <v>-9.2709460000000007E-2</v>
      </c>
      <c r="J274" s="4" t="s">
        <v>4915</v>
      </c>
      <c r="L274" t="s">
        <v>40</v>
      </c>
      <c r="M274">
        <v>5.0932201408809021</v>
      </c>
      <c r="N274">
        <v>5.0932201408809021</v>
      </c>
      <c r="O274">
        <v>59.750190876121437</v>
      </c>
      <c r="P274">
        <v>5.0932201408809021</v>
      </c>
      <c r="Q274" t="s">
        <v>53</v>
      </c>
      <c r="R274" t="s">
        <v>43</v>
      </c>
      <c r="S274">
        <v>4.875</v>
      </c>
      <c r="T274">
        <v>25</v>
      </c>
      <c r="U274" t="s">
        <v>44</v>
      </c>
      <c r="V274" s="4">
        <v>44803</v>
      </c>
      <c r="W274" s="4">
        <v>44803</v>
      </c>
      <c r="X274" t="s">
        <v>40</v>
      </c>
      <c r="Y274" s="4" t="s">
        <v>4899</v>
      </c>
      <c r="Z274">
        <v>30</v>
      </c>
      <c r="AA274" t="s">
        <v>46</v>
      </c>
      <c r="AB274" s="4" t="s">
        <v>4368</v>
      </c>
      <c r="AG274" t="s">
        <v>47</v>
      </c>
      <c r="AH274" t="s">
        <v>65</v>
      </c>
      <c r="AI274" t="s">
        <v>51</v>
      </c>
      <c r="AJ274" t="s">
        <v>472</v>
      </c>
      <c r="AK274" s="35" t="s">
        <v>477</v>
      </c>
      <c r="AL274" t="s">
        <v>51</v>
      </c>
      <c r="AM274" t="s">
        <v>55</v>
      </c>
      <c r="AO274" s="2">
        <v>4.4948889102680578E-4</v>
      </c>
      <c r="AP274" s="2">
        <v>2.3072659414980934E-2</v>
      </c>
      <c r="AQ274" t="s">
        <v>52</v>
      </c>
      <c r="AS274">
        <v>16.98080196024145</v>
      </c>
      <c r="AT274">
        <v>16.98080196024145</v>
      </c>
      <c r="AU274" s="3">
        <v>10800000</v>
      </c>
      <c r="AV274" s="30">
        <v>248832000</v>
      </c>
      <c r="AW274" s="34" t="s">
        <v>1896</v>
      </c>
      <c r="BA274" s="31"/>
      <c r="BB274" s="27" t="str">
        <f t="shared" si="17"/>
        <v>ETR</v>
      </c>
      <c r="BC274" s="29">
        <f t="shared" ca="1" si="18"/>
        <v>60641</v>
      </c>
      <c r="BD274" s="27">
        <f t="shared" si="19"/>
        <v>4</v>
      </c>
      <c r="BE274" s="32" t="str">
        <f t="shared" si="20"/>
        <v>ELC</v>
      </c>
    </row>
    <row r="275" spans="1:57" x14ac:dyDescent="0.35">
      <c r="A275" t="s">
        <v>478</v>
      </c>
      <c r="B275" s="1">
        <v>23.740000000000002</v>
      </c>
      <c r="C275" s="2">
        <v>1.5989628349178952E-2</v>
      </c>
      <c r="D275" s="3">
        <v>14274.4</v>
      </c>
      <c r="F275" t="s">
        <v>1897</v>
      </c>
      <c r="G275" t="s">
        <v>471</v>
      </c>
      <c r="H275">
        <v>104.91</v>
      </c>
      <c r="I275" s="2">
        <v>-9.2709460000000007E-2</v>
      </c>
      <c r="J275" s="4" t="s">
        <v>4915</v>
      </c>
      <c r="L275" t="s">
        <v>40</v>
      </c>
      <c r="M275">
        <v>4.7339585675055158</v>
      </c>
      <c r="N275">
        <v>4.7339585675055158</v>
      </c>
      <c r="O275">
        <v>-36.359570661896399</v>
      </c>
      <c r="P275">
        <v>-36.359570660000003</v>
      </c>
      <c r="Q275" t="s">
        <v>53</v>
      </c>
      <c r="R275" t="s">
        <v>43</v>
      </c>
      <c r="S275">
        <v>4.9000000000000004</v>
      </c>
      <c r="T275">
        <v>25</v>
      </c>
      <c r="U275" t="s">
        <v>44</v>
      </c>
      <c r="V275" s="4">
        <v>44833</v>
      </c>
      <c r="W275" s="4">
        <v>44833</v>
      </c>
      <c r="X275" t="s">
        <v>121</v>
      </c>
      <c r="Y275" s="4" t="s">
        <v>4899</v>
      </c>
      <c r="Z275">
        <v>30</v>
      </c>
      <c r="AA275" t="s">
        <v>46</v>
      </c>
      <c r="AB275" s="4" t="s">
        <v>4369</v>
      </c>
      <c r="AG275" t="s">
        <v>47</v>
      </c>
      <c r="AH275" t="s">
        <v>65</v>
      </c>
      <c r="AI275" t="s">
        <v>51</v>
      </c>
      <c r="AJ275" t="s">
        <v>472</v>
      </c>
      <c r="AK275" s="35" t="s">
        <v>479</v>
      </c>
      <c r="AL275" t="s">
        <v>51</v>
      </c>
      <c r="AM275" t="s">
        <v>55</v>
      </c>
      <c r="AO275" s="2">
        <v>4.4948889102680578E-4</v>
      </c>
      <c r="AP275" s="2">
        <v>2.3072659414980934E-2</v>
      </c>
      <c r="AQ275" t="s">
        <v>52</v>
      </c>
      <c r="AS275">
        <v>17.386989930682869</v>
      </c>
      <c r="AT275">
        <v>17.386989930682869</v>
      </c>
      <c r="AU275" s="3">
        <v>10400000</v>
      </c>
      <c r="AV275" s="30">
        <v>246896000.00000003</v>
      </c>
      <c r="AW275" s="34" t="s">
        <v>1898</v>
      </c>
      <c r="BA275" s="31"/>
      <c r="BB275" s="27" t="str">
        <f t="shared" si="17"/>
        <v>ETR</v>
      </c>
      <c r="BC275" s="29">
        <f t="shared" ca="1" si="18"/>
        <v>60642</v>
      </c>
      <c r="BD275" s="27">
        <f t="shared" si="19"/>
        <v>4</v>
      </c>
      <c r="BE275" s="32" t="str">
        <f t="shared" si="20"/>
        <v>EMP</v>
      </c>
    </row>
    <row r="276" spans="1:57" x14ac:dyDescent="0.35">
      <c r="A276" t="s">
        <v>481</v>
      </c>
      <c r="B276" s="1">
        <v>24.285</v>
      </c>
      <c r="C276" s="2">
        <v>-4.0354737834841753E-2</v>
      </c>
      <c r="D276" s="3">
        <v>1527.4461538461539</v>
      </c>
      <c r="F276" t="s">
        <v>482</v>
      </c>
      <c r="G276" t="s">
        <v>471</v>
      </c>
      <c r="H276">
        <v>104.91</v>
      </c>
      <c r="I276" s="2">
        <v>-9.2709460000000007E-2</v>
      </c>
      <c r="J276" s="4" t="s">
        <v>4915</v>
      </c>
      <c r="L276" t="s">
        <v>40</v>
      </c>
      <c r="M276">
        <v>4.7323229755920755</v>
      </c>
      <c r="N276">
        <v>4.7323229755920755</v>
      </c>
      <c r="O276">
        <v>-51.815220262377757</v>
      </c>
      <c r="P276">
        <v>-51.815220259999997</v>
      </c>
      <c r="Q276" t="s">
        <v>53</v>
      </c>
      <c r="R276" t="s">
        <v>43</v>
      </c>
      <c r="S276">
        <v>5</v>
      </c>
      <c r="T276">
        <v>25</v>
      </c>
      <c r="U276" t="s">
        <v>44</v>
      </c>
      <c r="V276" s="4">
        <v>44803</v>
      </c>
      <c r="W276" s="4">
        <v>44803</v>
      </c>
      <c r="X276" t="s">
        <v>40</v>
      </c>
      <c r="Y276" s="4" t="s">
        <v>4899</v>
      </c>
      <c r="Z276">
        <v>30</v>
      </c>
      <c r="AA276" t="s">
        <v>46</v>
      </c>
      <c r="AB276" s="4" t="s">
        <v>4370</v>
      </c>
      <c r="AG276" t="s">
        <v>47</v>
      </c>
      <c r="AH276" t="s">
        <v>65</v>
      </c>
      <c r="AI276" t="s">
        <v>51</v>
      </c>
      <c r="AJ276" t="s">
        <v>472</v>
      </c>
      <c r="AK276" s="35" t="s">
        <v>483</v>
      </c>
      <c r="AL276" t="s">
        <v>51</v>
      </c>
      <c r="AM276" t="s">
        <v>63</v>
      </c>
      <c r="AO276" s="2">
        <v>4.4948889102680578E-4</v>
      </c>
      <c r="AP276" s="2">
        <v>2.3072659414980934E-2</v>
      </c>
      <c r="AQ276" t="s">
        <v>52</v>
      </c>
      <c r="AS276">
        <v>15.184365210265929</v>
      </c>
      <c r="AT276">
        <v>15.184365210265929</v>
      </c>
      <c r="AU276" s="3">
        <v>1200000</v>
      </c>
      <c r="AV276" s="30">
        <v>29142000</v>
      </c>
      <c r="AW276" s="34" t="s">
        <v>1900</v>
      </c>
      <c r="BA276" s="31"/>
      <c r="BB276" s="27" t="str">
        <f t="shared" si="17"/>
        <v>ETR</v>
      </c>
      <c r="BC276" s="29">
        <f t="shared" ca="1" si="18"/>
        <v>55530</v>
      </c>
      <c r="BD276" s="27">
        <f t="shared" si="19"/>
        <v>4</v>
      </c>
      <c r="BE276" s="32" t="str">
        <f t="shared" si="20"/>
        <v>ENJ</v>
      </c>
    </row>
    <row r="277" spans="1:57" x14ac:dyDescent="0.35">
      <c r="A277" t="s">
        <v>485</v>
      </c>
      <c r="B277" s="1">
        <v>22.984999999999999</v>
      </c>
      <c r="C277" s="2">
        <v>-2.6965829559489403E-2</v>
      </c>
      <c r="D277" s="3">
        <v>4626.8923076923074</v>
      </c>
      <c r="F277" t="s">
        <v>482</v>
      </c>
      <c r="G277" t="s">
        <v>471</v>
      </c>
      <c r="H277">
        <v>104.91</v>
      </c>
      <c r="I277" s="2">
        <v>-9.2709460000000007E-2</v>
      </c>
      <c r="J277" s="4" t="s">
        <v>4915</v>
      </c>
      <c r="L277" t="s">
        <v>40</v>
      </c>
      <c r="M277">
        <v>5.4132297096642104</v>
      </c>
      <c r="N277">
        <v>5.4132297096642104</v>
      </c>
      <c r="O277">
        <v>-14.309509388249522</v>
      </c>
      <c r="P277">
        <v>-14.309509390000001</v>
      </c>
      <c r="Q277" t="s">
        <v>53</v>
      </c>
      <c r="R277" t="s">
        <v>43</v>
      </c>
      <c r="S277">
        <v>5.5</v>
      </c>
      <c r="T277">
        <v>25</v>
      </c>
      <c r="U277" t="s">
        <v>44</v>
      </c>
      <c r="V277" s="4">
        <v>44833</v>
      </c>
      <c r="W277" s="4">
        <v>44833</v>
      </c>
      <c r="X277" t="s">
        <v>40</v>
      </c>
      <c r="Y277" s="4" t="s">
        <v>4899</v>
      </c>
      <c r="Z277">
        <v>30</v>
      </c>
      <c r="AA277" t="s">
        <v>46</v>
      </c>
      <c r="AB277" s="4" t="s">
        <v>4371</v>
      </c>
      <c r="AG277" t="s">
        <v>47</v>
      </c>
      <c r="AH277" t="s">
        <v>65</v>
      </c>
      <c r="AI277" t="s">
        <v>51</v>
      </c>
      <c r="AJ277" t="s">
        <v>881</v>
      </c>
      <c r="AK277" s="35" t="s">
        <v>486</v>
      </c>
      <c r="AL277" t="s">
        <v>51</v>
      </c>
      <c r="AM277" t="s">
        <v>63</v>
      </c>
      <c r="AO277" s="2">
        <v>4.4948889102680578E-4</v>
      </c>
      <c r="AP277" s="2">
        <v>2.3072659414980934E-2</v>
      </c>
      <c r="AQ277" t="s">
        <v>52</v>
      </c>
      <c r="AS277">
        <v>15.514739081884434</v>
      </c>
      <c r="AT277">
        <v>15.514739081884434</v>
      </c>
      <c r="AU277" s="3">
        <v>4400000</v>
      </c>
      <c r="AV277" s="30">
        <v>101134000</v>
      </c>
      <c r="AW277" s="34" t="s">
        <v>1902</v>
      </c>
      <c r="BA277" s="31"/>
      <c r="BB277" s="27" t="str">
        <f t="shared" si="17"/>
        <v>ETR</v>
      </c>
      <c r="BC277" s="29">
        <f t="shared" ca="1" si="18"/>
        <v>60636</v>
      </c>
      <c r="BD277" s="27">
        <f t="shared" si="19"/>
        <v>4</v>
      </c>
      <c r="BE277" s="32" t="str">
        <f t="shared" si="20"/>
        <v>ENO</v>
      </c>
    </row>
    <row r="278" spans="1:57" x14ac:dyDescent="0.35">
      <c r="A278" t="s">
        <v>2801</v>
      </c>
      <c r="B278" s="1">
        <v>25.14</v>
      </c>
      <c r="C278" s="2">
        <v>-3.0750798722044712E-2</v>
      </c>
      <c r="D278" s="3">
        <v>1797.3384615384616</v>
      </c>
      <c r="F278" t="s">
        <v>488</v>
      </c>
      <c r="G278" t="s">
        <v>471</v>
      </c>
      <c r="H278">
        <v>104.91</v>
      </c>
      <c r="I278" s="2">
        <v>-9.2709460000000007E-2</v>
      </c>
      <c r="J278" s="4" t="s">
        <v>4915</v>
      </c>
      <c r="L278" t="s">
        <v>40</v>
      </c>
      <c r="M278">
        <v>4.9316262515435225</v>
      </c>
      <c r="N278">
        <v>4.9316262515435225</v>
      </c>
      <c r="O278">
        <v>0.78974691994561508</v>
      </c>
      <c r="P278">
        <v>0.78974692000000002</v>
      </c>
      <c r="Q278" t="s">
        <v>42</v>
      </c>
      <c r="R278" t="s">
        <v>43</v>
      </c>
      <c r="S278">
        <v>5.375</v>
      </c>
      <c r="T278">
        <v>25</v>
      </c>
      <c r="U278" t="s">
        <v>44</v>
      </c>
      <c r="V278" s="4">
        <v>44833</v>
      </c>
      <c r="W278" s="4">
        <v>44833</v>
      </c>
      <c r="X278" t="s">
        <v>45</v>
      </c>
      <c r="Y278" s="4" t="s">
        <v>4124</v>
      </c>
      <c r="Z278">
        <v>30</v>
      </c>
      <c r="AA278" t="s">
        <v>46</v>
      </c>
      <c r="AB278" s="4" t="s">
        <v>40</v>
      </c>
      <c r="AG278" t="s">
        <v>47</v>
      </c>
      <c r="AH278" t="s">
        <v>48</v>
      </c>
      <c r="AI278" t="s">
        <v>49</v>
      </c>
      <c r="AJ278" t="s">
        <v>50</v>
      </c>
      <c r="AK278" s="35" t="s">
        <v>2802</v>
      </c>
      <c r="AL278" t="s">
        <v>51</v>
      </c>
      <c r="AM278" t="s">
        <v>158</v>
      </c>
      <c r="AO278" s="2">
        <v>4.4948889102680578E-4</v>
      </c>
      <c r="AP278" s="2">
        <v>2.3072659414980934E-2</v>
      </c>
      <c r="AQ278" t="s">
        <v>52</v>
      </c>
      <c r="AS278">
        <v>1.8971088933487716</v>
      </c>
      <c r="AT278">
        <v>18.675583975354062</v>
      </c>
      <c r="AU278" s="3">
        <v>1400000</v>
      </c>
      <c r="AV278" s="30">
        <v>35196000</v>
      </c>
      <c r="AW278" s="34" t="s">
        <v>2803</v>
      </c>
      <c r="BA278" s="31"/>
      <c r="BB278" s="27" t="str">
        <f t="shared" si="17"/>
        <v>ETR</v>
      </c>
      <c r="BC278" s="29">
        <f t="shared" ca="1" si="18"/>
        <v>55848</v>
      </c>
      <c r="BD278" s="27">
        <f t="shared" si="19"/>
        <v>4</v>
      </c>
      <c r="BE278" s="32" t="str">
        <f t="shared" si="20"/>
        <v>ETI</v>
      </c>
    </row>
    <row r="279" spans="1:57" x14ac:dyDescent="0.35">
      <c r="A279" t="s">
        <v>489</v>
      </c>
      <c r="B279" s="1">
        <v>25.045000000000002</v>
      </c>
      <c r="C279" s="2">
        <v>-3.3911671924290197E-2</v>
      </c>
      <c r="D279" s="3">
        <v>37102.846153846156</v>
      </c>
      <c r="F279" t="s">
        <v>490</v>
      </c>
      <c r="G279" t="s">
        <v>491</v>
      </c>
      <c r="H279">
        <v>10.68</v>
      </c>
      <c r="I279" s="2">
        <v>-8.4190000000000001E-2</v>
      </c>
      <c r="J279" s="4" t="s">
        <v>4915</v>
      </c>
      <c r="L279" t="s">
        <v>40</v>
      </c>
      <c r="M279">
        <v>1.8705335017346398</v>
      </c>
      <c r="N279">
        <v>7.4821340069385602</v>
      </c>
      <c r="O279" t="s">
        <v>40</v>
      </c>
      <c r="P279">
        <v>7.4821340069385602</v>
      </c>
      <c r="Q279" t="s">
        <v>215</v>
      </c>
      <c r="R279" t="s">
        <v>43</v>
      </c>
      <c r="S279">
        <v>1.95</v>
      </c>
      <c r="T279">
        <v>25</v>
      </c>
      <c r="U279" t="s">
        <v>44</v>
      </c>
      <c r="V279" s="4">
        <v>44833</v>
      </c>
      <c r="W279" s="4">
        <v>44833</v>
      </c>
      <c r="X279" t="s">
        <v>45</v>
      </c>
      <c r="Y279" s="4" t="s">
        <v>40</v>
      </c>
      <c r="Z279" t="s">
        <v>40</v>
      </c>
      <c r="AA279" t="s">
        <v>40</v>
      </c>
      <c r="AB279" t="s">
        <v>40</v>
      </c>
      <c r="AG279" t="s">
        <v>47</v>
      </c>
      <c r="AH279" t="s">
        <v>65</v>
      </c>
      <c r="AI279" t="s">
        <v>49</v>
      </c>
      <c r="AJ279" t="s">
        <v>50</v>
      </c>
      <c r="AK279" s="35" t="s">
        <v>492</v>
      </c>
      <c r="AL279" t="s">
        <v>51</v>
      </c>
      <c r="AM279" t="s">
        <v>90</v>
      </c>
      <c r="AO279" s="2">
        <v>1.1977659969493515E-2</v>
      </c>
      <c r="AP279" s="2">
        <v>7.6954110919480567E-2</v>
      </c>
      <c r="AQ279" t="s">
        <v>52</v>
      </c>
      <c r="AS279">
        <v>12.777030555317802</v>
      </c>
      <c r="AT279">
        <v>12.804751350980775</v>
      </c>
      <c r="AU279" s="3">
        <v>12879475</v>
      </c>
      <c r="AV279" s="30">
        <v>322566451.375</v>
      </c>
      <c r="AW279" s="34" t="s">
        <v>1904</v>
      </c>
      <c r="BA279" s="31"/>
      <c r="BB279" s="27" t="str">
        <f t="shared" si="17"/>
        <v>RLJ</v>
      </c>
      <c r="BC279" s="29">
        <f t="shared" ca="1" si="18"/>
        <v>55848</v>
      </c>
      <c r="BD279" s="27">
        <f t="shared" si="19"/>
        <v>4</v>
      </c>
      <c r="BE279" s="32" t="str">
        <f t="shared" si="20"/>
        <v>RLJ.PRA</v>
      </c>
    </row>
    <row r="280" spans="1:57" x14ac:dyDescent="0.35">
      <c r="A280" t="s">
        <v>2904</v>
      </c>
      <c r="B280" s="1">
        <v>23.255000000000003</v>
      </c>
      <c r="C280" s="2">
        <v>-8.4745762711877653E-4</v>
      </c>
      <c r="D280" s="3">
        <v>66972.969230769231</v>
      </c>
      <c r="F280" t="s">
        <v>2650</v>
      </c>
      <c r="G280" t="s">
        <v>2651</v>
      </c>
      <c r="H280">
        <v>12.51</v>
      </c>
      <c r="I280" s="2">
        <v>-0.1676646</v>
      </c>
      <c r="J280" s="4" t="s">
        <v>4050</v>
      </c>
      <c r="L280" t="s">
        <v>40</v>
      </c>
      <c r="M280">
        <v>6.0449767739847786</v>
      </c>
      <c r="N280">
        <v>6.0449767739847786</v>
      </c>
      <c r="O280">
        <v>6.3342720437715263</v>
      </c>
      <c r="P280">
        <v>6.0449767739847786</v>
      </c>
      <c r="Q280" t="s">
        <v>53</v>
      </c>
      <c r="R280" t="s">
        <v>43</v>
      </c>
      <c r="S280">
        <v>6</v>
      </c>
      <c r="T280">
        <v>25</v>
      </c>
      <c r="U280" t="s">
        <v>44</v>
      </c>
      <c r="V280" s="4">
        <v>44789</v>
      </c>
      <c r="W280" s="4">
        <v>44789</v>
      </c>
      <c r="X280" t="s">
        <v>40</v>
      </c>
      <c r="Y280" s="4" t="s">
        <v>4084</v>
      </c>
      <c r="Z280">
        <v>30</v>
      </c>
      <c r="AA280" t="s">
        <v>46</v>
      </c>
      <c r="AB280" t="s">
        <v>4372</v>
      </c>
      <c r="AG280" t="s">
        <v>47</v>
      </c>
      <c r="AH280" t="s">
        <v>65</v>
      </c>
      <c r="AI280" t="s">
        <v>51</v>
      </c>
      <c r="AJ280" t="s">
        <v>74</v>
      </c>
      <c r="AK280" s="35" t="s">
        <v>4373</v>
      </c>
      <c r="AL280" t="s">
        <v>123</v>
      </c>
      <c r="AM280" t="s">
        <v>123</v>
      </c>
      <c r="AO280" s="2">
        <v>1.601575774699171E-2</v>
      </c>
      <c r="AP280" s="2">
        <v>6.5117315095923445E-2</v>
      </c>
      <c r="AQ280" t="s">
        <v>52</v>
      </c>
      <c r="AS280">
        <v>13.984415971670613</v>
      </c>
      <c r="AT280">
        <v>13.984415971670613</v>
      </c>
      <c r="AU280" s="3">
        <v>32000000</v>
      </c>
      <c r="AV280" s="30">
        <v>744160000.00000012</v>
      </c>
      <c r="AW280" s="34" t="s">
        <v>2895</v>
      </c>
      <c r="BA280" s="31"/>
      <c r="BB280" s="27" t="str">
        <f t="shared" si="17"/>
        <v>F</v>
      </c>
      <c r="BC280" s="29">
        <f t="shared" ca="1" si="18"/>
        <v>58087</v>
      </c>
      <c r="BD280" s="27">
        <f t="shared" si="19"/>
        <v>4</v>
      </c>
      <c r="BE280" s="32" t="str">
        <f t="shared" si="20"/>
        <v>F.PRC</v>
      </c>
    </row>
    <row r="281" spans="1:57" x14ac:dyDescent="0.35">
      <c r="A281" t="s">
        <v>2604</v>
      </c>
      <c r="B281" s="1">
        <v>24.35</v>
      </c>
      <c r="C281" s="2">
        <v>8.6030315444490316E-3</v>
      </c>
      <c r="D281" s="3">
        <v>55762.969230769231</v>
      </c>
      <c r="F281" t="s">
        <v>2650</v>
      </c>
      <c r="G281" t="s">
        <v>2651</v>
      </c>
      <c r="H281">
        <v>12.51</v>
      </c>
      <c r="I281" s="2">
        <v>-0.1676646</v>
      </c>
      <c r="J281" s="4" t="s">
        <v>4050</v>
      </c>
      <c r="L281" t="s">
        <v>40</v>
      </c>
      <c r="M281">
        <v>5.7342387698185613</v>
      </c>
      <c r="N281">
        <v>5.7342387698185613</v>
      </c>
      <c r="O281">
        <v>1.7869572577799795</v>
      </c>
      <c r="P281">
        <v>1.7869572599999999</v>
      </c>
      <c r="Q281" t="s">
        <v>53</v>
      </c>
      <c r="R281" t="s">
        <v>43</v>
      </c>
      <c r="S281">
        <v>6.2</v>
      </c>
      <c r="T281">
        <v>25</v>
      </c>
      <c r="U281" t="s">
        <v>44</v>
      </c>
      <c r="V281" s="4">
        <v>44789</v>
      </c>
      <c r="W281" s="4">
        <v>44789</v>
      </c>
      <c r="X281" t="s">
        <v>40</v>
      </c>
      <c r="Y281" s="4" t="s">
        <v>4288</v>
      </c>
      <c r="Z281">
        <v>30</v>
      </c>
      <c r="AA281" t="s">
        <v>46</v>
      </c>
      <c r="AB281" s="4" t="s">
        <v>4374</v>
      </c>
      <c r="AG281" t="s">
        <v>47</v>
      </c>
      <c r="AH281" t="s">
        <v>65</v>
      </c>
      <c r="AI281" t="s">
        <v>51</v>
      </c>
      <c r="AJ281" t="s">
        <v>74</v>
      </c>
      <c r="AK281" s="35" t="s">
        <v>4375</v>
      </c>
      <c r="AL281" t="s">
        <v>123</v>
      </c>
      <c r="AM281" t="s">
        <v>123</v>
      </c>
      <c r="AO281" s="2">
        <v>1.601575774699171E-2</v>
      </c>
      <c r="AP281" s="2">
        <v>6.5117315095923445E-2</v>
      </c>
      <c r="AQ281" t="s">
        <v>52</v>
      </c>
      <c r="AS281">
        <v>14.024089976088186</v>
      </c>
      <c r="AT281">
        <v>14.024089976088186</v>
      </c>
      <c r="AU281" s="3">
        <v>30000000</v>
      </c>
      <c r="AV281" s="30">
        <v>730500000</v>
      </c>
      <c r="AW281" s="34" t="s">
        <v>2605</v>
      </c>
      <c r="BA281" s="31"/>
      <c r="BB281" s="27" t="str">
        <f t="shared" si="17"/>
        <v>F</v>
      </c>
      <c r="BC281" s="29">
        <f t="shared" ca="1" si="18"/>
        <v>58081</v>
      </c>
      <c r="BD281" s="27">
        <f t="shared" si="19"/>
        <v>4</v>
      </c>
      <c r="BE281" s="32" t="str">
        <f t="shared" si="20"/>
        <v>F.PRB</v>
      </c>
    </row>
    <row r="282" spans="1:57" x14ac:dyDescent="0.35">
      <c r="A282" t="s">
        <v>4940</v>
      </c>
      <c r="B282" s="1">
        <v>22.7</v>
      </c>
      <c r="C282" s="2">
        <v>-4.9200492004920458E-3</v>
      </c>
      <c r="D282" s="3" t="s">
        <v>51</v>
      </c>
      <c r="F282" t="s">
        <v>2650</v>
      </c>
      <c r="G282" t="s">
        <v>2651</v>
      </c>
      <c r="H282">
        <v>12.51</v>
      </c>
      <c r="I282" s="2">
        <v>-0.1676646</v>
      </c>
      <c r="J282" s="4" t="s">
        <v>4050</v>
      </c>
      <c r="L282" t="s">
        <v>40</v>
      </c>
      <c r="M282">
        <v>6.7471194717429475</v>
      </c>
      <c r="N282">
        <v>6.7471194717429475</v>
      </c>
      <c r="O282">
        <v>7.3422797960460056</v>
      </c>
      <c r="P282">
        <v>6.7471194717429475</v>
      </c>
      <c r="Q282" t="s">
        <v>53</v>
      </c>
      <c r="R282" t="s">
        <v>43</v>
      </c>
      <c r="S282">
        <v>6.5</v>
      </c>
      <c r="T282">
        <v>25</v>
      </c>
      <c r="U282" t="s">
        <v>44</v>
      </c>
      <c r="V282" s="4">
        <v>44956</v>
      </c>
      <c r="W282" s="4">
        <v>44956</v>
      </c>
      <c r="X282" t="s">
        <v>40</v>
      </c>
      <c r="Y282" s="4" t="s">
        <v>4941</v>
      </c>
      <c r="Z282" t="s">
        <v>40</v>
      </c>
      <c r="AA282" t="s">
        <v>46</v>
      </c>
      <c r="AB282" t="s">
        <v>4942</v>
      </c>
      <c r="AG282" t="s">
        <v>47</v>
      </c>
      <c r="AH282" t="s">
        <v>65</v>
      </c>
      <c r="AI282" t="s">
        <v>51</v>
      </c>
      <c r="AJ282" t="s">
        <v>74</v>
      </c>
      <c r="AK282" s="35" t="s">
        <v>4943</v>
      </c>
      <c r="AL282" t="s">
        <v>123</v>
      </c>
      <c r="AM282" t="s">
        <v>123</v>
      </c>
      <c r="AO282" s="2">
        <v>1.601575774699171E-2</v>
      </c>
      <c r="AP282" s="2">
        <v>6.5117315095923445E-2</v>
      </c>
      <c r="AQ282" t="s">
        <v>52</v>
      </c>
      <c r="AS282">
        <v>12.981022122107188</v>
      </c>
      <c r="AT282">
        <v>12.981022122107188</v>
      </c>
      <c r="AU282" s="3">
        <v>24000000</v>
      </c>
      <c r="AV282" s="30">
        <v>544800000</v>
      </c>
      <c r="AW282" s="34" t="s">
        <v>4944</v>
      </c>
      <c r="BA282" s="31"/>
      <c r="BB282" s="27" t="str">
        <f t="shared" si="17"/>
        <v>F</v>
      </c>
      <c r="BC282" s="29" t="e">
        <f t="shared" ca="1" si="18"/>
        <v>#VALUE!</v>
      </c>
      <c r="BD282" s="27">
        <f t="shared" si="19"/>
        <v>4</v>
      </c>
      <c r="BE282" s="32" t="str">
        <f t="shared" si="20"/>
        <v>F.PRD</v>
      </c>
    </row>
    <row r="283" spans="1:57" x14ac:dyDescent="0.35">
      <c r="A283" t="s">
        <v>3302</v>
      </c>
      <c r="B283" s="1">
        <v>18.605</v>
      </c>
      <c r="C283" s="2">
        <v>3.3149171270717521E-3</v>
      </c>
      <c r="D283" s="3">
        <v>12838.738461538462</v>
      </c>
      <c r="F283" t="s">
        <v>3303</v>
      </c>
      <c r="G283" t="s">
        <v>3304</v>
      </c>
      <c r="H283" t="s">
        <v>51</v>
      </c>
      <c r="I283" s="2" t="e">
        <v>#VALUE!</v>
      </c>
      <c r="J283" s="4" t="s">
        <v>51</v>
      </c>
      <c r="L283" t="s">
        <v>40</v>
      </c>
      <c r="M283">
        <v>9.8446050477039595</v>
      </c>
      <c r="N283">
        <v>9.8446050477039595</v>
      </c>
      <c r="O283">
        <v>249.38342014023942</v>
      </c>
      <c r="P283">
        <v>9.8446050477039595</v>
      </c>
      <c r="Q283" t="s">
        <v>53</v>
      </c>
      <c r="R283" t="s">
        <v>43</v>
      </c>
      <c r="S283">
        <v>8.25</v>
      </c>
      <c r="T283">
        <v>25</v>
      </c>
      <c r="U283" t="s">
        <v>54</v>
      </c>
      <c r="V283" s="4">
        <v>44840</v>
      </c>
      <c r="W283" s="4">
        <v>44840</v>
      </c>
      <c r="X283" t="s">
        <v>45</v>
      </c>
      <c r="Y283" s="4" t="s">
        <v>4905</v>
      </c>
      <c r="Z283" t="s">
        <v>40</v>
      </c>
      <c r="AA283" t="s">
        <v>46</v>
      </c>
      <c r="AB283" t="s">
        <v>4376</v>
      </c>
      <c r="AG283" t="s">
        <v>47</v>
      </c>
      <c r="AH283" t="s">
        <v>65</v>
      </c>
      <c r="AI283" t="s">
        <v>49</v>
      </c>
      <c r="AJ283" t="s">
        <v>50</v>
      </c>
      <c r="AK283" s="35" t="s">
        <v>3305</v>
      </c>
      <c r="AL283" t="s">
        <v>51</v>
      </c>
      <c r="AM283" t="s">
        <v>51</v>
      </c>
      <c r="AO283" s="2">
        <v>0.23725284291413595</v>
      </c>
      <c r="AP283" s="2">
        <v>0.33334059750323364</v>
      </c>
      <c r="AQ283" t="s">
        <v>328</v>
      </c>
      <c r="AS283">
        <v>8.8074796304641367</v>
      </c>
      <c r="AT283">
        <v>8.8074796304641367</v>
      </c>
      <c r="AU283" s="3">
        <v>9158109</v>
      </c>
      <c r="AV283" s="30">
        <v>170386617.94499999</v>
      </c>
      <c r="AW283" s="34" t="s">
        <v>3306</v>
      </c>
      <c r="BA283" s="31"/>
      <c r="BB283" s="27" t="str">
        <f t="shared" si="17"/>
        <v>FCCGD</v>
      </c>
      <c r="BC283" s="29" t="e">
        <f t="shared" ca="1" si="18"/>
        <v>#VALUE!</v>
      </c>
      <c r="BD283" s="27">
        <f t="shared" si="19"/>
        <v>12</v>
      </c>
      <c r="BE283" s="32" t="str">
        <f t="shared" si="20"/>
        <v>FATBP</v>
      </c>
    </row>
    <row r="284" spans="1:57" x14ac:dyDescent="0.35">
      <c r="A284" t="s">
        <v>493</v>
      </c>
      <c r="B284" s="1">
        <v>20.2</v>
      </c>
      <c r="C284" s="2">
        <v>0.14092140921409221</v>
      </c>
      <c r="D284" s="3">
        <v>10015.83076923077</v>
      </c>
      <c r="F284" t="s">
        <v>494</v>
      </c>
      <c r="G284" t="s">
        <v>495</v>
      </c>
      <c r="H284">
        <v>0.89810000000000001</v>
      </c>
      <c r="I284" s="2">
        <v>-0.16842590000000002</v>
      </c>
      <c r="J284" s="4" t="s">
        <v>4911</v>
      </c>
      <c r="L284" t="s">
        <v>40</v>
      </c>
      <c r="M284" t="s">
        <v>51</v>
      </c>
      <c r="N284">
        <v>11.104256631708822</v>
      </c>
      <c r="O284">
        <v>107.63543351336736</v>
      </c>
      <c r="P284">
        <v>11.104256631708822</v>
      </c>
      <c r="Q284" t="s">
        <v>42</v>
      </c>
      <c r="R284" t="s">
        <v>43</v>
      </c>
      <c r="S284">
        <v>9.375</v>
      </c>
      <c r="T284">
        <v>25</v>
      </c>
      <c r="U284" t="s">
        <v>54</v>
      </c>
      <c r="V284" s="4">
        <v>44909</v>
      </c>
      <c r="W284" s="4">
        <v>44909</v>
      </c>
      <c r="X284" t="s">
        <v>45</v>
      </c>
      <c r="Y284" s="4" t="s">
        <v>4377</v>
      </c>
      <c r="Z284">
        <v>30</v>
      </c>
      <c r="AA284" t="s">
        <v>46</v>
      </c>
      <c r="AB284" s="4" t="s">
        <v>40</v>
      </c>
      <c r="AG284" t="s">
        <v>47</v>
      </c>
      <c r="AH284" t="s">
        <v>65</v>
      </c>
      <c r="AI284" t="s">
        <v>49</v>
      </c>
      <c r="AJ284" t="s">
        <v>50</v>
      </c>
      <c r="AK284" s="35" t="s">
        <v>496</v>
      </c>
      <c r="AL284" t="s">
        <v>51</v>
      </c>
      <c r="AM284" t="s">
        <v>51</v>
      </c>
      <c r="AO284" s="2">
        <v>6.8284313452883771E-2</v>
      </c>
      <c r="AP284" s="2">
        <v>0.26127277452119002</v>
      </c>
      <c r="AQ284" t="s">
        <v>328</v>
      </c>
      <c r="AS284">
        <v>8.4968839784215664</v>
      </c>
      <c r="AT284">
        <v>8.4968839784215664</v>
      </c>
      <c r="AU284" s="3">
        <v>3427138</v>
      </c>
      <c r="AV284" s="30">
        <v>69228187.599999994</v>
      </c>
      <c r="AW284" s="34" t="s">
        <v>1905</v>
      </c>
      <c r="BA284" s="31"/>
      <c r="BB284" s="27" t="str">
        <f t="shared" si="17"/>
        <v>FBIO</v>
      </c>
      <c r="BC284" s="29">
        <f t="shared" ca="1" si="18"/>
        <v>55848</v>
      </c>
      <c r="BD284" s="27">
        <f t="shared" si="19"/>
        <v>12</v>
      </c>
      <c r="BE284" s="32" t="str">
        <f t="shared" si="20"/>
        <v>FBIOP</v>
      </c>
    </row>
    <row r="285" spans="1:57" x14ac:dyDescent="0.35">
      <c r="A285" t="s">
        <v>3011</v>
      </c>
      <c r="B285" s="1">
        <v>20.925000000000001</v>
      </c>
      <c r="C285" s="2">
        <v>-1.1954022988505819E-2</v>
      </c>
      <c r="D285" s="3">
        <v>27003.676923076924</v>
      </c>
      <c r="F285" t="s">
        <v>3012</v>
      </c>
      <c r="G285" t="s">
        <v>3013</v>
      </c>
      <c r="H285">
        <v>852.99</v>
      </c>
      <c r="I285" s="2">
        <v>6.9767739999999995E-2</v>
      </c>
      <c r="J285" s="4" t="s">
        <v>4922</v>
      </c>
      <c r="L285" t="s">
        <v>40</v>
      </c>
      <c r="M285">
        <v>5.8131675003379746</v>
      </c>
      <c r="N285">
        <v>5.8131675003379746</v>
      </c>
      <c r="O285">
        <v>8.7860821032689564</v>
      </c>
      <c r="P285">
        <v>5.8131675003379746</v>
      </c>
      <c r="Q285" t="s">
        <v>42</v>
      </c>
      <c r="R285" t="s">
        <v>43</v>
      </c>
      <c r="S285">
        <v>5.375</v>
      </c>
      <c r="T285">
        <v>25</v>
      </c>
      <c r="U285" t="s">
        <v>44</v>
      </c>
      <c r="V285" s="4">
        <v>44803</v>
      </c>
      <c r="W285" s="4">
        <v>44803</v>
      </c>
      <c r="X285" t="s">
        <v>124</v>
      </c>
      <c r="Y285" s="4" t="s">
        <v>4137</v>
      </c>
      <c r="Z285" t="s">
        <v>40</v>
      </c>
      <c r="AA285" t="s">
        <v>161</v>
      </c>
      <c r="AB285" s="4" t="s">
        <v>40</v>
      </c>
      <c r="AG285" t="s">
        <v>47</v>
      </c>
      <c r="AH285" t="s">
        <v>48</v>
      </c>
      <c r="AI285" t="s">
        <v>47</v>
      </c>
      <c r="AJ285" t="s">
        <v>50</v>
      </c>
      <c r="AK285" s="35" t="s">
        <v>4378</v>
      </c>
      <c r="AL285" t="s">
        <v>125</v>
      </c>
      <c r="AM285" t="s">
        <v>51</v>
      </c>
      <c r="AO285" s="2">
        <v>5.8573704467812515E-4</v>
      </c>
      <c r="AP285" s="2">
        <v>2.0398620448049187E-2</v>
      </c>
      <c r="AQ285" t="s">
        <v>69</v>
      </c>
      <c r="AS285">
        <v>15.345184857572651</v>
      </c>
      <c r="AT285">
        <v>15.372771997900314</v>
      </c>
      <c r="AU285" s="3">
        <v>12000000</v>
      </c>
      <c r="AV285" s="30">
        <v>251100000</v>
      </c>
      <c r="AW285" s="34" t="s">
        <v>3014</v>
      </c>
      <c r="BA285" s="31"/>
      <c r="BB285" s="27" t="str">
        <f t="shared" si="17"/>
        <v>FCNCA</v>
      </c>
      <c r="BC285" s="29">
        <f t="shared" ca="1" si="18"/>
        <v>55848</v>
      </c>
      <c r="BD285" s="27">
        <f t="shared" si="19"/>
        <v>4</v>
      </c>
      <c r="BE285" s="32" t="str">
        <f t="shared" si="20"/>
        <v>FCNCP</v>
      </c>
    </row>
    <row r="286" spans="1:57" x14ac:dyDescent="0.35">
      <c r="A286" t="s">
        <v>3561</v>
      </c>
      <c r="B286" s="1">
        <v>29.085000000000001</v>
      </c>
      <c r="C286" s="2">
        <v>-1.2733446519523595E-3</v>
      </c>
      <c r="D286" s="3">
        <v>2249.1999999999998</v>
      </c>
      <c r="F286" t="s">
        <v>3180</v>
      </c>
      <c r="G286" t="s">
        <v>3181</v>
      </c>
      <c r="H286">
        <v>4.2</v>
      </c>
      <c r="I286" s="2">
        <v>0.3200711</v>
      </c>
      <c r="J286" s="4" t="s">
        <v>4911</v>
      </c>
      <c r="L286" t="s">
        <v>40</v>
      </c>
      <c r="M286">
        <v>-7.0844621905720615</v>
      </c>
      <c r="N286">
        <v>-7.0844621905720615</v>
      </c>
      <c r="O286">
        <v>-56.748938137702709</v>
      </c>
      <c r="P286">
        <v>-56.74893814</v>
      </c>
      <c r="Q286" t="s">
        <v>53</v>
      </c>
      <c r="R286" t="s">
        <v>43</v>
      </c>
      <c r="S286">
        <v>5</v>
      </c>
      <c r="T286">
        <v>25</v>
      </c>
      <c r="U286" t="s">
        <v>44</v>
      </c>
      <c r="V286" s="4">
        <v>44804</v>
      </c>
      <c r="W286" s="4">
        <v>44804</v>
      </c>
      <c r="X286" t="s">
        <v>40</v>
      </c>
      <c r="Y286" s="4" t="s">
        <v>4379</v>
      </c>
      <c r="Z286">
        <v>30</v>
      </c>
      <c r="AA286" t="s">
        <v>46</v>
      </c>
      <c r="AB286" s="4" t="s">
        <v>4380</v>
      </c>
      <c r="AG286" t="s">
        <v>47</v>
      </c>
      <c r="AH286" t="s">
        <v>65</v>
      </c>
      <c r="AI286" t="s">
        <v>51</v>
      </c>
      <c r="AJ286" t="s">
        <v>74</v>
      </c>
      <c r="AK286" s="35" t="s">
        <v>3832</v>
      </c>
      <c r="AL286" t="s">
        <v>51</v>
      </c>
      <c r="AM286" t="s">
        <v>51</v>
      </c>
      <c r="AO286" s="2">
        <v>4.3088134745369322E-3</v>
      </c>
      <c r="AP286" s="2">
        <v>4.5482422417254531E-2</v>
      </c>
      <c r="AQ286" t="s">
        <v>52</v>
      </c>
      <c r="AS286">
        <v>0.64645973982552085</v>
      </c>
      <c r="AT286">
        <v>3.3523663140681368</v>
      </c>
      <c r="AU286" s="3">
        <v>4464000</v>
      </c>
      <c r="AV286" s="30">
        <v>129835440</v>
      </c>
      <c r="AW286" s="34" t="s">
        <v>4381</v>
      </c>
      <c r="BA286" s="31"/>
      <c r="BB286" s="27" t="str">
        <f t="shared" si="17"/>
        <v>FCRD</v>
      </c>
      <c r="BC286" s="29" t="e">
        <f t="shared" ca="1" si="18"/>
        <v>#VALUE!</v>
      </c>
      <c r="BD286" s="27">
        <f t="shared" si="19"/>
        <v>4</v>
      </c>
      <c r="BE286" s="32" t="str">
        <f t="shared" si="20"/>
        <v>FCRX</v>
      </c>
    </row>
    <row r="287" spans="1:57" x14ac:dyDescent="0.35">
      <c r="A287" t="s">
        <v>3562</v>
      </c>
      <c r="B287" s="1">
        <v>1080.31</v>
      </c>
      <c r="C287" s="2">
        <v>-1.0101010101010102E-2</v>
      </c>
      <c r="D287" s="3">
        <v>1827.2153846153847</v>
      </c>
      <c r="F287" t="s">
        <v>3563</v>
      </c>
      <c r="G287" t="s">
        <v>3564</v>
      </c>
      <c r="H287">
        <v>22.25</v>
      </c>
      <c r="I287" s="2">
        <v>-2.8574180000000001E-2</v>
      </c>
      <c r="J287" s="4" t="s">
        <v>4050</v>
      </c>
      <c r="L287" t="s">
        <v>40</v>
      </c>
      <c r="M287">
        <v>7.8589739149012849E-2</v>
      </c>
      <c r="N287">
        <v>7.8589739149012849E-2</v>
      </c>
      <c r="O287">
        <v>-106.93927550194286</v>
      </c>
      <c r="P287">
        <v>-106.93927549999999</v>
      </c>
      <c r="Q287" t="s">
        <v>42</v>
      </c>
      <c r="R287" t="s">
        <v>43</v>
      </c>
      <c r="S287">
        <v>6.75</v>
      </c>
      <c r="T287">
        <v>25</v>
      </c>
      <c r="U287" t="s">
        <v>44</v>
      </c>
      <c r="V287" s="4">
        <v>44785</v>
      </c>
      <c r="W287" s="4">
        <v>44785</v>
      </c>
      <c r="X287" t="s">
        <v>124</v>
      </c>
      <c r="Y287" s="4" t="s">
        <v>4382</v>
      </c>
      <c r="Z287" t="s">
        <v>40</v>
      </c>
      <c r="AA287" t="s">
        <v>161</v>
      </c>
      <c r="AB287" s="4" t="s">
        <v>40</v>
      </c>
      <c r="AG287" t="s">
        <v>47</v>
      </c>
      <c r="AH287" t="s">
        <v>48</v>
      </c>
      <c r="AI287" t="s">
        <v>47</v>
      </c>
      <c r="AJ287" t="s">
        <v>50</v>
      </c>
      <c r="AK287" s="35" t="s">
        <v>3565</v>
      </c>
      <c r="AL287" t="s">
        <v>51</v>
      </c>
      <c r="AM287" t="s">
        <v>51</v>
      </c>
      <c r="AO287" s="2">
        <v>4.5109073251303755E-4</v>
      </c>
      <c r="AP287" s="2">
        <v>1.8185160733195094E-2</v>
      </c>
      <c r="AQ287" t="s">
        <v>162</v>
      </c>
      <c r="AS287">
        <v>4.5211405361486232</v>
      </c>
      <c r="AT287">
        <v>642.51576059863476</v>
      </c>
      <c r="AU287" s="3">
        <v>1380000</v>
      </c>
      <c r="AV287" s="30">
        <v>1490827800</v>
      </c>
      <c r="AW287" s="34" t="s">
        <v>3637</v>
      </c>
      <c r="BA287" s="31"/>
      <c r="BB287" s="27" t="str">
        <f t="shared" si="17"/>
        <v>FGBI</v>
      </c>
      <c r="BC287" s="29">
        <f t="shared" ca="1" si="18"/>
        <v>55848</v>
      </c>
      <c r="BD287" s="27">
        <f t="shared" si="19"/>
        <v>4</v>
      </c>
      <c r="BE287" s="32" t="str">
        <f t="shared" si="20"/>
        <v>FGBIP</v>
      </c>
    </row>
    <row r="288" spans="1:57" x14ac:dyDescent="0.35">
      <c r="A288" t="s">
        <v>3566</v>
      </c>
      <c r="B288" s="1">
        <v>19.62</v>
      </c>
      <c r="C288" s="2">
        <v>-6.3558286910412876E-2</v>
      </c>
      <c r="D288" s="3">
        <v>15845.707692307693</v>
      </c>
      <c r="F288" t="s">
        <v>3452</v>
      </c>
      <c r="G288" t="s">
        <v>499</v>
      </c>
      <c r="H288">
        <v>23.04</v>
      </c>
      <c r="I288" s="2">
        <v>2.7874089999999997E-2</v>
      </c>
      <c r="J288" s="4" t="s">
        <v>4927</v>
      </c>
      <c r="L288" t="s">
        <v>40</v>
      </c>
      <c r="M288">
        <v>5.2050327621743007</v>
      </c>
      <c r="N288">
        <v>5.2050327621743007</v>
      </c>
      <c r="O288">
        <v>7.6459192569167005</v>
      </c>
      <c r="P288">
        <v>5.2050327621743007</v>
      </c>
      <c r="Q288" t="s">
        <v>42</v>
      </c>
      <c r="R288" t="s">
        <v>43</v>
      </c>
      <c r="S288">
        <v>4.7</v>
      </c>
      <c r="T288">
        <v>25</v>
      </c>
      <c r="U288" t="s">
        <v>44</v>
      </c>
      <c r="V288" s="4">
        <v>44826</v>
      </c>
      <c r="W288" s="4">
        <v>44826</v>
      </c>
      <c r="X288" t="s">
        <v>124</v>
      </c>
      <c r="Y288" s="4" t="s">
        <v>4383</v>
      </c>
      <c r="Z288" t="s">
        <v>40</v>
      </c>
      <c r="AA288" t="s">
        <v>51</v>
      </c>
      <c r="AB288" s="4" t="s">
        <v>40</v>
      </c>
      <c r="AG288" t="s">
        <v>47</v>
      </c>
      <c r="AH288" t="s">
        <v>48</v>
      </c>
      <c r="AI288" t="s">
        <v>47</v>
      </c>
      <c r="AJ288" t="s">
        <v>50</v>
      </c>
      <c r="AK288" s="35" t="s">
        <v>4384</v>
      </c>
      <c r="AL288" t="s">
        <v>4385</v>
      </c>
      <c r="AM288" t="s">
        <v>51</v>
      </c>
      <c r="AO288" s="2">
        <v>1.9374010751938009E-4</v>
      </c>
      <c r="AP288" s="2">
        <v>1.6437071666574932E-2</v>
      </c>
      <c r="AQ288" t="s">
        <v>52</v>
      </c>
      <c r="AS288">
        <v>16.592529573285898</v>
      </c>
      <c r="AT288">
        <v>16.62023125856183</v>
      </c>
      <c r="AU288" s="3">
        <v>6000000</v>
      </c>
      <c r="AV288" s="30">
        <v>117720000</v>
      </c>
      <c r="AW288" s="34" t="s">
        <v>3638</v>
      </c>
      <c r="BA288" s="31"/>
      <c r="BB288" s="27" t="str">
        <f t="shared" si="17"/>
        <v>FHN</v>
      </c>
      <c r="BC288" s="29">
        <f t="shared" ca="1" si="18"/>
        <v>55848</v>
      </c>
      <c r="BD288" s="27">
        <f t="shared" si="19"/>
        <v>4</v>
      </c>
      <c r="BE288" s="32" t="str">
        <f t="shared" si="20"/>
        <v>FHN.PRF</v>
      </c>
    </row>
    <row r="289" spans="1:57" x14ac:dyDescent="0.35">
      <c r="A289" t="s">
        <v>3093</v>
      </c>
      <c r="B289" s="1">
        <v>24.385000000000002</v>
      </c>
      <c r="C289" s="2">
        <v>-5.0387596899224833E-2</v>
      </c>
      <c r="D289" s="3">
        <v>7907.9230769230771</v>
      </c>
      <c r="F289" t="s">
        <v>3452</v>
      </c>
      <c r="G289" t="s">
        <v>499</v>
      </c>
      <c r="H289">
        <v>23.04</v>
      </c>
      <c r="I289" s="2">
        <v>2.7874089999999997E-2</v>
      </c>
      <c r="J289" s="4" t="s">
        <v>4927</v>
      </c>
      <c r="L289" t="s">
        <v>40</v>
      </c>
      <c r="M289">
        <v>6.6227039877734697</v>
      </c>
      <c r="N289">
        <v>6.6227039877734697</v>
      </c>
      <c r="O289">
        <v>7.0973701858173488</v>
      </c>
      <c r="P289">
        <v>6.6227039877734697</v>
      </c>
      <c r="Q289" t="s">
        <v>42</v>
      </c>
      <c r="R289" t="s">
        <v>43</v>
      </c>
      <c r="S289">
        <v>6.5</v>
      </c>
      <c r="T289">
        <v>25</v>
      </c>
      <c r="U289" t="s">
        <v>44</v>
      </c>
      <c r="V289" s="4">
        <v>44826</v>
      </c>
      <c r="W289" s="4">
        <v>44826</v>
      </c>
      <c r="X289" t="s">
        <v>124</v>
      </c>
      <c r="Y289" s="4" t="s">
        <v>4386</v>
      </c>
      <c r="Z289" t="s">
        <v>40</v>
      </c>
      <c r="AA289" t="s">
        <v>161</v>
      </c>
      <c r="AB289" s="4" t="s">
        <v>40</v>
      </c>
      <c r="AG289" t="s">
        <v>47</v>
      </c>
      <c r="AH289" t="s">
        <v>48</v>
      </c>
      <c r="AI289" t="s">
        <v>47</v>
      </c>
      <c r="AJ289" t="s">
        <v>50</v>
      </c>
      <c r="AK289" s="35" t="s">
        <v>4387</v>
      </c>
      <c r="AL289" t="s">
        <v>4385</v>
      </c>
      <c r="AM289" t="s">
        <v>51</v>
      </c>
      <c r="AO289" s="2">
        <v>1.9374010751938009E-4</v>
      </c>
      <c r="AP289" s="2">
        <v>1.6437071666574932E-2</v>
      </c>
      <c r="AQ289" t="s">
        <v>52</v>
      </c>
      <c r="AS289">
        <v>14.90081723277506</v>
      </c>
      <c r="AT289">
        <v>14.928510292777061</v>
      </c>
      <c r="AU289" s="3">
        <v>6000000</v>
      </c>
      <c r="AV289" s="30">
        <v>146310000</v>
      </c>
      <c r="AW289" s="34" t="s">
        <v>3086</v>
      </c>
      <c r="BA289" s="31"/>
      <c r="BB289" s="27" t="str">
        <f t="shared" si="17"/>
        <v>FHN</v>
      </c>
      <c r="BC289" s="29">
        <f t="shared" ca="1" si="18"/>
        <v>55848</v>
      </c>
      <c r="BD289" s="27">
        <f t="shared" si="19"/>
        <v>4</v>
      </c>
      <c r="BE289" s="32" t="str">
        <f t="shared" si="20"/>
        <v>FHN.PRE</v>
      </c>
    </row>
    <row r="290" spans="1:57" x14ac:dyDescent="0.35">
      <c r="A290" t="s">
        <v>500</v>
      </c>
      <c r="B290" s="1">
        <v>25.094999999999999</v>
      </c>
      <c r="C290" s="2">
        <v>-2.454226723802113E-2</v>
      </c>
      <c r="D290" s="3">
        <v>40227.092307692306</v>
      </c>
      <c r="F290" t="s">
        <v>501</v>
      </c>
      <c r="G290" t="s">
        <v>502</v>
      </c>
      <c r="H290">
        <v>34.1</v>
      </c>
      <c r="I290" s="2">
        <v>3.5500650000000002E-2</v>
      </c>
      <c r="J290" s="4" t="s">
        <v>4923</v>
      </c>
      <c r="L290">
        <v>371</v>
      </c>
      <c r="M290">
        <v>5.9049306170652498</v>
      </c>
      <c r="N290">
        <v>6.5853815535099987</v>
      </c>
      <c r="O290">
        <v>-3.1097554311032085</v>
      </c>
      <c r="P290">
        <v>-3.1097554311032085</v>
      </c>
      <c r="Q290" t="s">
        <v>42</v>
      </c>
      <c r="R290" t="s">
        <v>82</v>
      </c>
      <c r="S290">
        <v>6.625</v>
      </c>
      <c r="T290">
        <v>25</v>
      </c>
      <c r="U290" t="s">
        <v>44</v>
      </c>
      <c r="V290" s="4">
        <v>44831</v>
      </c>
      <c r="W290" s="4">
        <v>44831</v>
      </c>
      <c r="X290" t="s">
        <v>124</v>
      </c>
      <c r="Y290" s="4" t="s">
        <v>4388</v>
      </c>
      <c r="Z290">
        <v>30</v>
      </c>
      <c r="AA290" t="s">
        <v>46</v>
      </c>
      <c r="AB290" s="4" t="s">
        <v>40</v>
      </c>
      <c r="AG290" t="s">
        <v>47</v>
      </c>
      <c r="AH290" t="s">
        <v>48</v>
      </c>
      <c r="AI290" t="s">
        <v>47</v>
      </c>
      <c r="AJ290" t="s">
        <v>50</v>
      </c>
      <c r="AK290" s="35" t="s">
        <v>4389</v>
      </c>
      <c r="AL290" t="s">
        <v>123</v>
      </c>
      <c r="AM290" t="s">
        <v>123</v>
      </c>
      <c r="AO290" s="2">
        <v>8.1363969719505658E-4</v>
      </c>
      <c r="AP290" s="2">
        <v>2.1241415713916578E-2</v>
      </c>
      <c r="AQ290" t="s">
        <v>69</v>
      </c>
      <c r="AS290">
        <v>1.1634193042337324</v>
      </c>
      <c r="AT290">
        <v>1.1634193042337324</v>
      </c>
      <c r="AU290" s="3">
        <v>18000000</v>
      </c>
      <c r="AV290" s="30">
        <v>451710000</v>
      </c>
      <c r="AW290" s="34" t="s">
        <v>1908</v>
      </c>
      <c r="BA290" s="31"/>
      <c r="BB290" s="27" t="str">
        <f t="shared" si="17"/>
        <v>FITB</v>
      </c>
      <c r="BC290" s="29">
        <f t="shared" ca="1" si="18"/>
        <v>55848</v>
      </c>
      <c r="BD290" s="27">
        <f t="shared" si="19"/>
        <v>4</v>
      </c>
      <c r="BE290" s="32" t="str">
        <f t="shared" si="20"/>
        <v>FITBI</v>
      </c>
    </row>
    <row r="291" spans="1:57" x14ac:dyDescent="0.35">
      <c r="A291" t="s">
        <v>2772</v>
      </c>
      <c r="B291" s="1">
        <v>26.16</v>
      </c>
      <c r="C291" s="2">
        <v>-3.5795197100135893E-2</v>
      </c>
      <c r="D291" s="3">
        <v>15926.476923076923</v>
      </c>
      <c r="F291" t="s">
        <v>501</v>
      </c>
      <c r="G291" t="s">
        <v>502</v>
      </c>
      <c r="H291">
        <v>34.1</v>
      </c>
      <c r="I291" s="2">
        <v>3.5500650000000002E-2</v>
      </c>
      <c r="J291" s="4" t="s">
        <v>4923</v>
      </c>
      <c r="L291" t="s">
        <v>40</v>
      </c>
      <c r="M291">
        <v>3.6387359986768235</v>
      </c>
      <c r="N291">
        <v>3.6387359986768235</v>
      </c>
      <c r="O291">
        <v>-11.14479177002584</v>
      </c>
      <c r="P291">
        <v>-11.144791769999999</v>
      </c>
      <c r="Q291" t="s">
        <v>42</v>
      </c>
      <c r="R291" t="s">
        <v>43</v>
      </c>
      <c r="S291">
        <v>4.95</v>
      </c>
      <c r="T291">
        <v>25</v>
      </c>
      <c r="U291" t="s">
        <v>44</v>
      </c>
      <c r="V291" s="4">
        <v>44831</v>
      </c>
      <c r="W291" s="4">
        <v>44831</v>
      </c>
      <c r="X291" t="s">
        <v>124</v>
      </c>
      <c r="Y291" s="4" t="s">
        <v>4061</v>
      </c>
      <c r="Z291">
        <v>30</v>
      </c>
      <c r="AA291" t="s">
        <v>161</v>
      </c>
      <c r="AB291" s="4" t="s">
        <v>40</v>
      </c>
      <c r="AG291" t="s">
        <v>47</v>
      </c>
      <c r="AH291" t="s">
        <v>48</v>
      </c>
      <c r="AI291" t="s">
        <v>47</v>
      </c>
      <c r="AJ291" t="s">
        <v>50</v>
      </c>
      <c r="AK291" s="35" t="s">
        <v>4390</v>
      </c>
      <c r="AL291" t="s">
        <v>123</v>
      </c>
      <c r="AM291" t="s">
        <v>123</v>
      </c>
      <c r="AO291" s="2">
        <v>8.1363969719505658E-4</v>
      </c>
      <c r="AP291" s="2">
        <v>2.1241415713916578E-2</v>
      </c>
      <c r="AQ291" t="s">
        <v>69</v>
      </c>
      <c r="AS291">
        <v>1.8759735419747172</v>
      </c>
      <c r="AT291">
        <v>21.089517525834925</v>
      </c>
      <c r="AU291" s="3">
        <v>10000000</v>
      </c>
      <c r="AV291" s="30">
        <v>261600000</v>
      </c>
      <c r="AW291" s="34" t="s">
        <v>2781</v>
      </c>
      <c r="BA291" s="31"/>
      <c r="BB291" s="27" t="str">
        <f t="shared" si="17"/>
        <v>FITB</v>
      </c>
      <c r="BC291" s="29">
        <f t="shared" ca="1" si="18"/>
        <v>55848</v>
      </c>
      <c r="BD291" s="27">
        <f t="shared" si="19"/>
        <v>4</v>
      </c>
      <c r="BE291" s="32" t="str">
        <f t="shared" si="20"/>
        <v>FITBO</v>
      </c>
    </row>
    <row r="292" spans="1:57" x14ac:dyDescent="0.35">
      <c r="A292" t="s">
        <v>2754</v>
      </c>
      <c r="B292" s="1">
        <v>23.314999999999998</v>
      </c>
      <c r="C292" s="2">
        <v>-5.2146008824709218E-2</v>
      </c>
      <c r="D292" s="3">
        <v>7908</v>
      </c>
      <c r="F292" t="s">
        <v>501</v>
      </c>
      <c r="G292" t="s">
        <v>502</v>
      </c>
      <c r="H292">
        <v>34.1</v>
      </c>
      <c r="I292" s="2">
        <v>3.5500650000000002E-2</v>
      </c>
      <c r="J292" s="4" t="s">
        <v>4923</v>
      </c>
      <c r="L292" t="s">
        <v>40</v>
      </c>
      <c r="M292">
        <v>6.2597809076682323</v>
      </c>
      <c r="N292">
        <v>6.2597809076682323</v>
      </c>
      <c r="O292">
        <v>41.903409090909193</v>
      </c>
      <c r="P292">
        <v>6.2597809076682323</v>
      </c>
      <c r="Q292" t="s">
        <v>42</v>
      </c>
      <c r="R292" t="s">
        <v>43</v>
      </c>
      <c r="S292">
        <v>6</v>
      </c>
      <c r="T292">
        <v>25</v>
      </c>
      <c r="U292" t="s">
        <v>44</v>
      </c>
      <c r="V292" s="4">
        <v>44831</v>
      </c>
      <c r="W292" s="4">
        <v>44831</v>
      </c>
      <c r="X292" t="s">
        <v>124</v>
      </c>
      <c r="Y292" s="4" t="s">
        <v>4391</v>
      </c>
      <c r="Z292" t="s">
        <v>40</v>
      </c>
      <c r="AA292" t="s">
        <v>51</v>
      </c>
      <c r="AB292" s="4" t="s">
        <v>40</v>
      </c>
      <c r="AG292" t="s">
        <v>47</v>
      </c>
      <c r="AH292" t="s">
        <v>65</v>
      </c>
      <c r="AI292" t="s">
        <v>47</v>
      </c>
      <c r="AJ292" t="s">
        <v>50</v>
      </c>
      <c r="AK292" s="35" t="s">
        <v>4392</v>
      </c>
      <c r="AL292" t="s">
        <v>123</v>
      </c>
      <c r="AM292" t="s">
        <v>51</v>
      </c>
      <c r="AO292" s="2">
        <v>8.1363969719505658E-4</v>
      </c>
      <c r="AP292" s="2">
        <v>2.1241415713916578E-2</v>
      </c>
      <c r="AQ292" t="s">
        <v>69</v>
      </c>
      <c r="AS292">
        <v>15.465690031857866</v>
      </c>
      <c r="AT292">
        <v>15.493410854524294</v>
      </c>
      <c r="AU292" s="3">
        <v>8000000</v>
      </c>
      <c r="AV292" s="30">
        <v>186519999.99999997</v>
      </c>
      <c r="AW292" s="34" t="s">
        <v>2757</v>
      </c>
      <c r="BA292" s="31"/>
      <c r="BB292" s="27" t="str">
        <f t="shared" si="17"/>
        <v>FITB</v>
      </c>
      <c r="BC292" s="29">
        <f t="shared" ca="1" si="18"/>
        <v>55848</v>
      </c>
      <c r="BD292" s="27">
        <f t="shared" si="19"/>
        <v>4</v>
      </c>
      <c r="BE292" s="32" t="str">
        <f t="shared" si="20"/>
        <v>FITBP</v>
      </c>
    </row>
    <row r="293" spans="1:57" x14ac:dyDescent="0.35">
      <c r="A293" t="s">
        <v>4393</v>
      </c>
      <c r="B293" s="1">
        <v>25</v>
      </c>
      <c r="C293" s="2">
        <v>-1.9170579029733899E-2</v>
      </c>
      <c r="D293" s="3">
        <v>6360.8</v>
      </c>
      <c r="F293" t="s">
        <v>4394</v>
      </c>
      <c r="G293" t="s">
        <v>4395</v>
      </c>
      <c r="H293">
        <v>17.71</v>
      </c>
      <c r="I293" s="2">
        <v>8.8506359999999992E-2</v>
      </c>
      <c r="J293" s="4" t="s">
        <v>4936</v>
      </c>
      <c r="L293" t="s">
        <v>40</v>
      </c>
      <c r="M293">
        <v>6.8097065340755547</v>
      </c>
      <c r="N293">
        <v>6.8097065340755547</v>
      </c>
      <c r="O293">
        <v>5.8482539484087974</v>
      </c>
      <c r="P293">
        <v>5.8482539500000001</v>
      </c>
      <c r="Q293" t="s">
        <v>42</v>
      </c>
      <c r="R293" t="s">
        <v>43</v>
      </c>
      <c r="S293">
        <v>7</v>
      </c>
      <c r="T293">
        <v>25</v>
      </c>
      <c r="U293" t="s">
        <v>44</v>
      </c>
      <c r="V293" s="4">
        <v>44868</v>
      </c>
      <c r="W293" s="4">
        <v>44868</v>
      </c>
      <c r="X293" t="s">
        <v>124</v>
      </c>
      <c r="Y293" s="4" t="s">
        <v>4396</v>
      </c>
      <c r="Z293" t="s">
        <v>40</v>
      </c>
      <c r="AA293" t="s">
        <v>161</v>
      </c>
      <c r="AB293" s="4" t="s">
        <v>40</v>
      </c>
      <c r="AG293" t="s">
        <v>47</v>
      </c>
      <c r="AH293" t="s">
        <v>65</v>
      </c>
      <c r="AI293" t="s">
        <v>47</v>
      </c>
      <c r="AJ293" t="s">
        <v>50</v>
      </c>
      <c r="AK293" s="35" t="s">
        <v>4397</v>
      </c>
      <c r="AL293" t="s">
        <v>51</v>
      </c>
      <c r="AM293" t="s">
        <v>51</v>
      </c>
      <c r="AO293" s="2">
        <v>2.3998384885481894E-4</v>
      </c>
      <c r="AP293" s="2">
        <v>1.6569155388461154E-2</v>
      </c>
      <c r="AQ293" t="s">
        <v>69</v>
      </c>
      <c r="AS293">
        <v>13.915944342421225</v>
      </c>
      <c r="AT293">
        <v>13.943373849735963</v>
      </c>
      <c r="AU293" s="3">
        <v>4320000</v>
      </c>
      <c r="AV293" s="30">
        <v>108000000</v>
      </c>
      <c r="AW293" s="34" t="s">
        <v>4398</v>
      </c>
      <c r="BA293" s="31"/>
      <c r="BB293" s="27" t="str">
        <f t="shared" si="17"/>
        <v>ONB</v>
      </c>
      <c r="BC293" s="29">
        <f t="shared" ca="1" si="18"/>
        <v>55848</v>
      </c>
      <c r="BD293" s="27">
        <f t="shared" si="19"/>
        <v>4</v>
      </c>
      <c r="BE293" s="32" t="str">
        <f t="shared" si="20"/>
        <v>ONBPP</v>
      </c>
    </row>
    <row r="294" spans="1:57" x14ac:dyDescent="0.35">
      <c r="A294" t="s">
        <v>4399</v>
      </c>
      <c r="B294" s="1">
        <v>26.560000000000002</v>
      </c>
      <c r="C294" s="2">
        <v>-2.3663060278207013E-2</v>
      </c>
      <c r="D294" s="3">
        <v>7466.8</v>
      </c>
      <c r="F294" t="s">
        <v>4394</v>
      </c>
      <c r="G294" t="s">
        <v>4395</v>
      </c>
      <c r="H294">
        <v>17.71</v>
      </c>
      <c r="I294" s="2">
        <v>8.8506359999999992E-2</v>
      </c>
      <c r="J294" s="4" t="s">
        <v>4936</v>
      </c>
      <c r="L294" t="s">
        <v>40</v>
      </c>
      <c r="M294">
        <v>4.3620652648050564</v>
      </c>
      <c r="N294">
        <v>4.3620652648050564</v>
      </c>
      <c r="O294">
        <v>-10.827632437644192</v>
      </c>
      <c r="P294">
        <v>-10.82763244</v>
      </c>
      <c r="Q294" t="s">
        <v>42</v>
      </c>
      <c r="R294" t="s">
        <v>43</v>
      </c>
      <c r="S294">
        <v>7</v>
      </c>
      <c r="T294">
        <v>25</v>
      </c>
      <c r="U294" t="s">
        <v>44</v>
      </c>
      <c r="V294" s="4">
        <v>44868</v>
      </c>
      <c r="W294" s="4">
        <v>44868</v>
      </c>
      <c r="X294" t="s">
        <v>124</v>
      </c>
      <c r="Y294" s="4" t="s">
        <v>4396</v>
      </c>
      <c r="Z294" t="s">
        <v>40</v>
      </c>
      <c r="AA294" t="s">
        <v>161</v>
      </c>
      <c r="AB294" s="4" t="s">
        <v>40</v>
      </c>
      <c r="AG294" t="s">
        <v>47</v>
      </c>
      <c r="AH294" t="s">
        <v>65</v>
      </c>
      <c r="AI294" t="s">
        <v>47</v>
      </c>
      <c r="AJ294" t="s">
        <v>50</v>
      </c>
      <c r="AK294" s="35" t="s">
        <v>4400</v>
      </c>
      <c r="AL294" t="s">
        <v>51</v>
      </c>
      <c r="AM294" t="s">
        <v>51</v>
      </c>
      <c r="AO294" s="2">
        <v>2.3998384885481894E-4</v>
      </c>
      <c r="AP294" s="2">
        <v>1.6569155388461154E-2</v>
      </c>
      <c r="AQ294" t="s">
        <v>69</v>
      </c>
      <c r="AS294">
        <v>2.5666732381255271</v>
      </c>
      <c r="AT294">
        <v>14.834686099699525</v>
      </c>
      <c r="AU294" s="3">
        <v>4900000</v>
      </c>
      <c r="AV294" s="30">
        <v>130144000.00000001</v>
      </c>
      <c r="AW294" s="34" t="s">
        <v>4401</v>
      </c>
      <c r="BA294" s="31"/>
      <c r="BB294" s="27" t="str">
        <f t="shared" si="17"/>
        <v>ONB</v>
      </c>
      <c r="BC294" s="29">
        <f t="shared" ca="1" si="18"/>
        <v>55848</v>
      </c>
      <c r="BD294" s="27">
        <f t="shared" si="19"/>
        <v>4</v>
      </c>
      <c r="BE294" s="32" t="str">
        <f t="shared" si="20"/>
        <v>ONBPO</v>
      </c>
    </row>
    <row r="295" spans="1:57" x14ac:dyDescent="0.35">
      <c r="A295" t="s">
        <v>503</v>
      </c>
      <c r="B295" s="1">
        <v>25.58</v>
      </c>
      <c r="C295" s="2">
        <v>-1.0785824345146421E-2</v>
      </c>
      <c r="D295" s="3">
        <v>6191.4461538461537</v>
      </c>
      <c r="F295" t="s">
        <v>504</v>
      </c>
      <c r="G295" t="s">
        <v>505</v>
      </c>
      <c r="H295">
        <v>12.43</v>
      </c>
      <c r="I295" s="2">
        <v>8.5589560000000009E-2</v>
      </c>
      <c r="J295" s="4" t="s">
        <v>4927</v>
      </c>
      <c r="L295">
        <v>460</v>
      </c>
      <c r="M295">
        <v>6.418737795790685</v>
      </c>
      <c r="N295">
        <v>7.2792925210388608</v>
      </c>
      <c r="O295">
        <v>-2.3763824458752905</v>
      </c>
      <c r="P295">
        <v>-2.3763824458752905</v>
      </c>
      <c r="Q295" t="s">
        <v>42</v>
      </c>
      <c r="R295" t="s">
        <v>82</v>
      </c>
      <c r="S295">
        <v>7.25</v>
      </c>
      <c r="T295">
        <v>25</v>
      </c>
      <c r="U295" t="s">
        <v>44</v>
      </c>
      <c r="V295" s="4">
        <v>44770</v>
      </c>
      <c r="W295" s="4">
        <v>44770</v>
      </c>
      <c r="X295" t="s">
        <v>124</v>
      </c>
      <c r="Y295" s="4" t="s">
        <v>4089</v>
      </c>
      <c r="Z295">
        <v>30</v>
      </c>
      <c r="AA295" t="s">
        <v>161</v>
      </c>
      <c r="AB295" s="4" t="s">
        <v>40</v>
      </c>
      <c r="AG295" t="s">
        <v>47</v>
      </c>
      <c r="AH295" t="s">
        <v>48</v>
      </c>
      <c r="AI295" t="s">
        <v>47</v>
      </c>
      <c r="AJ295" t="s">
        <v>50</v>
      </c>
      <c r="AK295" s="35" t="s">
        <v>506</v>
      </c>
      <c r="AL295" t="s">
        <v>51</v>
      </c>
      <c r="AM295" t="s">
        <v>51</v>
      </c>
      <c r="AO295" s="2">
        <v>1.9115757966670088E-4</v>
      </c>
      <c r="AP295" s="2">
        <v>1.567167575385664E-2</v>
      </c>
      <c r="AQ295" t="s">
        <v>52</v>
      </c>
      <c r="AS295">
        <v>1.2598698399903709</v>
      </c>
      <c r="AT295">
        <v>1.2598698399903709</v>
      </c>
      <c r="AU295" s="3">
        <v>4435080</v>
      </c>
      <c r="AV295" s="30">
        <v>113449346.39999999</v>
      </c>
      <c r="AW295" s="34" t="s">
        <v>1909</v>
      </c>
      <c r="BA295" s="31"/>
      <c r="BB295" s="27" t="str">
        <f t="shared" si="17"/>
        <v>FNB</v>
      </c>
      <c r="BC295" s="29">
        <f t="shared" ca="1" si="18"/>
        <v>55848</v>
      </c>
      <c r="BD295" s="27">
        <f t="shared" si="19"/>
        <v>4</v>
      </c>
      <c r="BE295" s="32" t="str">
        <f t="shared" si="20"/>
        <v>FNB.PRE</v>
      </c>
    </row>
    <row r="296" spans="1:57" x14ac:dyDescent="0.35">
      <c r="A296" t="s">
        <v>3942</v>
      </c>
      <c r="B296" s="1">
        <v>17.305</v>
      </c>
      <c r="C296" s="2">
        <v>-0.10139049826187727</v>
      </c>
      <c r="D296" s="3">
        <v>7007.4615384615381</v>
      </c>
      <c r="F296" t="s">
        <v>4402</v>
      </c>
      <c r="G296" t="s">
        <v>4403</v>
      </c>
      <c r="H296">
        <v>3.71</v>
      </c>
      <c r="I296" s="2">
        <v>-3.6363599999999996E-2</v>
      </c>
      <c r="J296" s="4" t="s">
        <v>4892</v>
      </c>
      <c r="L296" t="s">
        <v>40</v>
      </c>
      <c r="M296">
        <v>13.736620290906927</v>
      </c>
      <c r="N296">
        <v>13.736620290906927</v>
      </c>
      <c r="O296">
        <v>31.166948318005559</v>
      </c>
      <c r="P296">
        <v>13.736620290906927</v>
      </c>
      <c r="Q296" t="s">
        <v>53</v>
      </c>
      <c r="R296" t="s">
        <v>43</v>
      </c>
      <c r="S296">
        <v>7</v>
      </c>
      <c r="T296">
        <v>25</v>
      </c>
      <c r="U296" t="s">
        <v>44</v>
      </c>
      <c r="V296" s="4">
        <v>44785</v>
      </c>
      <c r="W296" s="4">
        <v>44785</v>
      </c>
      <c r="X296" t="s">
        <v>40</v>
      </c>
      <c r="Y296" s="4" t="s">
        <v>4179</v>
      </c>
      <c r="Z296" t="s">
        <v>40</v>
      </c>
      <c r="AA296" t="s">
        <v>46</v>
      </c>
      <c r="AB296" s="4" t="s">
        <v>4180</v>
      </c>
      <c r="AG296" t="s">
        <v>47</v>
      </c>
      <c r="AH296" t="s">
        <v>65</v>
      </c>
      <c r="AI296" t="s">
        <v>51</v>
      </c>
      <c r="AJ296" t="s">
        <v>74</v>
      </c>
      <c r="AK296" s="35" t="s">
        <v>4404</v>
      </c>
      <c r="AL296" t="s">
        <v>51</v>
      </c>
      <c r="AM296" t="s">
        <v>214</v>
      </c>
      <c r="AO296" s="2">
        <v>0.10659188192982827</v>
      </c>
      <c r="AP296" s="2">
        <v>0.3033270680588509</v>
      </c>
      <c r="AQ296" t="s">
        <v>69</v>
      </c>
      <c r="AS296">
        <v>3.304454992396646</v>
      </c>
      <c r="AT296">
        <v>3.304454992396646</v>
      </c>
      <c r="AU296" s="3">
        <v>5600000</v>
      </c>
      <c r="AV296" s="30">
        <v>96908000</v>
      </c>
      <c r="AW296" s="34" t="s">
        <v>4405</v>
      </c>
      <c r="BA296" s="31"/>
      <c r="BB296" s="27" t="str">
        <f t="shared" si="17"/>
        <v>FOSL</v>
      </c>
      <c r="BC296" s="29" t="e">
        <f t="shared" ca="1" si="18"/>
        <v>#VALUE!</v>
      </c>
      <c r="BD296" s="27">
        <f t="shared" si="19"/>
        <v>4</v>
      </c>
      <c r="BE296" s="32" t="str">
        <f t="shared" si="20"/>
        <v>FOSLL</v>
      </c>
    </row>
    <row r="297" spans="1:57" x14ac:dyDescent="0.35">
      <c r="A297" t="s">
        <v>3871</v>
      </c>
      <c r="B297" s="1">
        <v>20.085000000000001</v>
      </c>
      <c r="C297" s="2">
        <v>1.6820401519262004E-2</v>
      </c>
      <c r="D297" s="3">
        <v>72551.769230769234</v>
      </c>
      <c r="F297" t="s">
        <v>509</v>
      </c>
      <c r="G297" t="s">
        <v>510</v>
      </c>
      <c r="H297">
        <v>140.61000000000001</v>
      </c>
      <c r="I297" s="2">
        <v>-5.0958439999999994E-2</v>
      </c>
      <c r="J297" s="4" t="s">
        <v>4935</v>
      </c>
      <c r="L297" t="s">
        <v>40</v>
      </c>
      <c r="M297">
        <v>5.2397170552790149</v>
      </c>
      <c r="N297">
        <v>5.2397170552790149</v>
      </c>
      <c r="O297">
        <v>8.4769940112877311</v>
      </c>
      <c r="P297">
        <v>5.2397170552790149</v>
      </c>
      <c r="Q297" t="s">
        <v>42</v>
      </c>
      <c r="R297" t="s">
        <v>43</v>
      </c>
      <c r="S297">
        <v>4.5</v>
      </c>
      <c r="T297">
        <v>25</v>
      </c>
      <c r="U297" t="s">
        <v>44</v>
      </c>
      <c r="V297" s="4">
        <v>44847</v>
      </c>
      <c r="W297" s="4">
        <v>44847</v>
      </c>
      <c r="X297" t="s">
        <v>40</v>
      </c>
      <c r="Y297" s="4" t="s">
        <v>4258</v>
      </c>
      <c r="Z297">
        <v>30</v>
      </c>
      <c r="AA297" t="s">
        <v>46</v>
      </c>
      <c r="AB297" s="4" t="s">
        <v>40</v>
      </c>
      <c r="AG297" t="s">
        <v>47</v>
      </c>
      <c r="AH297" t="s">
        <v>48</v>
      </c>
      <c r="AI297" t="s">
        <v>51</v>
      </c>
      <c r="AJ297" t="s">
        <v>50</v>
      </c>
      <c r="AK297" s="35" t="s">
        <v>3943</v>
      </c>
      <c r="AL297" t="s">
        <v>51</v>
      </c>
      <c r="AM297" t="s">
        <v>158</v>
      </c>
      <c r="AO297" s="2">
        <v>5.1528336024375676E-4</v>
      </c>
      <c r="AP297" s="2">
        <v>1.9810347628329228E-2</v>
      </c>
      <c r="AQ297" t="s">
        <v>52</v>
      </c>
      <c r="AS297">
        <v>17.395253608886883</v>
      </c>
      <c r="AT297">
        <v>17.395253608886883</v>
      </c>
      <c r="AU297" s="3">
        <v>29600000</v>
      </c>
      <c r="AV297" s="30">
        <v>594516000</v>
      </c>
      <c r="AW297" s="34" t="s">
        <v>4406</v>
      </c>
      <c r="BA297" s="31"/>
      <c r="BB297" s="27" t="str">
        <f t="shared" si="17"/>
        <v>FRC</v>
      </c>
      <c r="BC297" s="29">
        <f t="shared" ca="1" si="18"/>
        <v>55848</v>
      </c>
      <c r="BD297" s="27">
        <f t="shared" si="19"/>
        <v>4</v>
      </c>
      <c r="BE297" s="32" t="str">
        <f t="shared" si="20"/>
        <v>FRC.PRN</v>
      </c>
    </row>
    <row r="298" spans="1:57" x14ac:dyDescent="0.35">
      <c r="A298" t="s">
        <v>3727</v>
      </c>
      <c r="B298" s="1">
        <v>16.829999999999998</v>
      </c>
      <c r="C298" s="2">
        <v>-4.778972520907903E-3</v>
      </c>
      <c r="D298" s="3">
        <v>86776.184615384613</v>
      </c>
      <c r="F298" t="s">
        <v>509</v>
      </c>
      <c r="G298" t="s">
        <v>510</v>
      </c>
      <c r="H298">
        <v>140.61000000000001</v>
      </c>
      <c r="I298" s="2">
        <v>-5.0958439999999994E-2</v>
      </c>
      <c r="J298" s="4" t="s">
        <v>4935</v>
      </c>
      <c r="L298" t="s">
        <v>40</v>
      </c>
      <c r="M298">
        <v>5.1014624192268458</v>
      </c>
      <c r="N298">
        <v>5.1014624192268458</v>
      </c>
      <c r="O298">
        <v>10.851601093907213</v>
      </c>
      <c r="P298">
        <v>5.1014624192268458</v>
      </c>
      <c r="Q298" t="s">
        <v>42</v>
      </c>
      <c r="R298" t="s">
        <v>43</v>
      </c>
      <c r="S298">
        <v>4</v>
      </c>
      <c r="T298">
        <v>25</v>
      </c>
      <c r="U298" t="s">
        <v>44</v>
      </c>
      <c r="V298" s="4">
        <v>44847</v>
      </c>
      <c r="W298" s="4">
        <v>44847</v>
      </c>
      <c r="X298" t="s">
        <v>40</v>
      </c>
      <c r="Y298" s="4" t="s">
        <v>4407</v>
      </c>
      <c r="Z298">
        <v>30</v>
      </c>
      <c r="AA298" t="s">
        <v>46</v>
      </c>
      <c r="AB298" s="4" t="s">
        <v>40</v>
      </c>
      <c r="AG298" t="s">
        <v>47</v>
      </c>
      <c r="AH298" t="s">
        <v>48</v>
      </c>
      <c r="AI298" t="s">
        <v>51</v>
      </c>
      <c r="AJ298" t="s">
        <v>50</v>
      </c>
      <c r="AK298" s="35" t="s">
        <v>3944</v>
      </c>
      <c r="AL298" t="s">
        <v>51</v>
      </c>
      <c r="AM298" t="s">
        <v>158</v>
      </c>
      <c r="AO298" s="2">
        <v>5.1528336024375676E-4</v>
      </c>
      <c r="AP298" s="2">
        <v>1.9810347628329228E-2</v>
      </c>
      <c r="AQ298" t="s">
        <v>52</v>
      </c>
      <c r="AS298">
        <v>16.377572338559375</v>
      </c>
      <c r="AT298">
        <v>16.377572338559375</v>
      </c>
      <c r="AU298" s="3">
        <v>30000000</v>
      </c>
      <c r="AV298" s="30">
        <v>504899999.99999994</v>
      </c>
      <c r="AW298" s="34" t="s">
        <v>3717</v>
      </c>
      <c r="BA298" s="31"/>
      <c r="BB298" s="27" t="str">
        <f t="shared" si="17"/>
        <v>FRC</v>
      </c>
      <c r="BC298" s="29">
        <f t="shared" ca="1" si="18"/>
        <v>55848</v>
      </c>
      <c r="BD298" s="27">
        <f t="shared" si="19"/>
        <v>4</v>
      </c>
      <c r="BE298" s="32" t="str">
        <f t="shared" si="20"/>
        <v>FRC.PRM</v>
      </c>
    </row>
    <row r="299" spans="1:57" x14ac:dyDescent="0.35">
      <c r="A299" t="s">
        <v>3247</v>
      </c>
      <c r="B299" s="1">
        <v>17.100000000000001</v>
      </c>
      <c r="C299" s="2">
        <v>7.6605774896878354E-3</v>
      </c>
      <c r="D299" s="3">
        <v>29631.753846153846</v>
      </c>
      <c r="F299" t="s">
        <v>509</v>
      </c>
      <c r="G299" t="s">
        <v>510</v>
      </c>
      <c r="H299">
        <v>140.61000000000001</v>
      </c>
      <c r="I299" s="2">
        <v>-5.0958439999999994E-2</v>
      </c>
      <c r="J299" s="4" t="s">
        <v>4935</v>
      </c>
      <c r="L299" t="s">
        <v>40</v>
      </c>
      <c r="M299">
        <v>5.1912639941270546</v>
      </c>
      <c r="N299">
        <v>5.1912639941270546</v>
      </c>
      <c r="O299">
        <v>12.248771431086263</v>
      </c>
      <c r="P299">
        <v>5.1912639941270546</v>
      </c>
      <c r="Q299" t="s">
        <v>42</v>
      </c>
      <c r="R299" t="s">
        <v>43</v>
      </c>
      <c r="S299">
        <v>4.125</v>
      </c>
      <c r="T299">
        <v>25</v>
      </c>
      <c r="U299" t="s">
        <v>44</v>
      </c>
      <c r="V299" s="4">
        <v>44847</v>
      </c>
      <c r="W299" s="4">
        <v>44847</v>
      </c>
      <c r="X299" t="s">
        <v>124</v>
      </c>
      <c r="Y299" s="4" t="s">
        <v>4408</v>
      </c>
      <c r="Z299">
        <v>30</v>
      </c>
      <c r="AA299" t="s">
        <v>46</v>
      </c>
      <c r="AB299" s="4" t="s">
        <v>40</v>
      </c>
      <c r="AG299" t="s">
        <v>47</v>
      </c>
      <c r="AH299" t="s">
        <v>48</v>
      </c>
      <c r="AI299" t="s">
        <v>47</v>
      </c>
      <c r="AJ299" t="s">
        <v>50</v>
      </c>
      <c r="AK299" s="35" t="s">
        <v>3307</v>
      </c>
      <c r="AL299" t="s">
        <v>51</v>
      </c>
      <c r="AM299" t="s">
        <v>158</v>
      </c>
      <c r="AO299" s="2">
        <v>5.1528336024375676E-4</v>
      </c>
      <c r="AP299" s="2">
        <v>1.9810347628329228E-2</v>
      </c>
      <c r="AQ299" t="s">
        <v>52</v>
      </c>
      <c r="AS299">
        <v>16.129434657049735</v>
      </c>
      <c r="AT299">
        <v>16.129434657049735</v>
      </c>
      <c r="AU299" s="3">
        <v>20000000</v>
      </c>
      <c r="AV299" s="30">
        <v>342000000</v>
      </c>
      <c r="AW299" s="34" t="s">
        <v>3227</v>
      </c>
      <c r="BA299" s="31"/>
      <c r="BB299" s="27" t="str">
        <f t="shared" si="17"/>
        <v>FRC</v>
      </c>
      <c r="BC299" s="29">
        <f t="shared" ca="1" si="18"/>
        <v>55848</v>
      </c>
      <c r="BD299" s="27">
        <f t="shared" si="19"/>
        <v>4</v>
      </c>
      <c r="BE299" s="32" t="str">
        <f t="shared" si="20"/>
        <v>FRC.PRK</v>
      </c>
    </row>
    <row r="300" spans="1:57" x14ac:dyDescent="0.35">
      <c r="A300" t="s">
        <v>3403</v>
      </c>
      <c r="B300" s="1">
        <v>20.325000000000003</v>
      </c>
      <c r="C300" s="2">
        <v>1.0268111808328562E-2</v>
      </c>
      <c r="D300" s="3">
        <v>48519.230769230766</v>
      </c>
      <c r="F300" t="s">
        <v>509</v>
      </c>
      <c r="G300" t="s">
        <v>510</v>
      </c>
      <c r="H300">
        <v>140.61000000000001</v>
      </c>
      <c r="I300" s="2">
        <v>-5.0958439999999994E-2</v>
      </c>
      <c r="J300" s="4" t="s">
        <v>4935</v>
      </c>
      <c r="L300" t="s">
        <v>40</v>
      </c>
      <c r="M300">
        <v>4.5409891045941153</v>
      </c>
      <c r="N300">
        <v>4.5409891045941153</v>
      </c>
      <c r="O300">
        <v>6.2858583159844486</v>
      </c>
      <c r="P300">
        <v>4.5409891045941153</v>
      </c>
      <c r="Q300" t="s">
        <v>42</v>
      </c>
      <c r="R300" t="s">
        <v>43</v>
      </c>
      <c r="S300">
        <v>4.25</v>
      </c>
      <c r="T300">
        <v>25</v>
      </c>
      <c r="U300" t="s">
        <v>44</v>
      </c>
      <c r="V300" s="4">
        <v>44847</v>
      </c>
      <c r="W300" s="4">
        <v>44847</v>
      </c>
      <c r="X300" t="s">
        <v>124</v>
      </c>
      <c r="Y300" s="4" t="s">
        <v>4409</v>
      </c>
      <c r="Z300" t="s">
        <v>40</v>
      </c>
      <c r="AA300" t="s">
        <v>46</v>
      </c>
      <c r="AB300" s="4" t="s">
        <v>40</v>
      </c>
      <c r="AG300" t="s">
        <v>47</v>
      </c>
      <c r="AH300" t="s">
        <v>48</v>
      </c>
      <c r="AI300" t="s">
        <v>47</v>
      </c>
      <c r="AJ300" t="s">
        <v>50</v>
      </c>
      <c r="AK300" s="35" t="s">
        <v>3453</v>
      </c>
      <c r="AL300" t="s">
        <v>51</v>
      </c>
      <c r="AM300" t="s">
        <v>158</v>
      </c>
      <c r="AO300" s="2">
        <v>5.1528336024375676E-4</v>
      </c>
      <c r="AP300" s="2">
        <v>1.9810347628329228E-2</v>
      </c>
      <c r="AQ300" t="s">
        <v>52</v>
      </c>
      <c r="AS300">
        <v>18.649197997548839</v>
      </c>
      <c r="AT300">
        <v>18.676635131597681</v>
      </c>
      <c r="AU300" s="3">
        <v>29900000</v>
      </c>
      <c r="AV300" s="30">
        <v>607717500.00000012</v>
      </c>
      <c r="AW300" s="34" t="s">
        <v>3389</v>
      </c>
      <c r="BA300" s="31"/>
      <c r="BB300" s="27" t="str">
        <f t="shared" si="17"/>
        <v>FRC</v>
      </c>
      <c r="BC300" s="29">
        <f t="shared" ca="1" si="18"/>
        <v>55848</v>
      </c>
      <c r="BD300" s="27">
        <f t="shared" si="19"/>
        <v>4</v>
      </c>
      <c r="BE300" s="32" t="str">
        <f t="shared" si="20"/>
        <v>FRC.PRL</v>
      </c>
    </row>
    <row r="301" spans="1:57" x14ac:dyDescent="0.35">
      <c r="A301" t="s">
        <v>2886</v>
      </c>
      <c r="B301" s="1">
        <v>20.54</v>
      </c>
      <c r="C301" s="2">
        <v>4.1623309053070686E-3</v>
      </c>
      <c r="D301" s="3">
        <v>41621.43076923077</v>
      </c>
      <c r="F301" t="s">
        <v>509</v>
      </c>
      <c r="G301" t="s">
        <v>510</v>
      </c>
      <c r="H301">
        <v>140.61000000000001</v>
      </c>
      <c r="I301" s="2">
        <v>-5.0958439999999994E-2</v>
      </c>
      <c r="J301" s="4" t="s">
        <v>4935</v>
      </c>
      <c r="L301" t="s">
        <v>40</v>
      </c>
      <c r="M301">
        <v>5.3089681399157849</v>
      </c>
      <c r="N301">
        <v>5.3089681399157849</v>
      </c>
      <c r="O301">
        <v>10.494251962826825</v>
      </c>
      <c r="P301">
        <v>5.3089681399157849</v>
      </c>
      <c r="Q301" t="s">
        <v>42</v>
      </c>
      <c r="R301" t="s">
        <v>43</v>
      </c>
      <c r="S301">
        <v>4.7</v>
      </c>
      <c r="T301">
        <v>25</v>
      </c>
      <c r="U301" t="s">
        <v>44</v>
      </c>
      <c r="V301" s="4">
        <v>44847</v>
      </c>
      <c r="W301" s="4">
        <v>44847</v>
      </c>
      <c r="X301" t="s">
        <v>124</v>
      </c>
      <c r="Y301" s="4" t="s">
        <v>4410</v>
      </c>
      <c r="Z301">
        <v>30</v>
      </c>
      <c r="AA301" t="s">
        <v>46</v>
      </c>
      <c r="AB301" s="4" t="s">
        <v>40</v>
      </c>
      <c r="AG301" t="s">
        <v>47</v>
      </c>
      <c r="AH301" t="s">
        <v>48</v>
      </c>
      <c r="AI301" t="s">
        <v>47</v>
      </c>
      <c r="AJ301" t="s">
        <v>50</v>
      </c>
      <c r="AK301" s="35" t="s">
        <v>2939</v>
      </c>
      <c r="AL301" t="s">
        <v>51</v>
      </c>
      <c r="AM301" t="s">
        <v>158</v>
      </c>
      <c r="AO301" s="2">
        <v>5.1528336024375676E-4</v>
      </c>
      <c r="AP301" s="2">
        <v>1.9810347628329228E-2</v>
      </c>
      <c r="AQ301" t="s">
        <v>52</v>
      </c>
      <c r="AS301">
        <v>17.028314170470846</v>
      </c>
      <c r="AT301">
        <v>17.028314170470846</v>
      </c>
      <c r="AU301" s="3">
        <v>15800000</v>
      </c>
      <c r="AV301" s="30">
        <v>324532000</v>
      </c>
      <c r="AW301" s="34" t="s">
        <v>2877</v>
      </c>
      <c r="BA301" s="31"/>
      <c r="BB301" s="27" t="str">
        <f t="shared" si="17"/>
        <v>FRC</v>
      </c>
      <c r="BC301" s="29">
        <f t="shared" ca="1" si="18"/>
        <v>55848</v>
      </c>
      <c r="BD301" s="27">
        <f t="shared" si="19"/>
        <v>4</v>
      </c>
      <c r="BE301" s="32" t="str">
        <f t="shared" si="20"/>
        <v>FRC.PRJ</v>
      </c>
    </row>
    <row r="302" spans="1:57" x14ac:dyDescent="0.35">
      <c r="A302" t="s">
        <v>508</v>
      </c>
      <c r="B302" s="1">
        <v>25.765000000000001</v>
      </c>
      <c r="C302" s="2">
        <v>-2.3342670401493928E-2</v>
      </c>
      <c r="D302" s="3">
        <v>13330</v>
      </c>
      <c r="F302" t="s">
        <v>509</v>
      </c>
      <c r="G302" t="s">
        <v>510</v>
      </c>
      <c r="H302">
        <v>140.61000000000001</v>
      </c>
      <c r="I302" s="2">
        <v>-5.0958439999999994E-2</v>
      </c>
      <c r="J302" s="4" t="s">
        <v>4935</v>
      </c>
      <c r="L302" t="s">
        <v>40</v>
      </c>
      <c r="M302">
        <v>3.8366222751793932</v>
      </c>
      <c r="N302">
        <v>3.8366222751793932</v>
      </c>
      <c r="O302">
        <v>-344.94653650800956</v>
      </c>
      <c r="P302">
        <v>-344.94653650999999</v>
      </c>
      <c r="Q302" t="s">
        <v>42</v>
      </c>
      <c r="R302" t="s">
        <v>43</v>
      </c>
      <c r="S302">
        <v>5.125</v>
      </c>
      <c r="T302">
        <v>25</v>
      </c>
      <c r="U302" t="s">
        <v>44</v>
      </c>
      <c r="V302" s="4">
        <v>44819</v>
      </c>
      <c r="W302" s="4">
        <v>44819</v>
      </c>
      <c r="X302" t="s">
        <v>124</v>
      </c>
      <c r="Y302" s="4" t="s">
        <v>4899</v>
      </c>
      <c r="Z302">
        <v>30</v>
      </c>
      <c r="AA302" t="s">
        <v>46</v>
      </c>
      <c r="AB302" s="4" t="s">
        <v>40</v>
      </c>
      <c r="AG302" t="s">
        <v>47</v>
      </c>
      <c r="AH302" t="s">
        <v>65</v>
      </c>
      <c r="AI302" t="s">
        <v>47</v>
      </c>
      <c r="AJ302" t="s">
        <v>50</v>
      </c>
      <c r="AK302" s="35" t="s">
        <v>511</v>
      </c>
      <c r="AL302" t="s">
        <v>123</v>
      </c>
      <c r="AM302" t="s">
        <v>158</v>
      </c>
      <c r="AO302" s="2">
        <v>5.1528336024375676E-4</v>
      </c>
      <c r="AP302" s="2">
        <v>1.9810347628329228E-2</v>
      </c>
      <c r="AQ302" t="s">
        <v>52</v>
      </c>
      <c r="AS302">
        <v>7.4042215142515549E-2</v>
      </c>
      <c r="AT302">
        <v>19.992851219673543</v>
      </c>
      <c r="AU302" s="3">
        <v>8000000</v>
      </c>
      <c r="AV302" s="30">
        <v>206120000</v>
      </c>
      <c r="AW302" s="34" t="s">
        <v>1911</v>
      </c>
      <c r="BA302" s="31"/>
      <c r="BB302" s="27" t="str">
        <f t="shared" si="17"/>
        <v>FRC</v>
      </c>
      <c r="BC302" s="29">
        <f t="shared" ca="1" si="18"/>
        <v>55848</v>
      </c>
      <c r="BD302" s="27">
        <f t="shared" si="19"/>
        <v>4</v>
      </c>
      <c r="BE302" s="32" t="str">
        <f t="shared" si="20"/>
        <v>FRC.PRH</v>
      </c>
    </row>
    <row r="303" spans="1:57" x14ac:dyDescent="0.35">
      <c r="A303" t="s">
        <v>512</v>
      </c>
      <c r="B303" s="1">
        <v>23.02</v>
      </c>
      <c r="C303" s="2">
        <v>-1.4542343883661244E-2</v>
      </c>
      <c r="D303" s="3">
        <v>32860.815384615387</v>
      </c>
      <c r="F303" t="s">
        <v>509</v>
      </c>
      <c r="G303" t="s">
        <v>510</v>
      </c>
      <c r="H303">
        <v>140.61000000000001</v>
      </c>
      <c r="I303" s="2">
        <v>-5.0958439999999994E-2</v>
      </c>
      <c r="J303" s="4" t="s">
        <v>4935</v>
      </c>
      <c r="L303" t="s">
        <v>40</v>
      </c>
      <c r="M303">
        <v>5.3007364811141189</v>
      </c>
      <c r="N303">
        <v>5.3007364811141189</v>
      </c>
      <c r="O303">
        <v>6.0926749123740347E-2</v>
      </c>
      <c r="P303">
        <v>6.0926750000000002E-2</v>
      </c>
      <c r="Q303" t="s">
        <v>42</v>
      </c>
      <c r="R303" t="s">
        <v>43</v>
      </c>
      <c r="S303">
        <v>5.5</v>
      </c>
      <c r="T303">
        <v>25</v>
      </c>
      <c r="U303" t="s">
        <v>44</v>
      </c>
      <c r="V303" s="4">
        <v>44819</v>
      </c>
      <c r="W303" s="4">
        <v>44819</v>
      </c>
      <c r="X303" t="s">
        <v>124</v>
      </c>
      <c r="Y303" s="4" t="s">
        <v>4411</v>
      </c>
      <c r="Z303">
        <v>30</v>
      </c>
      <c r="AA303" t="s">
        <v>46</v>
      </c>
      <c r="AB303" t="s">
        <v>40</v>
      </c>
      <c r="AG303" t="s">
        <v>47</v>
      </c>
      <c r="AH303" t="s">
        <v>48</v>
      </c>
      <c r="AI303" t="s">
        <v>47</v>
      </c>
      <c r="AJ303" t="s">
        <v>50</v>
      </c>
      <c r="AK303" s="35" t="s">
        <v>4412</v>
      </c>
      <c r="AL303" t="s">
        <v>123</v>
      </c>
      <c r="AM303" t="s">
        <v>158</v>
      </c>
      <c r="AO303" s="2">
        <v>5.1528336024375676E-4</v>
      </c>
      <c r="AP303" s="2">
        <v>1.9810347628329228E-2</v>
      </c>
      <c r="AQ303" t="s">
        <v>52</v>
      </c>
      <c r="AS303">
        <v>16.625401040263899</v>
      </c>
      <c r="AT303">
        <v>16.625401040263899</v>
      </c>
      <c r="AU303" s="3">
        <v>12000000</v>
      </c>
      <c r="AV303" s="30">
        <v>276240000</v>
      </c>
      <c r="AW303" s="34" t="s">
        <v>1912</v>
      </c>
      <c r="BA303" s="31"/>
      <c r="BB303" s="27" t="str">
        <f t="shared" si="17"/>
        <v>FRC</v>
      </c>
      <c r="BC303" s="29">
        <f t="shared" ca="1" si="18"/>
        <v>55848</v>
      </c>
      <c r="BD303" s="27">
        <f t="shared" si="19"/>
        <v>4</v>
      </c>
      <c r="BE303" s="32" t="str">
        <f t="shared" si="20"/>
        <v>FRC.PRI</v>
      </c>
    </row>
    <row r="304" spans="1:57" x14ac:dyDescent="0.35">
      <c r="A304" t="s">
        <v>3308</v>
      </c>
      <c r="B304" s="1">
        <v>21.524999999999999</v>
      </c>
      <c r="C304" s="2">
        <v>-4.9723999999999935E-2</v>
      </c>
      <c r="D304" s="3">
        <v>7109.1076923076926</v>
      </c>
      <c r="F304" t="s">
        <v>3309</v>
      </c>
      <c r="G304" t="s">
        <v>3310</v>
      </c>
      <c r="H304" t="s">
        <v>51</v>
      </c>
      <c r="I304" s="2" t="e">
        <v>#VALUE!</v>
      </c>
      <c r="J304" s="4" t="s">
        <v>51</v>
      </c>
      <c r="L304" t="s">
        <v>40</v>
      </c>
      <c r="M304">
        <v>7.5169758370987809</v>
      </c>
      <c r="N304">
        <v>7.5169758370987809</v>
      </c>
      <c r="O304">
        <v>7.5080290029534229</v>
      </c>
      <c r="P304">
        <v>7.5080289999999996</v>
      </c>
      <c r="Q304" t="s">
        <v>42</v>
      </c>
      <c r="R304" t="s">
        <v>43</v>
      </c>
      <c r="S304">
        <v>7.5</v>
      </c>
      <c r="T304">
        <v>25</v>
      </c>
      <c r="U304" t="s">
        <v>44</v>
      </c>
      <c r="V304" s="4">
        <v>44833</v>
      </c>
      <c r="W304" s="4">
        <v>44833</v>
      </c>
      <c r="X304" t="s">
        <v>45</v>
      </c>
      <c r="Y304" s="4" t="s">
        <v>4413</v>
      </c>
      <c r="Z304">
        <v>30</v>
      </c>
      <c r="AA304" t="s">
        <v>46</v>
      </c>
      <c r="AB304" s="4" t="s">
        <v>40</v>
      </c>
      <c r="AG304" t="s">
        <v>47</v>
      </c>
      <c r="AH304" t="s">
        <v>48</v>
      </c>
      <c r="AI304" t="s">
        <v>49</v>
      </c>
      <c r="AJ304" t="s">
        <v>50</v>
      </c>
      <c r="AK304" s="35" t="s">
        <v>3311</v>
      </c>
      <c r="AL304" t="s">
        <v>51</v>
      </c>
      <c r="AM304" t="s">
        <v>51</v>
      </c>
      <c r="AO304" s="2" t="s">
        <v>51</v>
      </c>
      <c r="AP304" s="2" t="s">
        <v>51</v>
      </c>
      <c r="AQ304" t="s">
        <v>162</v>
      </c>
      <c r="AS304">
        <v>11.441159072782055</v>
      </c>
      <c r="AT304">
        <v>11.441159072782055</v>
      </c>
      <c r="AU304" s="3">
        <v>4226191</v>
      </c>
      <c r="AV304" s="30">
        <v>90968761.274999991</v>
      </c>
      <c r="AW304" s="34" t="s">
        <v>3312</v>
      </c>
      <c r="BA304" s="31"/>
      <c r="BB304" s="27" t="str">
        <f t="shared" si="17"/>
        <v>8133172Z</v>
      </c>
      <c r="BC304" s="29">
        <f t="shared" ca="1" si="18"/>
        <v>55848</v>
      </c>
      <c r="BD304" s="27">
        <f t="shared" si="19"/>
        <v>4</v>
      </c>
      <c r="BE304" s="32" t="str">
        <f t="shared" si="20"/>
        <v>FRGAP</v>
      </c>
    </row>
    <row r="305" spans="1:57" x14ac:dyDescent="0.35">
      <c r="A305" t="s">
        <v>514</v>
      </c>
      <c r="B305" s="1">
        <v>21.13</v>
      </c>
      <c r="C305" s="2">
        <v>-0.10613107822410141</v>
      </c>
      <c r="D305" s="3">
        <v>10371.323076923078</v>
      </c>
      <c r="F305" t="s">
        <v>4945</v>
      </c>
      <c r="G305" t="s">
        <v>515</v>
      </c>
      <c r="H305">
        <v>93.06</v>
      </c>
      <c r="I305" s="2">
        <v>-8.7728199999999992E-2</v>
      </c>
      <c r="J305" s="4" t="s">
        <v>4914</v>
      </c>
      <c r="L305" t="s">
        <v>40</v>
      </c>
      <c r="M305">
        <v>5.1847499222287512</v>
      </c>
      <c r="N305">
        <v>5.1847499222287512</v>
      </c>
      <c r="O305">
        <v>56.538988769209169</v>
      </c>
      <c r="P305">
        <v>5.1847499222287512</v>
      </c>
      <c r="Q305" t="s">
        <v>42</v>
      </c>
      <c r="R305" t="s">
        <v>43</v>
      </c>
      <c r="S305">
        <v>5</v>
      </c>
      <c r="T305">
        <v>25</v>
      </c>
      <c r="U305" t="s">
        <v>44</v>
      </c>
      <c r="V305" s="4">
        <v>44834</v>
      </c>
      <c r="W305" s="4">
        <v>44834</v>
      </c>
      <c r="X305" t="s">
        <v>45</v>
      </c>
      <c r="Y305" s="4" t="s">
        <v>4899</v>
      </c>
      <c r="Z305">
        <v>30</v>
      </c>
      <c r="AA305" t="s">
        <v>46</v>
      </c>
      <c r="AB305" s="4" t="s">
        <v>40</v>
      </c>
      <c r="AG305" t="s">
        <v>47</v>
      </c>
      <c r="AH305" t="s">
        <v>65</v>
      </c>
      <c r="AI305" t="s">
        <v>49</v>
      </c>
      <c r="AJ305" t="s">
        <v>50</v>
      </c>
      <c r="AK305" s="35" t="s">
        <v>4414</v>
      </c>
      <c r="AL305" t="s">
        <v>169</v>
      </c>
      <c r="AM305" t="s">
        <v>158</v>
      </c>
      <c r="AO305" s="2">
        <v>5.9735240185976313E-4</v>
      </c>
      <c r="AP305" s="2">
        <v>2.3393937203681658E-2</v>
      </c>
      <c r="AQ305" t="s">
        <v>52</v>
      </c>
      <c r="AS305">
        <v>16.870731211624754</v>
      </c>
      <c r="AT305">
        <v>16.870731211624754</v>
      </c>
      <c r="AU305" s="3">
        <v>6000000</v>
      </c>
      <c r="AV305" s="30">
        <v>126780000</v>
      </c>
      <c r="AW305" s="34" t="s">
        <v>4415</v>
      </c>
      <c r="BA305" s="31"/>
      <c r="BB305" s="27" t="str">
        <f t="shared" si="17"/>
        <v>FRT</v>
      </c>
      <c r="BC305" s="29">
        <f t="shared" ca="1" si="18"/>
        <v>55848</v>
      </c>
      <c r="BD305" s="27">
        <f t="shared" si="19"/>
        <v>4</v>
      </c>
      <c r="BE305" s="32" t="str">
        <f t="shared" si="20"/>
        <v>FRT.PRC</v>
      </c>
    </row>
    <row r="306" spans="1:57" x14ac:dyDescent="0.35">
      <c r="A306" t="s">
        <v>4946</v>
      </c>
      <c r="B306" s="1">
        <v>16.094999999999999</v>
      </c>
      <c r="C306" s="2">
        <v>-0.11901595744680846</v>
      </c>
      <c r="D306" s="3">
        <v>12982.23076923077</v>
      </c>
      <c r="F306" t="s">
        <v>2653</v>
      </c>
      <c r="G306" t="s">
        <v>2654</v>
      </c>
      <c r="H306">
        <v>16.98</v>
      </c>
      <c r="I306" s="2">
        <v>-3.0268460000000001E-2</v>
      </c>
      <c r="J306" s="4" t="s">
        <v>4912</v>
      </c>
      <c r="L306">
        <v>688.6</v>
      </c>
      <c r="M306">
        <v>8.5816820096738962</v>
      </c>
      <c r="N306">
        <v>10.57743104826654</v>
      </c>
      <c r="O306">
        <v>10.35155340367618</v>
      </c>
      <c r="P306">
        <v>10.35155340367618</v>
      </c>
      <c r="Q306" t="s">
        <v>42</v>
      </c>
      <c r="R306" t="s">
        <v>82</v>
      </c>
      <c r="S306">
        <v>8.25</v>
      </c>
      <c r="T306">
        <v>25</v>
      </c>
      <c r="U306" t="s">
        <v>44</v>
      </c>
      <c r="V306" s="4">
        <v>44804</v>
      </c>
      <c r="W306" s="4">
        <v>44804</v>
      </c>
      <c r="X306" t="s">
        <v>45</v>
      </c>
      <c r="Y306" s="4" t="s">
        <v>4417</v>
      </c>
      <c r="Z306">
        <v>30</v>
      </c>
      <c r="AA306" t="s">
        <v>46</v>
      </c>
      <c r="AB306" s="4" t="s">
        <v>40</v>
      </c>
      <c r="AG306" t="s">
        <v>47</v>
      </c>
      <c r="AH306" t="s">
        <v>65</v>
      </c>
      <c r="AI306" t="s">
        <v>49</v>
      </c>
      <c r="AJ306" t="s">
        <v>50</v>
      </c>
      <c r="AK306" s="35" t="s">
        <v>2655</v>
      </c>
      <c r="AL306" t="s">
        <v>214</v>
      </c>
      <c r="AM306" t="s">
        <v>51</v>
      </c>
      <c r="AO306" s="2">
        <v>1.2752829314823799E-2</v>
      </c>
      <c r="AP306" s="2">
        <v>6.5816078109438569E-2</v>
      </c>
      <c r="AQ306" t="s">
        <v>69</v>
      </c>
      <c r="AS306">
        <v>1.6072547433127173</v>
      </c>
      <c r="AT306">
        <v>1.6072547433127173</v>
      </c>
      <c r="AU306" s="3">
        <v>4180000</v>
      </c>
      <c r="AV306" s="30">
        <v>67277100</v>
      </c>
      <c r="AW306" s="34" t="s">
        <v>2656</v>
      </c>
      <c r="BA306" s="31"/>
      <c r="BB306" s="27" t="str">
        <f t="shared" si="17"/>
        <v>FTAI</v>
      </c>
      <c r="BC306" s="29">
        <f t="shared" ca="1" si="18"/>
        <v>55848</v>
      </c>
      <c r="BD306" s="27">
        <f t="shared" si="19"/>
        <v>4</v>
      </c>
      <c r="BE306" s="32" t="str">
        <f t="shared" si="20"/>
        <v>FTAIP</v>
      </c>
    </row>
    <row r="307" spans="1:57" x14ac:dyDescent="0.35">
      <c r="A307" t="s">
        <v>4947</v>
      </c>
      <c r="B307" s="1">
        <v>16.375</v>
      </c>
      <c r="C307" s="2">
        <v>-0.10187719298245618</v>
      </c>
      <c r="D307" s="3">
        <v>9579.8461538461543</v>
      </c>
      <c r="F307" t="s">
        <v>2653</v>
      </c>
      <c r="G307" t="s">
        <v>2654</v>
      </c>
      <c r="H307">
        <v>16.98</v>
      </c>
      <c r="I307" s="2">
        <v>-3.0268460000000001E-2</v>
      </c>
      <c r="J307" s="4" t="s">
        <v>4912</v>
      </c>
      <c r="L307">
        <v>644.70000000000005</v>
      </c>
      <c r="M307">
        <v>8.2135523613963031</v>
      </c>
      <c r="N307">
        <v>10.001553644382497</v>
      </c>
      <c r="O307">
        <v>9.2151521745189662</v>
      </c>
      <c r="P307">
        <v>9.2151521745189662</v>
      </c>
      <c r="Q307" t="s">
        <v>42</v>
      </c>
      <c r="R307" t="s">
        <v>82</v>
      </c>
      <c r="S307">
        <v>8</v>
      </c>
      <c r="T307">
        <v>25</v>
      </c>
      <c r="U307" t="s">
        <v>44</v>
      </c>
      <c r="V307" s="4">
        <v>44804</v>
      </c>
      <c r="W307" s="4">
        <v>44804</v>
      </c>
      <c r="X307" t="s">
        <v>45</v>
      </c>
      <c r="Y307" s="4" t="s">
        <v>3541</v>
      </c>
      <c r="Z307">
        <v>30</v>
      </c>
      <c r="AA307" t="s">
        <v>46</v>
      </c>
      <c r="AB307" t="s">
        <v>40</v>
      </c>
      <c r="AG307" t="s">
        <v>47</v>
      </c>
      <c r="AH307" t="s">
        <v>65</v>
      </c>
      <c r="AI307" t="s">
        <v>49</v>
      </c>
      <c r="AJ307" t="s">
        <v>50</v>
      </c>
      <c r="AK307" s="35" t="s">
        <v>2940</v>
      </c>
      <c r="AL307" t="s">
        <v>214</v>
      </c>
      <c r="AM307" t="s">
        <v>51</v>
      </c>
      <c r="AO307" s="2">
        <v>1.2752829314823799E-2</v>
      </c>
      <c r="AP307" s="2">
        <v>6.5816078109438569E-2</v>
      </c>
      <c r="AQ307" t="s">
        <v>69</v>
      </c>
      <c r="AS307">
        <v>1.8167869491295314</v>
      </c>
      <c r="AT307">
        <v>1.8167869491295314</v>
      </c>
      <c r="AU307" s="3">
        <v>4600000</v>
      </c>
      <c r="AV307" s="30">
        <v>75325000</v>
      </c>
      <c r="AW307" s="34" t="s">
        <v>2878</v>
      </c>
      <c r="BA307" s="31"/>
      <c r="BB307" s="27" t="str">
        <f t="shared" si="17"/>
        <v>FTAI</v>
      </c>
      <c r="BC307" s="29">
        <f t="shared" ca="1" si="18"/>
        <v>55848</v>
      </c>
      <c r="BD307" s="27">
        <f t="shared" si="19"/>
        <v>4</v>
      </c>
      <c r="BE307" s="32" t="str">
        <f t="shared" si="20"/>
        <v>FTAIO</v>
      </c>
    </row>
    <row r="308" spans="1:57" x14ac:dyDescent="0.35">
      <c r="A308" t="s">
        <v>4948</v>
      </c>
      <c r="B308" s="1">
        <v>13.93</v>
      </c>
      <c r="C308" s="2">
        <v>-0.11286681715575622</v>
      </c>
      <c r="D308" s="3">
        <v>18584.707692307693</v>
      </c>
      <c r="F308" t="s">
        <v>2653</v>
      </c>
      <c r="G308" t="s">
        <v>2654</v>
      </c>
      <c r="H308">
        <v>16.98</v>
      </c>
      <c r="I308" s="2">
        <v>-3.0268460000000001E-2</v>
      </c>
      <c r="J308" s="4" t="s">
        <v>4912</v>
      </c>
      <c r="L308">
        <v>737.8</v>
      </c>
      <c r="M308">
        <v>10.419955794126935</v>
      </c>
      <c r="N308">
        <v>12.832708777149378</v>
      </c>
      <c r="O308">
        <v>15.728574725625924</v>
      </c>
      <c r="P308">
        <v>15.728574725625924</v>
      </c>
      <c r="Q308" t="s">
        <v>42</v>
      </c>
      <c r="R308" t="s">
        <v>82</v>
      </c>
      <c r="S308">
        <v>8.25</v>
      </c>
      <c r="T308">
        <v>25</v>
      </c>
      <c r="U308" t="s">
        <v>44</v>
      </c>
      <c r="V308" s="4">
        <v>44804</v>
      </c>
      <c r="W308" s="4">
        <v>44804</v>
      </c>
      <c r="X308" t="s">
        <v>45</v>
      </c>
      <c r="Y308" s="4" t="s">
        <v>4416</v>
      </c>
      <c r="Z308" t="s">
        <v>40</v>
      </c>
      <c r="AA308" t="s">
        <v>46</v>
      </c>
      <c r="AB308" t="s">
        <v>40</v>
      </c>
      <c r="AG308" t="s">
        <v>47</v>
      </c>
      <c r="AH308" t="s">
        <v>65</v>
      </c>
      <c r="AI308" t="s">
        <v>49</v>
      </c>
      <c r="AJ308" t="s">
        <v>50</v>
      </c>
      <c r="AK308" s="35" t="s">
        <v>3567</v>
      </c>
      <c r="AL308" t="s">
        <v>214</v>
      </c>
      <c r="AM308" t="s">
        <v>51</v>
      </c>
      <c r="AO308" s="2">
        <v>1.2752829314823799E-2</v>
      </c>
      <c r="AP308" s="2">
        <v>6.5816078109438569E-2</v>
      </c>
      <c r="AQ308" t="s">
        <v>69</v>
      </c>
      <c r="AS308">
        <v>2.7752122046820147</v>
      </c>
      <c r="AT308">
        <v>2.7752122046820147</v>
      </c>
      <c r="AU308" s="3">
        <v>4200000</v>
      </c>
      <c r="AV308" s="30">
        <v>58506000</v>
      </c>
      <c r="AW308" s="34" t="s">
        <v>3509</v>
      </c>
      <c r="BA308" s="31"/>
      <c r="BB308" s="27" t="str">
        <f t="shared" si="17"/>
        <v>FTAI</v>
      </c>
      <c r="BC308" s="29">
        <f t="shared" ca="1" si="18"/>
        <v>55848</v>
      </c>
      <c r="BD308" s="27">
        <f t="shared" si="19"/>
        <v>4</v>
      </c>
      <c r="BE308" s="32" t="str">
        <f t="shared" si="20"/>
        <v>FTAIN</v>
      </c>
    </row>
    <row r="309" spans="1:57" x14ac:dyDescent="0.35">
      <c r="A309" t="s">
        <v>3279</v>
      </c>
      <c r="B309" s="1">
        <v>20.53</v>
      </c>
      <c r="C309" s="2">
        <v>-1.0722891566265068E-2</v>
      </c>
      <c r="D309" s="3">
        <v>10014.369230769231</v>
      </c>
      <c r="F309" t="s">
        <v>3454</v>
      </c>
      <c r="G309" t="s">
        <v>3455</v>
      </c>
      <c r="H309">
        <v>16.600000000000001</v>
      </c>
      <c r="I309" s="2">
        <v>5.926646E-2</v>
      </c>
      <c r="J309" s="4" t="s">
        <v>4484</v>
      </c>
      <c r="L309" t="s">
        <v>40</v>
      </c>
      <c r="M309">
        <v>5.4509477484557491</v>
      </c>
      <c r="N309">
        <v>5.4509477484557491</v>
      </c>
      <c r="O309">
        <v>7.1326012328146451</v>
      </c>
      <c r="P309">
        <v>5.4509477484557491</v>
      </c>
      <c r="Q309" t="s">
        <v>42</v>
      </c>
      <c r="R309" t="s">
        <v>43</v>
      </c>
      <c r="S309">
        <v>5.125</v>
      </c>
      <c r="T309">
        <v>25</v>
      </c>
      <c r="U309" t="s">
        <v>44</v>
      </c>
      <c r="V309" s="4">
        <v>44833</v>
      </c>
      <c r="W309" s="4">
        <v>44833</v>
      </c>
      <c r="X309" t="s">
        <v>40</v>
      </c>
      <c r="Y309" s="4" t="s">
        <v>4142</v>
      </c>
      <c r="Z309">
        <v>30</v>
      </c>
      <c r="AA309" t="s">
        <v>161</v>
      </c>
      <c r="AB309" s="4" t="s">
        <v>40</v>
      </c>
      <c r="AG309" t="s">
        <v>47</v>
      </c>
      <c r="AH309" t="s">
        <v>48</v>
      </c>
      <c r="AI309" t="s">
        <v>51</v>
      </c>
      <c r="AJ309" t="s">
        <v>50</v>
      </c>
      <c r="AK309" s="35" t="s">
        <v>4418</v>
      </c>
      <c r="AL309" t="s">
        <v>51</v>
      </c>
      <c r="AM309" t="s">
        <v>51</v>
      </c>
      <c r="AO309" s="2">
        <v>9.7795042838688673E-5</v>
      </c>
      <c r="AP309" s="2">
        <v>1.392884335199096E-2</v>
      </c>
      <c r="AQ309" t="s">
        <v>69</v>
      </c>
      <c r="AS309">
        <v>15.984590281988771</v>
      </c>
      <c r="AT309">
        <v>15.984590281988771</v>
      </c>
      <c r="AU309" s="3">
        <v>8000000</v>
      </c>
      <c r="AV309" s="30">
        <v>164240000</v>
      </c>
      <c r="AW309" s="34" t="s">
        <v>3271</v>
      </c>
      <c r="BA309" s="31"/>
      <c r="BB309" s="27" t="str">
        <f t="shared" si="17"/>
        <v>FULT</v>
      </c>
      <c r="BC309" s="29">
        <f t="shared" ca="1" si="18"/>
        <v>55848</v>
      </c>
      <c r="BD309" s="27">
        <f t="shared" si="19"/>
        <v>4</v>
      </c>
      <c r="BE309" s="32" t="str">
        <f t="shared" si="20"/>
        <v>FULTP</v>
      </c>
    </row>
    <row r="310" spans="1:57" x14ac:dyDescent="0.35">
      <c r="A310" t="s">
        <v>2657</v>
      </c>
      <c r="B310" s="1">
        <v>24.36</v>
      </c>
      <c r="C310" s="2">
        <v>-1.2807575255972066E-2</v>
      </c>
      <c r="D310" s="3">
        <v>2583.3846153846152</v>
      </c>
      <c r="F310" t="s">
        <v>518</v>
      </c>
      <c r="G310" t="s">
        <v>519</v>
      </c>
      <c r="H310">
        <v>10.17</v>
      </c>
      <c r="I310" s="2">
        <v>-0.1292633</v>
      </c>
      <c r="J310" s="4" t="s">
        <v>4911</v>
      </c>
      <c r="L310" t="s">
        <v>40</v>
      </c>
      <c r="M310">
        <v>6.1034143111011936</v>
      </c>
      <c r="N310">
        <v>6.1034143111011936</v>
      </c>
      <c r="O310">
        <v>-2.360937356970747</v>
      </c>
      <c r="P310">
        <v>-2.3609373599999999</v>
      </c>
      <c r="Q310" t="s">
        <v>53</v>
      </c>
      <c r="R310" t="s">
        <v>43</v>
      </c>
      <c r="S310">
        <v>6.5</v>
      </c>
      <c r="T310">
        <v>25</v>
      </c>
      <c r="U310" t="s">
        <v>44</v>
      </c>
      <c r="V310" s="4">
        <v>45274</v>
      </c>
      <c r="W310" s="4">
        <v>45274</v>
      </c>
      <c r="X310" t="s">
        <v>40</v>
      </c>
      <c r="Y310" s="4" t="s">
        <v>4899</v>
      </c>
      <c r="Z310">
        <v>30</v>
      </c>
      <c r="AA310" t="s">
        <v>46</v>
      </c>
      <c r="AB310" t="s">
        <v>4028</v>
      </c>
      <c r="AG310" t="s">
        <v>47</v>
      </c>
      <c r="AH310" t="s">
        <v>65</v>
      </c>
      <c r="AI310" t="s">
        <v>51</v>
      </c>
      <c r="AJ310" t="s">
        <v>74</v>
      </c>
      <c r="AK310" s="35" t="s">
        <v>4419</v>
      </c>
      <c r="AL310" t="s">
        <v>51</v>
      </c>
      <c r="AM310" t="s">
        <v>51</v>
      </c>
      <c r="AO310" s="2">
        <v>2.5730926446333457E-3</v>
      </c>
      <c r="AP310" s="2">
        <v>3.8377074998311889E-2</v>
      </c>
      <c r="AQ310" t="s">
        <v>162</v>
      </c>
      <c r="AS310">
        <v>1.6032659803086302</v>
      </c>
      <c r="AT310">
        <v>1.6032659803086302</v>
      </c>
      <c r="AU310" s="3">
        <v>1712921</v>
      </c>
      <c r="AV310" s="30">
        <v>41726755.560000002</v>
      </c>
      <c r="AW310" s="34" t="s">
        <v>2658</v>
      </c>
      <c r="BA310" s="31"/>
      <c r="BB310" s="27" t="str">
        <f t="shared" si="17"/>
        <v>GECC</v>
      </c>
      <c r="BC310" s="29" t="e">
        <f t="shared" ca="1" si="18"/>
        <v>#VALUE!</v>
      </c>
      <c r="BD310" s="27">
        <f t="shared" si="19"/>
        <v>4</v>
      </c>
      <c r="BE310" s="32" t="str">
        <f t="shared" si="20"/>
        <v>GECCN</v>
      </c>
    </row>
    <row r="311" spans="1:57" x14ac:dyDescent="0.35">
      <c r="A311" t="s">
        <v>520</v>
      </c>
      <c r="B311" s="1">
        <v>24.23</v>
      </c>
      <c r="C311" s="2">
        <v>-9.5884938074311619E-3</v>
      </c>
      <c r="D311" s="3">
        <v>2885.2307692307691</v>
      </c>
      <c r="F311" t="s">
        <v>518</v>
      </c>
      <c r="G311" t="s">
        <v>519</v>
      </c>
      <c r="H311">
        <v>10.17</v>
      </c>
      <c r="I311" s="2">
        <v>-0.1292633</v>
      </c>
      <c r="J311" s="4" t="s">
        <v>4911</v>
      </c>
      <c r="L311" t="s">
        <v>40</v>
      </c>
      <c r="M311">
        <v>7.2479917538212915</v>
      </c>
      <c r="N311">
        <v>7.2479917538212915</v>
      </c>
      <c r="O311">
        <v>21.416436528376813</v>
      </c>
      <c r="P311">
        <v>7.2479917538212915</v>
      </c>
      <c r="Q311" t="s">
        <v>53</v>
      </c>
      <c r="R311" t="s">
        <v>43</v>
      </c>
      <c r="S311">
        <v>6.75</v>
      </c>
      <c r="T311">
        <v>25</v>
      </c>
      <c r="U311" t="s">
        <v>44</v>
      </c>
      <c r="V311" s="4">
        <v>45274</v>
      </c>
      <c r="W311" s="4">
        <v>45274</v>
      </c>
      <c r="X311" t="s">
        <v>40</v>
      </c>
      <c r="Y311" s="4" t="s">
        <v>4899</v>
      </c>
      <c r="Z311">
        <v>30</v>
      </c>
      <c r="AA311" t="s">
        <v>46</v>
      </c>
      <c r="AB311" t="s">
        <v>4030</v>
      </c>
      <c r="AG311" t="s">
        <v>47</v>
      </c>
      <c r="AH311" t="s">
        <v>65</v>
      </c>
      <c r="AI311" t="s">
        <v>51</v>
      </c>
      <c r="AJ311" t="s">
        <v>74</v>
      </c>
      <c r="AK311" s="35" t="s">
        <v>4420</v>
      </c>
      <c r="AL311" t="s">
        <v>51</v>
      </c>
      <c r="AM311" t="s">
        <v>51</v>
      </c>
      <c r="AO311" s="2">
        <v>2.5730926446333457E-3</v>
      </c>
      <c r="AP311" s="2">
        <v>3.8377074998311889E-2</v>
      </c>
      <c r="AQ311" t="s">
        <v>162</v>
      </c>
      <c r="AS311">
        <v>2.1004092501881839</v>
      </c>
      <c r="AT311">
        <v>2.1004092501881839</v>
      </c>
      <c r="AU311" s="3">
        <v>1824400</v>
      </c>
      <c r="AV311" s="30">
        <v>44205212</v>
      </c>
      <c r="AW311" s="34" t="s">
        <v>1917</v>
      </c>
      <c r="BA311" s="31"/>
      <c r="BB311" s="27" t="str">
        <f t="shared" si="17"/>
        <v>GECC</v>
      </c>
      <c r="BC311" s="29" t="e">
        <f t="shared" ca="1" si="18"/>
        <v>#VALUE!</v>
      </c>
      <c r="BD311" s="27">
        <f t="shared" si="19"/>
        <v>4</v>
      </c>
      <c r="BE311" s="32" t="str">
        <f t="shared" si="20"/>
        <v>GECCM</v>
      </c>
    </row>
    <row r="312" spans="1:57" x14ac:dyDescent="0.35">
      <c r="A312" t="s">
        <v>3808</v>
      </c>
      <c r="B312" s="1">
        <v>21.990000000000002</v>
      </c>
      <c r="C312" s="2">
        <v>2.4955436720142544E-2</v>
      </c>
      <c r="D312" s="3">
        <v>1892.4769230769232</v>
      </c>
      <c r="F312" t="s">
        <v>522</v>
      </c>
      <c r="G312" t="s">
        <v>523</v>
      </c>
      <c r="H312">
        <v>12.69</v>
      </c>
      <c r="I312" s="2">
        <v>-9.2469509999999991E-2</v>
      </c>
      <c r="J312" s="4" t="s">
        <v>4915</v>
      </c>
      <c r="L312" t="s">
        <v>40</v>
      </c>
      <c r="M312">
        <v>6.0142410811093576</v>
      </c>
      <c r="N312">
        <v>6.0142410811093576</v>
      </c>
      <c r="O312">
        <v>10.703428219615578</v>
      </c>
      <c r="P312">
        <v>6.0142410811093576</v>
      </c>
      <c r="Q312" t="s">
        <v>53</v>
      </c>
      <c r="R312" t="s">
        <v>43</v>
      </c>
      <c r="S312">
        <v>4.875</v>
      </c>
      <c r="T312">
        <v>25</v>
      </c>
      <c r="U312" t="s">
        <v>44</v>
      </c>
      <c r="V312" s="4">
        <v>44938</v>
      </c>
      <c r="W312" s="4">
        <v>44938</v>
      </c>
      <c r="X312" t="s">
        <v>40</v>
      </c>
      <c r="Y312" s="4" t="s">
        <v>4421</v>
      </c>
      <c r="Z312">
        <v>30</v>
      </c>
      <c r="AA312" t="s">
        <v>46</v>
      </c>
      <c r="AB312" t="s">
        <v>4422</v>
      </c>
      <c r="AG312" t="s">
        <v>47</v>
      </c>
      <c r="AH312" t="s">
        <v>65</v>
      </c>
      <c r="AI312" t="s">
        <v>51</v>
      </c>
      <c r="AJ312" t="s">
        <v>74</v>
      </c>
      <c r="AK312" s="35" t="s">
        <v>4423</v>
      </c>
      <c r="AL312" t="s">
        <v>51</v>
      </c>
      <c r="AM312" t="s">
        <v>51</v>
      </c>
      <c r="AO312" s="2">
        <v>3.8372234278938322E-9</v>
      </c>
      <c r="AP312" s="2">
        <v>5.1344432600526346E-3</v>
      </c>
      <c r="AQ312" t="s">
        <v>69</v>
      </c>
      <c r="AS312">
        <v>5.0583727306463553</v>
      </c>
      <c r="AT312">
        <v>5.0583727306463553</v>
      </c>
      <c r="AU312" s="3">
        <v>5384000</v>
      </c>
      <c r="AV312" s="30">
        <v>118394160.00000001</v>
      </c>
      <c r="AW312" s="34" t="s">
        <v>3784</v>
      </c>
      <c r="BA312" s="31"/>
      <c r="BB312" s="27" t="str">
        <f t="shared" si="17"/>
        <v>GAIN</v>
      </c>
      <c r="BC312" s="29">
        <f t="shared" ca="1" si="18"/>
        <v>46763</v>
      </c>
      <c r="BD312" s="27">
        <f t="shared" si="19"/>
        <v>4</v>
      </c>
      <c r="BE312" s="32" t="str">
        <f t="shared" si="20"/>
        <v>GAINZ</v>
      </c>
    </row>
    <row r="313" spans="1:57" x14ac:dyDescent="0.35">
      <c r="A313" t="s">
        <v>3418</v>
      </c>
      <c r="B313" s="1">
        <v>22.8</v>
      </c>
      <c r="C313" s="2">
        <v>6.3115789473683712E-3</v>
      </c>
      <c r="D313" s="3">
        <v>8449.6923076923085</v>
      </c>
      <c r="F313" t="s">
        <v>522</v>
      </c>
      <c r="G313" t="s">
        <v>523</v>
      </c>
      <c r="H313">
        <v>12.69</v>
      </c>
      <c r="I313" s="2">
        <v>-9.2469509999999991E-2</v>
      </c>
      <c r="J313" s="4" t="s">
        <v>4915</v>
      </c>
      <c r="L313" t="s">
        <v>40</v>
      </c>
      <c r="M313">
        <v>6.4487365299670927</v>
      </c>
      <c r="N313">
        <v>6.4487365299670927</v>
      </c>
      <c r="O313">
        <v>13.67964431694857</v>
      </c>
      <c r="P313">
        <v>6.4487365299670927</v>
      </c>
      <c r="Q313" t="s">
        <v>53</v>
      </c>
      <c r="R313" t="s">
        <v>43</v>
      </c>
      <c r="S313">
        <v>5</v>
      </c>
      <c r="T313">
        <v>25</v>
      </c>
      <c r="U313" t="s">
        <v>44</v>
      </c>
      <c r="V313" s="4">
        <v>44938</v>
      </c>
      <c r="W313" s="4">
        <v>44938</v>
      </c>
      <c r="X313" t="s">
        <v>40</v>
      </c>
      <c r="Y313" s="4" t="s">
        <v>4424</v>
      </c>
      <c r="Z313">
        <v>30</v>
      </c>
      <c r="AA313" t="s">
        <v>46</v>
      </c>
      <c r="AB313" t="s">
        <v>4425</v>
      </c>
      <c r="AG313" t="s">
        <v>47</v>
      </c>
      <c r="AH313" t="s">
        <v>65</v>
      </c>
      <c r="AI313" t="s">
        <v>51</v>
      </c>
      <c r="AJ313" t="s">
        <v>74</v>
      </c>
      <c r="AK313" s="35" t="s">
        <v>4426</v>
      </c>
      <c r="AL313" t="s">
        <v>51</v>
      </c>
      <c r="AM313" t="s">
        <v>51</v>
      </c>
      <c r="AO313" s="2">
        <v>3.8372234278938322E-9</v>
      </c>
      <c r="AP313" s="2">
        <v>5.1344432600526346E-3</v>
      </c>
      <c r="AQ313" t="s">
        <v>69</v>
      </c>
      <c r="AS313">
        <v>3.1619675056539127</v>
      </c>
      <c r="AT313">
        <v>3.1619675056539127</v>
      </c>
      <c r="AU313" s="3">
        <v>5117500</v>
      </c>
      <c r="AV313" s="30">
        <v>116679000</v>
      </c>
      <c r="AW313" s="34" t="s">
        <v>3419</v>
      </c>
      <c r="BA313" s="31"/>
      <c r="BB313" s="27" t="str">
        <f t="shared" si="17"/>
        <v>GAIN</v>
      </c>
      <c r="BC313" s="29">
        <f t="shared" ca="1" si="18"/>
        <v>46027</v>
      </c>
      <c r="BD313" s="27">
        <f t="shared" si="19"/>
        <v>4</v>
      </c>
      <c r="BE313" s="32" t="str">
        <f t="shared" si="20"/>
        <v>GAINN</v>
      </c>
    </row>
    <row r="314" spans="1:57" x14ac:dyDescent="0.35">
      <c r="A314" t="s">
        <v>4949</v>
      </c>
      <c r="B314" s="1">
        <v>1081.25</v>
      </c>
      <c r="C314" s="2">
        <v>-0.1517073170731707</v>
      </c>
      <c r="D314" s="3">
        <v>5265.5846153846151</v>
      </c>
      <c r="F314" t="s">
        <v>4950</v>
      </c>
      <c r="G314" t="s">
        <v>4951</v>
      </c>
      <c r="H314">
        <v>2</v>
      </c>
      <c r="I314" s="2">
        <v>-1.4778309999999999E-2</v>
      </c>
      <c r="J314" s="4" t="s">
        <v>4913</v>
      </c>
      <c r="L314" t="s">
        <v>40</v>
      </c>
      <c r="M314">
        <v>-82.661050828640157</v>
      </c>
      <c r="N314">
        <v>-82.661050828640157</v>
      </c>
      <c r="O314">
        <v>-189.52010818137177</v>
      </c>
      <c r="P314">
        <v>-189.52010817999999</v>
      </c>
      <c r="Q314" t="s">
        <v>53</v>
      </c>
      <c r="R314" t="s">
        <v>43</v>
      </c>
      <c r="S314">
        <v>7.25</v>
      </c>
      <c r="T314">
        <v>25</v>
      </c>
      <c r="U314" t="s">
        <v>44</v>
      </c>
      <c r="V314" s="4">
        <v>45274</v>
      </c>
      <c r="W314" s="4">
        <v>45274</v>
      </c>
      <c r="X314" t="s">
        <v>40</v>
      </c>
      <c r="Y314" s="4" t="s">
        <v>4028</v>
      </c>
      <c r="Z314">
        <v>15</v>
      </c>
      <c r="AA314" t="s">
        <v>46</v>
      </c>
      <c r="AB314" s="4" t="s">
        <v>4637</v>
      </c>
      <c r="AG314" t="s">
        <v>47</v>
      </c>
      <c r="AH314" t="s">
        <v>65</v>
      </c>
      <c r="AI314" t="s">
        <v>51</v>
      </c>
      <c r="AJ314" t="s">
        <v>800</v>
      </c>
      <c r="AK314" s="35" t="s">
        <v>4952</v>
      </c>
      <c r="AL314" t="s">
        <v>51</v>
      </c>
      <c r="AM314" t="s">
        <v>51</v>
      </c>
      <c r="AO314" s="2">
        <v>1.3274860678289868E-2</v>
      </c>
      <c r="AP314" s="2">
        <v>7.0272130263103194E-2</v>
      </c>
      <c r="AQ314" t="s">
        <v>162</v>
      </c>
      <c r="AS314">
        <v>2.9340490383131281</v>
      </c>
      <c r="AT314">
        <v>5.6174925984673907</v>
      </c>
      <c r="AU314" s="3">
        <v>1077800</v>
      </c>
      <c r="AV314" s="30">
        <v>1165371250</v>
      </c>
      <c r="AW314" s="34" t="s">
        <v>4953</v>
      </c>
      <c r="BA314" s="31"/>
      <c r="BB314" s="27" t="str">
        <f t="shared" si="17"/>
        <v>GEG</v>
      </c>
      <c r="BC314" s="29" t="e">
        <f t="shared" ca="1" si="18"/>
        <v>#VALUE!</v>
      </c>
      <c r="BD314" s="27">
        <f t="shared" si="19"/>
        <v>4</v>
      </c>
      <c r="BE314" s="32" t="str">
        <f t="shared" si="20"/>
        <v>GEGGL</v>
      </c>
    </row>
    <row r="315" spans="1:57" x14ac:dyDescent="0.35">
      <c r="A315" t="s">
        <v>3728</v>
      </c>
      <c r="B315" s="1">
        <v>20.885000000000002</v>
      </c>
      <c r="C315" s="2">
        <v>-7.6541612764122552E-2</v>
      </c>
      <c r="D315" s="3">
        <v>4449.3384615384612</v>
      </c>
      <c r="F315" t="s">
        <v>3945</v>
      </c>
      <c r="G315" t="s">
        <v>528</v>
      </c>
      <c r="H315">
        <v>15.95</v>
      </c>
      <c r="I315" s="2">
        <v>-0.14225580000000002</v>
      </c>
      <c r="J315" s="4" t="s">
        <v>4334</v>
      </c>
      <c r="L315" t="s">
        <v>40</v>
      </c>
      <c r="M315" t="s">
        <v>51</v>
      </c>
      <c r="N315">
        <v>6.4412238325281796</v>
      </c>
      <c r="O315">
        <v>8.1217982416589685</v>
      </c>
      <c r="P315">
        <v>6.4412238325281796</v>
      </c>
      <c r="Q315" t="s">
        <v>42</v>
      </c>
      <c r="R315" t="s">
        <v>43</v>
      </c>
      <c r="S315">
        <v>6</v>
      </c>
      <c r="T315">
        <v>25</v>
      </c>
      <c r="U315" t="s">
        <v>54</v>
      </c>
      <c r="V315" s="4">
        <v>44825</v>
      </c>
      <c r="W315" s="4">
        <v>44825</v>
      </c>
      <c r="X315" t="s">
        <v>45</v>
      </c>
      <c r="Y315" s="4" t="s">
        <v>4427</v>
      </c>
      <c r="Z315" t="s">
        <v>40</v>
      </c>
      <c r="AA315" t="s">
        <v>46</v>
      </c>
      <c r="AB315" s="4" t="s">
        <v>40</v>
      </c>
      <c r="AG315" t="s">
        <v>47</v>
      </c>
      <c r="AH315" t="s">
        <v>65</v>
      </c>
      <c r="AI315" t="s">
        <v>49</v>
      </c>
      <c r="AJ315" t="s">
        <v>50</v>
      </c>
      <c r="AK315" s="35" t="s">
        <v>4428</v>
      </c>
      <c r="AL315" t="s">
        <v>51</v>
      </c>
      <c r="AM315" t="s">
        <v>51</v>
      </c>
      <c r="AO315" s="2">
        <v>9.7788745742966032E-4</v>
      </c>
      <c r="AP315" s="2">
        <v>2.9676641089271927E-2</v>
      </c>
      <c r="AQ315" t="s">
        <v>69</v>
      </c>
      <c r="AS315">
        <v>13.812470458184533</v>
      </c>
      <c r="AT315">
        <v>13.840151360831266</v>
      </c>
      <c r="AU315" s="3">
        <v>4000000</v>
      </c>
      <c r="AV315" s="30">
        <v>83540000</v>
      </c>
      <c r="AW315" s="34" t="s">
        <v>3718</v>
      </c>
      <c r="BA315" s="31"/>
      <c r="BB315" s="27" t="str">
        <f t="shared" si="17"/>
        <v>GOOD</v>
      </c>
      <c r="BC315" s="29">
        <f t="shared" ca="1" si="18"/>
        <v>55848</v>
      </c>
      <c r="BD315" s="27">
        <f t="shared" si="19"/>
        <v>12</v>
      </c>
      <c r="BE315" s="32" t="str">
        <f t="shared" si="20"/>
        <v>GOODO</v>
      </c>
    </row>
    <row r="316" spans="1:57" x14ac:dyDescent="0.35">
      <c r="A316" t="s">
        <v>3141</v>
      </c>
      <c r="B316" s="1">
        <v>58.07</v>
      </c>
      <c r="C316" s="2">
        <v>-3.8425492033739364E-2</v>
      </c>
      <c r="D316" s="3">
        <v>56574.938461538462</v>
      </c>
      <c r="F316" t="s">
        <v>3142</v>
      </c>
      <c r="G316" t="s">
        <v>3143</v>
      </c>
      <c r="H316">
        <v>27.28</v>
      </c>
      <c r="I316" s="2">
        <v>-4.4483309999999998E-2</v>
      </c>
      <c r="J316" s="4" t="s">
        <v>4915</v>
      </c>
      <c r="L316" t="s">
        <v>40</v>
      </c>
      <c r="M316">
        <v>3.4814900777532785</v>
      </c>
      <c r="N316">
        <v>-105.17882466783148</v>
      </c>
      <c r="O316" t="s">
        <v>40</v>
      </c>
      <c r="P316">
        <v>-105.17882466783148</v>
      </c>
      <c r="Q316" t="s">
        <v>202</v>
      </c>
      <c r="R316" t="s">
        <v>43</v>
      </c>
      <c r="S316">
        <v>6</v>
      </c>
      <c r="T316">
        <v>50</v>
      </c>
      <c r="U316" t="s">
        <v>44</v>
      </c>
      <c r="V316" s="4">
        <v>44804</v>
      </c>
      <c r="W316" s="4">
        <v>44804</v>
      </c>
      <c r="X316" t="s">
        <v>40</v>
      </c>
      <c r="Y316" s="4" t="s">
        <v>40</v>
      </c>
      <c r="Z316" t="s">
        <v>40</v>
      </c>
      <c r="AA316" t="s">
        <v>40</v>
      </c>
      <c r="AB316" t="s">
        <v>4167</v>
      </c>
      <c r="AG316" t="s">
        <v>47</v>
      </c>
      <c r="AH316" t="s">
        <v>65</v>
      </c>
      <c r="AI316" t="s">
        <v>51</v>
      </c>
      <c r="AJ316" t="s">
        <v>50</v>
      </c>
      <c r="AK316" s="35" t="s">
        <v>3144</v>
      </c>
      <c r="AL316" t="s">
        <v>51</v>
      </c>
      <c r="AM316" t="s">
        <v>51</v>
      </c>
      <c r="AO316" s="2">
        <v>1.4347207218436964E-3</v>
      </c>
      <c r="AP316" s="2">
        <v>3.8368094518615448E-2</v>
      </c>
      <c r="AQ316" t="s">
        <v>52</v>
      </c>
      <c r="AS316">
        <v>0.45549539395108107</v>
      </c>
      <c r="AT316">
        <v>0.45549539395108107</v>
      </c>
      <c r="AU316" s="3">
        <v>11698678</v>
      </c>
      <c r="AV316" s="30">
        <v>679342231.46000004</v>
      </c>
      <c r="AW316" s="34" t="s">
        <v>3055</v>
      </c>
      <c r="BA316" s="31"/>
      <c r="BB316" s="27" t="str">
        <f t="shared" si="17"/>
        <v>GFL</v>
      </c>
      <c r="BC316" s="29" t="e">
        <f t="shared" ca="1" si="18"/>
        <v>#VALUE!</v>
      </c>
      <c r="BD316" s="27">
        <f t="shared" si="19"/>
        <v>4</v>
      </c>
      <c r="BE316" s="32" t="str">
        <f t="shared" si="20"/>
        <v>GFLU</v>
      </c>
    </row>
    <row r="317" spans="1:57" x14ac:dyDescent="0.35">
      <c r="A317" t="s">
        <v>3758</v>
      </c>
      <c r="B317" s="1">
        <v>15.254999999999999</v>
      </c>
      <c r="C317" s="2">
        <v>-3.9153439153439072E-2</v>
      </c>
      <c r="D317" s="3">
        <v>24620.092307692306</v>
      </c>
      <c r="F317" t="s">
        <v>3946</v>
      </c>
      <c r="G317" t="s">
        <v>3015</v>
      </c>
      <c r="H317" t="s">
        <v>51</v>
      </c>
      <c r="I317" s="2" t="e">
        <v>#VALUE!</v>
      </c>
      <c r="J317" s="4" t="s">
        <v>51</v>
      </c>
      <c r="L317" t="s">
        <v>40</v>
      </c>
      <c r="M317">
        <v>8.1330377477423461</v>
      </c>
      <c r="N317">
        <v>8.1330377477423461</v>
      </c>
      <c r="O317">
        <v>14.179596280398828</v>
      </c>
      <c r="P317">
        <v>8.1330377477423461</v>
      </c>
      <c r="Q317" t="s">
        <v>53</v>
      </c>
      <c r="R317" t="s">
        <v>43</v>
      </c>
      <c r="S317">
        <v>6.25</v>
      </c>
      <c r="T317">
        <v>25</v>
      </c>
      <c r="U317" t="s">
        <v>44</v>
      </c>
      <c r="V317" s="4">
        <v>44804</v>
      </c>
      <c r="W317" s="4">
        <v>44804</v>
      </c>
      <c r="X317" t="s">
        <v>45</v>
      </c>
      <c r="Y317" s="4" t="s">
        <v>4429</v>
      </c>
      <c r="Z317" t="s">
        <v>40</v>
      </c>
      <c r="AA317" t="s">
        <v>46</v>
      </c>
      <c r="AB317" t="s">
        <v>4430</v>
      </c>
      <c r="AG317" t="s">
        <v>47</v>
      </c>
      <c r="AH317" t="s">
        <v>65</v>
      </c>
      <c r="AI317" t="s">
        <v>49</v>
      </c>
      <c r="AJ317" t="s">
        <v>50</v>
      </c>
      <c r="AK317" s="35" t="s">
        <v>3947</v>
      </c>
      <c r="AL317" t="s">
        <v>51</v>
      </c>
      <c r="AM317" t="s">
        <v>139</v>
      </c>
      <c r="AO317" s="2">
        <v>2.0310153989322677E-2</v>
      </c>
      <c r="AP317" s="2">
        <v>7.8762150237946235E-2</v>
      </c>
      <c r="AQ317" t="s">
        <v>69</v>
      </c>
      <c r="AS317">
        <v>9.7406049917157489</v>
      </c>
      <c r="AT317">
        <v>9.7406049917157489</v>
      </c>
      <c r="AU317" s="3">
        <v>20000000</v>
      </c>
      <c r="AV317" s="30">
        <v>305100000</v>
      </c>
      <c r="AW317" s="34" t="s">
        <v>3740</v>
      </c>
      <c r="BA317" s="31"/>
      <c r="BB317" s="27" t="str">
        <f t="shared" si="17"/>
        <v>BPY</v>
      </c>
      <c r="BC317" s="29" t="e">
        <f t="shared" ca="1" si="18"/>
        <v>#VALUE!</v>
      </c>
      <c r="BD317" s="27">
        <f t="shared" si="19"/>
        <v>4</v>
      </c>
      <c r="BE317" s="32" t="str">
        <f t="shared" si="20"/>
        <v>BPYPM</v>
      </c>
    </row>
    <row r="318" spans="1:57" x14ac:dyDescent="0.35">
      <c r="A318" t="s">
        <v>2979</v>
      </c>
      <c r="B318" s="1">
        <v>19.284999999999997</v>
      </c>
      <c r="C318" s="2">
        <v>-3.5448827901657945E-2</v>
      </c>
      <c r="D318" s="3">
        <v>21701</v>
      </c>
      <c r="F318" t="s">
        <v>2660</v>
      </c>
      <c r="G318" t="s">
        <v>3015</v>
      </c>
      <c r="H318" t="s">
        <v>51</v>
      </c>
      <c r="I318" s="2" t="e">
        <v>#VALUE!</v>
      </c>
      <c r="J318" s="4" t="s">
        <v>51</v>
      </c>
      <c r="L318" t="s">
        <v>40</v>
      </c>
      <c r="M318">
        <v>6.5800766721977464</v>
      </c>
      <c r="N318">
        <v>6.5800766721977464</v>
      </c>
      <c r="O318">
        <v>11.501749180157791</v>
      </c>
      <c r="P318">
        <v>6.5800766721977464</v>
      </c>
      <c r="Q318" t="s">
        <v>42</v>
      </c>
      <c r="R318" t="s">
        <v>43</v>
      </c>
      <c r="S318">
        <v>5.75</v>
      </c>
      <c r="T318">
        <v>25</v>
      </c>
      <c r="U318" t="s">
        <v>44</v>
      </c>
      <c r="V318" s="4">
        <v>44804</v>
      </c>
      <c r="W318" s="4">
        <v>44804</v>
      </c>
      <c r="X318" t="s">
        <v>45</v>
      </c>
      <c r="Y318" s="4" t="s">
        <v>4230</v>
      </c>
      <c r="Z318">
        <v>30</v>
      </c>
      <c r="AA318" t="s">
        <v>46</v>
      </c>
      <c r="AB318" s="4" t="s">
        <v>40</v>
      </c>
      <c r="AG318" t="s">
        <v>47</v>
      </c>
      <c r="AH318" t="s">
        <v>65</v>
      </c>
      <c r="AI318" t="s">
        <v>49</v>
      </c>
      <c r="AJ318" t="s">
        <v>50</v>
      </c>
      <c r="AK318" s="35" t="s">
        <v>3016</v>
      </c>
      <c r="AL318" t="s">
        <v>51</v>
      </c>
      <c r="AM318" t="s">
        <v>139</v>
      </c>
      <c r="AO318" s="2">
        <v>2.0310153989322677E-2</v>
      </c>
      <c r="AP318" s="2">
        <v>7.8762150237946235E-2</v>
      </c>
      <c r="AQ318" t="s">
        <v>69</v>
      </c>
      <c r="AS318">
        <v>13.216421005476793</v>
      </c>
      <c r="AT318">
        <v>13.216421005476793</v>
      </c>
      <c r="AU318" s="3">
        <v>11500000</v>
      </c>
      <c r="AV318" s="30">
        <v>221777499.99999997</v>
      </c>
      <c r="AW318" s="34" t="s">
        <v>2970</v>
      </c>
      <c r="BA318" s="31"/>
      <c r="BB318" s="27" t="str">
        <f t="shared" si="17"/>
        <v>BPY</v>
      </c>
      <c r="BC318" s="29">
        <f t="shared" ca="1" si="18"/>
        <v>55848</v>
      </c>
      <c r="BD318" s="27">
        <f t="shared" si="19"/>
        <v>4</v>
      </c>
      <c r="BE318" s="32" t="str">
        <f t="shared" si="20"/>
        <v>BPYPN</v>
      </c>
    </row>
    <row r="319" spans="1:57" x14ac:dyDescent="0.35">
      <c r="A319" t="s">
        <v>2659</v>
      </c>
      <c r="B319" s="1">
        <v>20.625</v>
      </c>
      <c r="C319" s="2">
        <v>-5.2356020942408363E-2</v>
      </c>
      <c r="D319" s="3">
        <v>14355.384615384615</v>
      </c>
      <c r="F319" t="s">
        <v>2660</v>
      </c>
      <c r="G319" t="s">
        <v>3015</v>
      </c>
      <c r="H319" t="s">
        <v>51</v>
      </c>
      <c r="I319" s="2" t="e">
        <v>#VALUE!</v>
      </c>
      <c r="J319" s="4" t="s">
        <v>51</v>
      </c>
      <c r="L319" t="s">
        <v>40</v>
      </c>
      <c r="M319">
        <v>6.8282233230686842</v>
      </c>
      <c r="N319">
        <v>6.8282233230686842</v>
      </c>
      <c r="O319">
        <v>9.8735483652272809</v>
      </c>
      <c r="P319">
        <v>6.8282233230686842</v>
      </c>
      <c r="Q319" t="s">
        <v>42</v>
      </c>
      <c r="R319" t="s">
        <v>43</v>
      </c>
      <c r="S319">
        <v>6.375</v>
      </c>
      <c r="T319">
        <v>25</v>
      </c>
      <c r="U319" t="s">
        <v>44</v>
      </c>
      <c r="V319" s="4">
        <v>44804</v>
      </c>
      <c r="W319" s="4">
        <v>44804</v>
      </c>
      <c r="X319" t="s">
        <v>45</v>
      </c>
      <c r="Y319" s="4" t="s">
        <v>4061</v>
      </c>
      <c r="Z319">
        <v>30</v>
      </c>
      <c r="AA319" t="s">
        <v>46</v>
      </c>
      <c r="AB319" s="4" t="s">
        <v>40</v>
      </c>
      <c r="AG319" t="s">
        <v>47</v>
      </c>
      <c r="AH319" t="s">
        <v>65</v>
      </c>
      <c r="AI319" t="s">
        <v>49</v>
      </c>
      <c r="AJ319" t="s">
        <v>50</v>
      </c>
      <c r="AK319" s="35" t="s">
        <v>2661</v>
      </c>
      <c r="AL319" t="s">
        <v>51</v>
      </c>
      <c r="AM319" t="s">
        <v>139</v>
      </c>
      <c r="AO319" s="2">
        <v>2.0310153989322677E-2</v>
      </c>
      <c r="AP319" s="2">
        <v>7.8762150237946235E-2</v>
      </c>
      <c r="AQ319" t="s">
        <v>69</v>
      </c>
      <c r="AS319">
        <v>12.741970208835621</v>
      </c>
      <c r="AT319">
        <v>12.741970208835621</v>
      </c>
      <c r="AU319" s="3">
        <v>10000000</v>
      </c>
      <c r="AV319" s="30">
        <v>206250000</v>
      </c>
      <c r="AW319" s="34" t="s">
        <v>2662</v>
      </c>
      <c r="BA319" s="31"/>
      <c r="BB319" s="27" t="str">
        <f t="shared" si="17"/>
        <v>BPY</v>
      </c>
      <c r="BC319" s="29">
        <f t="shared" ca="1" si="18"/>
        <v>55848</v>
      </c>
      <c r="BD319" s="27">
        <f t="shared" si="19"/>
        <v>4</v>
      </c>
      <c r="BE319" s="32" t="str">
        <f t="shared" si="20"/>
        <v>BPYPO</v>
      </c>
    </row>
    <row r="320" spans="1:57" x14ac:dyDescent="0.35">
      <c r="A320" t="s">
        <v>2576</v>
      </c>
      <c r="B320" s="1">
        <v>18.649999999999999</v>
      </c>
      <c r="C320" s="2">
        <v>-8.4999999999999964E-2</v>
      </c>
      <c r="D320" s="3">
        <v>13577.523076923077</v>
      </c>
      <c r="F320" t="s">
        <v>2660</v>
      </c>
      <c r="G320" t="s">
        <v>3015</v>
      </c>
      <c r="H320" t="s">
        <v>51</v>
      </c>
      <c r="I320" s="2" t="e">
        <v>#VALUE!</v>
      </c>
      <c r="J320" s="4" t="s">
        <v>51</v>
      </c>
      <c r="L320" t="s">
        <v>40</v>
      </c>
      <c r="M320">
        <v>8.49562148738727</v>
      </c>
      <c r="N320">
        <v>8.49562148738727</v>
      </c>
      <c r="O320">
        <v>25.832665148135547</v>
      </c>
      <c r="P320">
        <v>8.49562148738727</v>
      </c>
      <c r="Q320" t="s">
        <v>42</v>
      </c>
      <c r="R320" t="s">
        <v>43</v>
      </c>
      <c r="S320">
        <v>6.5</v>
      </c>
      <c r="T320">
        <v>25</v>
      </c>
      <c r="U320" t="s">
        <v>44</v>
      </c>
      <c r="V320" s="4">
        <v>44804</v>
      </c>
      <c r="W320" s="4">
        <v>44804</v>
      </c>
      <c r="X320" t="s">
        <v>45</v>
      </c>
      <c r="Y320" s="4" t="s">
        <v>4069</v>
      </c>
      <c r="Z320">
        <v>30</v>
      </c>
      <c r="AA320" t="s">
        <v>46</v>
      </c>
      <c r="AB320" s="4" t="s">
        <v>40</v>
      </c>
      <c r="AG320" t="s">
        <v>47</v>
      </c>
      <c r="AH320" t="s">
        <v>65</v>
      </c>
      <c r="AI320" t="s">
        <v>49</v>
      </c>
      <c r="AJ320" t="s">
        <v>50</v>
      </c>
      <c r="AK320" s="35" t="s">
        <v>2663</v>
      </c>
      <c r="AL320" t="s">
        <v>51</v>
      </c>
      <c r="AM320" t="s">
        <v>139</v>
      </c>
      <c r="AO320" s="2">
        <v>2.0310153989322677E-2</v>
      </c>
      <c r="AP320" s="2">
        <v>7.8762150237946235E-2</v>
      </c>
      <c r="AQ320" t="s">
        <v>69</v>
      </c>
      <c r="AS320">
        <v>11.277808987957059</v>
      </c>
      <c r="AT320">
        <v>11.277808987957059</v>
      </c>
      <c r="AU320" s="3">
        <v>7360000</v>
      </c>
      <c r="AV320" s="30">
        <v>137264000</v>
      </c>
      <c r="AW320" s="34" t="s">
        <v>2577</v>
      </c>
      <c r="BA320" s="31"/>
      <c r="BB320" s="27" t="str">
        <f t="shared" si="17"/>
        <v>BPY</v>
      </c>
      <c r="BC320" s="29">
        <f t="shared" ca="1" si="18"/>
        <v>55848</v>
      </c>
      <c r="BD320" s="27">
        <f t="shared" si="19"/>
        <v>4</v>
      </c>
      <c r="BE320" s="32" t="str">
        <f t="shared" si="20"/>
        <v>BPYPP</v>
      </c>
    </row>
    <row r="321" spans="1:57" x14ac:dyDescent="0.35">
      <c r="A321" t="s">
        <v>3372</v>
      </c>
      <c r="B321" s="1">
        <v>25</v>
      </c>
      <c r="C321" s="2">
        <v>-5.7431121459060944E-2</v>
      </c>
      <c r="D321" s="3">
        <v>5537.1846153846154</v>
      </c>
      <c r="F321" t="s">
        <v>3456</v>
      </c>
      <c r="G321" t="s">
        <v>3457</v>
      </c>
      <c r="H321">
        <v>80.260000000000005</v>
      </c>
      <c r="I321" s="2">
        <v>-0.15940509999999999</v>
      </c>
      <c r="J321" s="4" t="s">
        <v>4911</v>
      </c>
      <c r="L321" t="s">
        <v>40</v>
      </c>
      <c r="M321">
        <v>6.6147635222040817</v>
      </c>
      <c r="N321">
        <v>6.6147635222040817</v>
      </c>
      <c r="O321">
        <v>6.3994359577218392</v>
      </c>
      <c r="P321">
        <v>6.3994359599999999</v>
      </c>
      <c r="Q321" t="s">
        <v>42</v>
      </c>
      <c r="R321" t="s">
        <v>43</v>
      </c>
      <c r="S321">
        <v>7</v>
      </c>
      <c r="T321">
        <v>25</v>
      </c>
      <c r="U321" t="s">
        <v>44</v>
      </c>
      <c r="V321" s="4">
        <v>44833</v>
      </c>
      <c r="W321" s="4">
        <v>44833</v>
      </c>
      <c r="X321" t="s">
        <v>45</v>
      </c>
      <c r="Y321" s="4" t="s">
        <v>4431</v>
      </c>
      <c r="Z321" t="s">
        <v>40</v>
      </c>
      <c r="AA321" t="s">
        <v>46</v>
      </c>
      <c r="AB321" s="4" t="s">
        <v>40</v>
      </c>
      <c r="AG321" t="s">
        <v>47</v>
      </c>
      <c r="AH321" t="s">
        <v>65</v>
      </c>
      <c r="AI321" t="s">
        <v>49</v>
      </c>
      <c r="AJ321" t="s">
        <v>50</v>
      </c>
      <c r="AK321" s="35" t="s">
        <v>4432</v>
      </c>
      <c r="AL321" t="s">
        <v>51</v>
      </c>
      <c r="AM321" t="s">
        <v>51</v>
      </c>
      <c r="AO321" s="2">
        <v>3.510852810588716E-4</v>
      </c>
      <c r="AP321" s="2">
        <v>2.4591265532435624E-2</v>
      </c>
      <c r="AQ321" t="s">
        <v>69</v>
      </c>
      <c r="AS321">
        <v>9.7276418854115274</v>
      </c>
      <c r="AT321">
        <v>14.246880859046485</v>
      </c>
      <c r="AU321" s="3">
        <v>7199697</v>
      </c>
      <c r="AV321" s="30">
        <v>179992425</v>
      </c>
      <c r="AW321" s="34" t="s">
        <v>3373</v>
      </c>
      <c r="BA321" s="31"/>
      <c r="BB321" s="27" t="str">
        <f t="shared" si="17"/>
        <v>LBRDA</v>
      </c>
      <c r="BC321" s="29">
        <f t="shared" ca="1" si="18"/>
        <v>55848</v>
      </c>
      <c r="BD321" s="27">
        <f t="shared" si="19"/>
        <v>4</v>
      </c>
      <c r="BE321" s="32" t="str">
        <f t="shared" si="20"/>
        <v>LBRDP</v>
      </c>
    </row>
    <row r="322" spans="1:57" x14ac:dyDescent="0.35">
      <c r="A322" t="s">
        <v>533</v>
      </c>
      <c r="B322" s="1">
        <v>22.9</v>
      </c>
      <c r="C322" s="2">
        <v>-1.0684606252473272E-2</v>
      </c>
      <c r="D322" s="3">
        <v>5871.3384615384612</v>
      </c>
      <c r="F322" t="s">
        <v>534</v>
      </c>
      <c r="G322" t="s">
        <v>535</v>
      </c>
      <c r="H322" t="s">
        <v>51</v>
      </c>
      <c r="I322" s="2" t="e">
        <v>#VALUE!</v>
      </c>
      <c r="J322" s="4" t="s">
        <v>51</v>
      </c>
      <c r="L322" t="s">
        <v>40</v>
      </c>
      <c r="M322">
        <v>8.7299332783670867</v>
      </c>
      <c r="N322">
        <v>8.7299332783670867</v>
      </c>
      <c r="O322">
        <v>5.8803248544283715</v>
      </c>
      <c r="P322">
        <v>5.88032485</v>
      </c>
      <c r="Q322" t="s">
        <v>42</v>
      </c>
      <c r="R322" t="s">
        <v>43</v>
      </c>
      <c r="S322">
        <v>8.75</v>
      </c>
      <c r="T322">
        <v>25</v>
      </c>
      <c r="U322" t="s">
        <v>44</v>
      </c>
      <c r="V322" s="4">
        <v>44833</v>
      </c>
      <c r="W322" s="4">
        <v>44833</v>
      </c>
      <c r="X322" t="s">
        <v>45</v>
      </c>
      <c r="Y322" s="4" t="s">
        <v>4899</v>
      </c>
      <c r="Z322">
        <v>30</v>
      </c>
      <c r="AA322" t="s">
        <v>46</v>
      </c>
      <c r="AB322" s="4" t="s">
        <v>40</v>
      </c>
      <c r="AG322" t="s">
        <v>47</v>
      </c>
      <c r="AH322" t="s">
        <v>48</v>
      </c>
      <c r="AI322" t="s">
        <v>49</v>
      </c>
      <c r="AJ322" t="s">
        <v>50</v>
      </c>
      <c r="AK322" s="35" t="s">
        <v>536</v>
      </c>
      <c r="AL322" t="s">
        <v>51</v>
      </c>
      <c r="AM322" t="s">
        <v>51</v>
      </c>
      <c r="AO322" s="2">
        <v>2.0140186903330855E-2</v>
      </c>
      <c r="AP322" s="2">
        <v>7.8330320425319414E-2</v>
      </c>
      <c r="AQ322" t="s">
        <v>52</v>
      </c>
      <c r="AS322">
        <v>10.429730043639573</v>
      </c>
      <c r="AT322">
        <v>10.429730043639573</v>
      </c>
      <c r="AU322" s="3">
        <v>4600000</v>
      </c>
      <c r="AV322" s="30">
        <v>105340000</v>
      </c>
      <c r="AW322" s="34" t="s">
        <v>1927</v>
      </c>
      <c r="BA322" s="31"/>
      <c r="BB322" s="27" t="str">
        <f t="shared" si="17"/>
        <v>GLOG</v>
      </c>
      <c r="BC322" s="29">
        <f t="shared" ca="1" si="18"/>
        <v>55848</v>
      </c>
      <c r="BD322" s="27">
        <f t="shared" si="19"/>
        <v>4</v>
      </c>
      <c r="BE322" s="32" t="str">
        <f t="shared" si="20"/>
        <v>GLOG.PRA</v>
      </c>
    </row>
    <row r="323" spans="1:57" x14ac:dyDescent="0.35">
      <c r="A323" t="s">
        <v>537</v>
      </c>
      <c r="B323" s="1">
        <v>24.925000000000001</v>
      </c>
      <c r="C323" s="2">
        <v>-1.9762845849802372E-2</v>
      </c>
      <c r="D323" s="3">
        <v>7175.924242424242</v>
      </c>
      <c r="F323" t="s">
        <v>538</v>
      </c>
      <c r="G323" t="s">
        <v>539</v>
      </c>
      <c r="H323">
        <v>5.86</v>
      </c>
      <c r="I323" s="2">
        <v>-2.1702780000000001E-2</v>
      </c>
      <c r="J323" s="4" t="s">
        <v>4922</v>
      </c>
      <c r="L323">
        <v>583.9</v>
      </c>
      <c r="M323">
        <v>8.1722597171489184</v>
      </c>
      <c r="N323">
        <v>9.4863207488871559</v>
      </c>
      <c r="O323">
        <v>7.2143949762086654</v>
      </c>
      <c r="P323">
        <v>7.2143949762086654</v>
      </c>
      <c r="Q323" t="s">
        <v>42</v>
      </c>
      <c r="R323" t="s">
        <v>82</v>
      </c>
      <c r="S323">
        <v>8.1999999999999993</v>
      </c>
      <c r="T323">
        <v>25</v>
      </c>
      <c r="U323" t="s">
        <v>44</v>
      </c>
      <c r="V323" s="4">
        <v>44811</v>
      </c>
      <c r="W323" s="4">
        <v>44811</v>
      </c>
      <c r="X323" t="s">
        <v>45</v>
      </c>
      <c r="Y323" s="4" t="s">
        <v>4167</v>
      </c>
      <c r="Z323">
        <v>30</v>
      </c>
      <c r="AA323" t="s">
        <v>46</v>
      </c>
      <c r="AB323" s="4" t="s">
        <v>40</v>
      </c>
      <c r="AG323" t="s">
        <v>47</v>
      </c>
      <c r="AH323" t="s">
        <v>48</v>
      </c>
      <c r="AI323" t="s">
        <v>49</v>
      </c>
      <c r="AJ323" t="s">
        <v>50</v>
      </c>
      <c r="AK323" s="35" t="s">
        <v>540</v>
      </c>
      <c r="AL323" t="s">
        <v>51</v>
      </c>
      <c r="AM323" t="s">
        <v>51</v>
      </c>
      <c r="AO323" s="2">
        <v>1.9735935064900345E-2</v>
      </c>
      <c r="AP323" s="2">
        <v>7.3390913285540038E-2</v>
      </c>
      <c r="AQ323" t="s">
        <v>52</v>
      </c>
      <c r="AS323">
        <v>0.41207155174051796</v>
      </c>
      <c r="AT323">
        <v>0.41207155174051796</v>
      </c>
      <c r="AU323" s="3">
        <v>3959381</v>
      </c>
      <c r="AV323" s="30">
        <v>98687571.424999997</v>
      </c>
      <c r="AW323" s="34" t="s">
        <v>1928</v>
      </c>
      <c r="BA323" s="31"/>
      <c r="BB323" s="27" t="str">
        <f t="shared" si="17"/>
        <v>GLOP</v>
      </c>
      <c r="BC323" s="29">
        <f t="shared" ca="1" si="18"/>
        <v>55848</v>
      </c>
      <c r="BD323" s="27">
        <f t="shared" si="19"/>
        <v>4</v>
      </c>
      <c r="BE323" s="32" t="str">
        <f t="shared" si="20"/>
        <v>GLOP.PRB</v>
      </c>
    </row>
    <row r="324" spans="1:57" x14ac:dyDescent="0.35">
      <c r="A324" t="s">
        <v>541</v>
      </c>
      <c r="B324" s="1">
        <v>22.975000000000001</v>
      </c>
      <c r="C324" s="2">
        <v>-3.1589147286821752E-2</v>
      </c>
      <c r="D324" s="3">
        <v>12573.538461538461</v>
      </c>
      <c r="F324" t="s">
        <v>538</v>
      </c>
      <c r="G324" t="s">
        <v>539</v>
      </c>
      <c r="H324">
        <v>5.86</v>
      </c>
      <c r="I324" s="2">
        <v>-2.1702780000000001E-2</v>
      </c>
      <c r="J324" s="4" t="s">
        <v>4922</v>
      </c>
      <c r="L324">
        <v>631</v>
      </c>
      <c r="M324">
        <v>8.5987558804897546</v>
      </c>
      <c r="N324">
        <v>9.5072997991963035</v>
      </c>
      <c r="O324">
        <v>8.5251850026559097</v>
      </c>
      <c r="P324">
        <v>8.5251850026559097</v>
      </c>
      <c r="Q324" t="s">
        <v>42</v>
      </c>
      <c r="R324" t="s">
        <v>82</v>
      </c>
      <c r="S324">
        <v>8.625</v>
      </c>
      <c r="T324">
        <v>25</v>
      </c>
      <c r="U324" t="s">
        <v>44</v>
      </c>
      <c r="V324" s="4">
        <v>44811</v>
      </c>
      <c r="W324" s="4">
        <v>44811</v>
      </c>
      <c r="X324" t="s">
        <v>45</v>
      </c>
      <c r="Y324" s="4" t="s">
        <v>4433</v>
      </c>
      <c r="Z324">
        <v>30</v>
      </c>
      <c r="AA324" t="s">
        <v>46</v>
      </c>
      <c r="AB324" s="4" t="s">
        <v>40</v>
      </c>
      <c r="AG324" t="s">
        <v>47</v>
      </c>
      <c r="AH324" t="s">
        <v>48</v>
      </c>
      <c r="AI324" t="s">
        <v>49</v>
      </c>
      <c r="AJ324" t="s">
        <v>50</v>
      </c>
      <c r="AK324" s="35" t="s">
        <v>542</v>
      </c>
      <c r="AL324" t="s">
        <v>51</v>
      </c>
      <c r="AM324" t="s">
        <v>51</v>
      </c>
      <c r="AO324" s="2">
        <v>1.9735935064900345E-2</v>
      </c>
      <c r="AP324" s="2">
        <v>7.3390913285540038E-2</v>
      </c>
      <c r="AQ324" t="s">
        <v>52</v>
      </c>
      <c r="AS324">
        <v>3.7259853358005373</v>
      </c>
      <c r="AT324">
        <v>3.7259853358005373</v>
      </c>
      <c r="AU324" s="3">
        <v>5742162</v>
      </c>
      <c r="AV324" s="30">
        <v>131926171.95</v>
      </c>
      <c r="AW324" s="34" t="s">
        <v>1929</v>
      </c>
      <c r="BA324" s="31"/>
      <c r="BB324" s="27" t="str">
        <f t="shared" si="17"/>
        <v>GLOP</v>
      </c>
      <c r="BC324" s="29">
        <f t="shared" ca="1" si="18"/>
        <v>55848</v>
      </c>
      <c r="BD324" s="27">
        <f t="shared" si="19"/>
        <v>4</v>
      </c>
      <c r="BE324" s="32" t="str">
        <f t="shared" si="20"/>
        <v>GLOP.PRA</v>
      </c>
    </row>
    <row r="325" spans="1:57" x14ac:dyDescent="0.35">
      <c r="A325" t="s">
        <v>1930</v>
      </c>
      <c r="B325" s="1">
        <v>24.515000000000001</v>
      </c>
      <c r="C325" s="2">
        <v>-2.0039292730844715E-2</v>
      </c>
      <c r="D325" s="3">
        <v>7570.2153846153842</v>
      </c>
      <c r="F325" t="s">
        <v>538</v>
      </c>
      <c r="G325" t="s">
        <v>539</v>
      </c>
      <c r="H325">
        <v>5.86</v>
      </c>
      <c r="I325" s="2">
        <v>-2.1702780000000001E-2</v>
      </c>
      <c r="J325" s="4" t="s">
        <v>4922</v>
      </c>
      <c r="L325">
        <v>531.70000000000005</v>
      </c>
      <c r="M325">
        <v>8.5517141156381786</v>
      </c>
      <c r="N325">
        <v>9.0387096403273084</v>
      </c>
      <c r="O325">
        <v>8.8987122676647648</v>
      </c>
      <c r="P325">
        <v>8.8987122676647648</v>
      </c>
      <c r="Q325" t="s">
        <v>42</v>
      </c>
      <c r="R325" t="s">
        <v>82</v>
      </c>
      <c r="S325">
        <v>8.5</v>
      </c>
      <c r="T325">
        <v>25</v>
      </c>
      <c r="U325" t="s">
        <v>44</v>
      </c>
      <c r="V325" s="4">
        <v>44811</v>
      </c>
      <c r="W325" s="4">
        <v>44811</v>
      </c>
      <c r="X325" t="s">
        <v>45</v>
      </c>
      <c r="Y325" s="4" t="s">
        <v>4107</v>
      </c>
      <c r="Z325">
        <v>30</v>
      </c>
      <c r="AA325" t="s">
        <v>46</v>
      </c>
      <c r="AB325" s="4" t="s">
        <v>40</v>
      </c>
      <c r="AG325" t="s">
        <v>47</v>
      </c>
      <c r="AH325" t="s">
        <v>48</v>
      </c>
      <c r="AI325" t="s">
        <v>49</v>
      </c>
      <c r="AJ325" t="s">
        <v>50</v>
      </c>
      <c r="AK325" s="35" t="s">
        <v>1931</v>
      </c>
      <c r="AL325" t="s">
        <v>51</v>
      </c>
      <c r="AM325" t="s">
        <v>51</v>
      </c>
      <c r="AO325" s="2">
        <v>1.9735935064900345E-2</v>
      </c>
      <c r="AP325" s="2">
        <v>7.3390913285540038E-2</v>
      </c>
      <c r="AQ325" t="s">
        <v>52</v>
      </c>
      <c r="AS325">
        <v>1.3162766225302254</v>
      </c>
      <c r="AT325">
        <v>1.3162766225302254</v>
      </c>
      <c r="AU325" s="3">
        <v>3516463</v>
      </c>
      <c r="AV325" s="30">
        <v>86206090.445000008</v>
      </c>
      <c r="AW325" s="34" t="s">
        <v>1932</v>
      </c>
      <c r="BA325" s="31"/>
      <c r="BB325" s="27" t="str">
        <f t="shared" ref="BB325:BB388" si="21">MID(G325,1,FIND(" ",G325)-1)</f>
        <v>GLOP</v>
      </c>
      <c r="BC325" s="29">
        <f t="shared" ref="BC325:BC388" ca="1" si="22">IFERROR(IF(FIND("#N/A",AB325,1),TODAY()+11000),DATE(YEAR(AB325),MONTH(AB325),DAY(AB325)))</f>
        <v>55848</v>
      </c>
      <c r="BD325" s="27">
        <f t="shared" ref="BD325:BD388" si="23">IF(U325="Quarter",4,IF(U325="Monthly",12,IF(U325="Semi-Anl",12,IF(U325="3x a yr",3,1))))</f>
        <v>4</v>
      </c>
      <c r="BE325" s="32" t="str">
        <f t="shared" ref="BE325:BE388" si="24">IF(A325="PUK Pfd","PUK.PR",IF(A325="HLM Pfd","HLM.PR",SUBSTITUTE(SUBSTITUTE(A325," Pfd","")," ",".PR")))</f>
        <v>GLOP.PRC</v>
      </c>
    </row>
    <row r="326" spans="1:57" x14ac:dyDescent="0.35">
      <c r="A326" t="s">
        <v>543</v>
      </c>
      <c r="B326" s="1">
        <v>18.13</v>
      </c>
      <c r="C326" s="2">
        <v>-4.827330115113259E-2</v>
      </c>
      <c r="D326" s="3">
        <v>7051.0307692307688</v>
      </c>
      <c r="F326" t="s">
        <v>544</v>
      </c>
      <c r="G326" t="s">
        <v>545</v>
      </c>
      <c r="H326">
        <v>27.72</v>
      </c>
      <c r="I326" s="2">
        <v>-5.1659259999999999E-2</v>
      </c>
      <c r="J326" s="4" t="s">
        <v>4911</v>
      </c>
      <c r="L326">
        <v>677.4</v>
      </c>
      <c r="M326">
        <v>9.5414789292340298</v>
      </c>
      <c r="N326">
        <v>10.229444608484229</v>
      </c>
      <c r="O326">
        <v>6.0354357229183142</v>
      </c>
      <c r="P326">
        <v>6.0354357229183142</v>
      </c>
      <c r="Q326" t="s">
        <v>42</v>
      </c>
      <c r="R326" t="s">
        <v>82</v>
      </c>
      <c r="S326">
        <v>9.75</v>
      </c>
      <c r="T326">
        <v>25</v>
      </c>
      <c r="U326" t="s">
        <v>44</v>
      </c>
      <c r="V326" s="4">
        <v>44771</v>
      </c>
      <c r="W326" s="4">
        <v>44771</v>
      </c>
      <c r="X326" t="s">
        <v>45</v>
      </c>
      <c r="Y326" s="4" t="s">
        <v>4088</v>
      </c>
      <c r="Z326">
        <v>30</v>
      </c>
      <c r="AA326" t="s">
        <v>46</v>
      </c>
      <c r="AB326" s="4" t="s">
        <v>40</v>
      </c>
      <c r="AG326" t="s">
        <v>47</v>
      </c>
      <c r="AH326" t="s">
        <v>65</v>
      </c>
      <c r="AI326" t="s">
        <v>49</v>
      </c>
      <c r="AJ326" t="s">
        <v>50</v>
      </c>
      <c r="AK326" s="35" t="s">
        <v>546</v>
      </c>
      <c r="AL326" t="s">
        <v>51</v>
      </c>
      <c r="AM326" t="s">
        <v>51</v>
      </c>
      <c r="AO326" s="2">
        <v>1.5579356744136463E-3</v>
      </c>
      <c r="AP326" s="2">
        <v>2.8200701017165208E-2</v>
      </c>
      <c r="AQ326" t="s">
        <v>52</v>
      </c>
      <c r="AS326">
        <v>0.71187985914676488</v>
      </c>
      <c r="AT326">
        <v>0.71187985914676488</v>
      </c>
      <c r="AU326" s="3">
        <v>2760000</v>
      </c>
      <c r="AV326" s="30">
        <v>50038800</v>
      </c>
      <c r="AW326" s="34" t="s">
        <v>1933</v>
      </c>
      <c r="BA326" s="31"/>
      <c r="BB326" s="27" t="str">
        <f t="shared" si="21"/>
        <v>GLP</v>
      </c>
      <c r="BC326" s="29">
        <f t="shared" ca="1" si="22"/>
        <v>55848</v>
      </c>
      <c r="BD326" s="27">
        <f t="shared" si="23"/>
        <v>4</v>
      </c>
      <c r="BE326" s="32" t="str">
        <f t="shared" si="24"/>
        <v>GLP.PRA</v>
      </c>
    </row>
    <row r="327" spans="1:57" x14ac:dyDescent="0.35">
      <c r="A327" t="s">
        <v>3568</v>
      </c>
      <c r="B327" s="1">
        <v>24.590000000000003</v>
      </c>
      <c r="C327" s="2">
        <v>-3.5630383711824594E-2</v>
      </c>
      <c r="D327" s="3">
        <v>9965.5538461538454</v>
      </c>
      <c r="F327" t="s">
        <v>544</v>
      </c>
      <c r="G327" t="s">
        <v>545</v>
      </c>
      <c r="H327">
        <v>27.72</v>
      </c>
      <c r="I327" s="2">
        <v>-5.1659259999999999E-2</v>
      </c>
      <c r="J327" s="4" t="s">
        <v>4911</v>
      </c>
      <c r="L327" t="s">
        <v>40</v>
      </c>
      <c r="M327">
        <v>9.6070654066991015</v>
      </c>
      <c r="N327">
        <v>9.6070654066991015</v>
      </c>
      <c r="O327">
        <v>9.7635920109665406</v>
      </c>
      <c r="P327">
        <v>9.6070654066991015</v>
      </c>
      <c r="Q327" t="s">
        <v>42</v>
      </c>
      <c r="R327" t="s">
        <v>43</v>
      </c>
      <c r="S327">
        <v>9.5</v>
      </c>
      <c r="T327">
        <v>25</v>
      </c>
      <c r="U327" t="s">
        <v>44</v>
      </c>
      <c r="V327" s="4">
        <v>44771</v>
      </c>
      <c r="W327" s="4">
        <v>44771</v>
      </c>
      <c r="X327" t="s">
        <v>45</v>
      </c>
      <c r="Y327" s="4" t="s">
        <v>4278</v>
      </c>
      <c r="Z327" t="s">
        <v>40</v>
      </c>
      <c r="AA327" t="s">
        <v>46</v>
      </c>
      <c r="AB327" s="4" t="s">
        <v>40</v>
      </c>
      <c r="AG327" t="s">
        <v>47</v>
      </c>
      <c r="AH327" t="s">
        <v>65</v>
      </c>
      <c r="AI327" t="s">
        <v>49</v>
      </c>
      <c r="AJ327" t="s">
        <v>50</v>
      </c>
      <c r="AK327" s="35" t="s">
        <v>3569</v>
      </c>
      <c r="AL327" t="s">
        <v>51</v>
      </c>
      <c r="AM327" t="s">
        <v>51</v>
      </c>
      <c r="AO327" s="2">
        <v>1.5579356744136463E-3</v>
      </c>
      <c r="AP327" s="2">
        <v>2.8200701017165208E-2</v>
      </c>
      <c r="AQ327" t="s">
        <v>52</v>
      </c>
      <c r="AS327">
        <v>9.9521103295804796</v>
      </c>
      <c r="AT327">
        <v>9.9793627646468668</v>
      </c>
      <c r="AU327" s="3">
        <v>3000000</v>
      </c>
      <c r="AV327" s="30">
        <v>73770000.000000015</v>
      </c>
      <c r="AW327" s="34" t="s">
        <v>3639</v>
      </c>
      <c r="BA327" s="31"/>
      <c r="BB327" s="27" t="str">
        <f t="shared" si="21"/>
        <v>GLP</v>
      </c>
      <c r="BC327" s="29">
        <f t="shared" ca="1" si="22"/>
        <v>55848</v>
      </c>
      <c r="BD327" s="27">
        <f t="shared" si="23"/>
        <v>4</v>
      </c>
      <c r="BE327" s="32" t="str">
        <f t="shared" si="24"/>
        <v>GLP.PRB</v>
      </c>
    </row>
    <row r="328" spans="1:57" x14ac:dyDescent="0.35">
      <c r="A328" t="s">
        <v>548</v>
      </c>
      <c r="B328" s="1">
        <v>23.68</v>
      </c>
      <c r="C328" s="2">
        <v>-2.9074367088607569E-2</v>
      </c>
      <c r="D328" s="3">
        <v>9877.6769230769223</v>
      </c>
      <c r="F328" t="s">
        <v>549</v>
      </c>
      <c r="G328" t="s">
        <v>550</v>
      </c>
      <c r="H328">
        <v>8.57</v>
      </c>
      <c r="I328" s="2">
        <v>-0.17666899999999999</v>
      </c>
      <c r="J328" s="4" t="s">
        <v>4914</v>
      </c>
      <c r="L328" t="s">
        <v>40</v>
      </c>
      <c r="M328">
        <v>7.4190091501112851</v>
      </c>
      <c r="N328">
        <v>7.4190091501112851</v>
      </c>
      <c r="O328">
        <v>-10.448042603119442</v>
      </c>
      <c r="P328">
        <v>-10.448042600000001</v>
      </c>
      <c r="Q328" t="s">
        <v>42</v>
      </c>
      <c r="R328" t="s">
        <v>43</v>
      </c>
      <c r="S328">
        <v>7.5</v>
      </c>
      <c r="T328">
        <v>25</v>
      </c>
      <c r="U328" t="s">
        <v>44</v>
      </c>
      <c r="V328" s="4">
        <v>44847</v>
      </c>
      <c r="W328" s="4">
        <v>44847</v>
      </c>
      <c r="X328" t="s">
        <v>45</v>
      </c>
      <c r="Y328" s="4" t="s">
        <v>4899</v>
      </c>
      <c r="Z328">
        <v>30</v>
      </c>
      <c r="AA328" t="s">
        <v>46</v>
      </c>
      <c r="AB328" s="4" t="s">
        <v>40</v>
      </c>
      <c r="AG328" t="s">
        <v>47</v>
      </c>
      <c r="AH328" t="s">
        <v>65</v>
      </c>
      <c r="AI328" t="s">
        <v>49</v>
      </c>
      <c r="AJ328" t="s">
        <v>50</v>
      </c>
      <c r="AK328" s="35" t="s">
        <v>551</v>
      </c>
      <c r="AL328" t="s">
        <v>51</v>
      </c>
      <c r="AM328" t="s">
        <v>51</v>
      </c>
      <c r="AO328" s="2">
        <v>1.3416365001610586E-3</v>
      </c>
      <c r="AP328" s="2">
        <v>3.0423734237466915E-2</v>
      </c>
      <c r="AQ328" t="s">
        <v>52</v>
      </c>
      <c r="AS328">
        <v>12.177904619239731</v>
      </c>
      <c r="AT328">
        <v>12.177904619239731</v>
      </c>
      <c r="AU328" s="3">
        <v>3105000</v>
      </c>
      <c r="AV328" s="30">
        <v>73526400</v>
      </c>
      <c r="AW328" s="34" t="s">
        <v>1935</v>
      </c>
      <c r="BA328" s="31"/>
      <c r="BB328" s="27" t="str">
        <f t="shared" si="21"/>
        <v>GMRE</v>
      </c>
      <c r="BC328" s="29">
        <f t="shared" ca="1" si="22"/>
        <v>55848</v>
      </c>
      <c r="BD328" s="27">
        <f t="shared" si="23"/>
        <v>4</v>
      </c>
      <c r="BE328" s="32" t="str">
        <f t="shared" si="24"/>
        <v>GMRE.PRA</v>
      </c>
    </row>
    <row r="329" spans="1:57" x14ac:dyDescent="0.35">
      <c r="A329" t="s">
        <v>552</v>
      </c>
      <c r="B329" s="1">
        <v>9.36</v>
      </c>
      <c r="C329" s="2">
        <v>3.4254143646408698E-2</v>
      </c>
      <c r="D329" s="3">
        <v>5504.707692307692</v>
      </c>
      <c r="F329" t="s">
        <v>553</v>
      </c>
      <c r="G329" t="s">
        <v>554</v>
      </c>
      <c r="H329">
        <v>8.98</v>
      </c>
      <c r="I329" s="2">
        <v>-4.3663550000000002E-2</v>
      </c>
      <c r="J329" s="4" t="s">
        <v>4911</v>
      </c>
      <c r="L329" t="s">
        <v>40</v>
      </c>
      <c r="M329">
        <v>6.8829781251757298</v>
      </c>
      <c r="N329">
        <v>6.8829781251757298</v>
      </c>
      <c r="O329">
        <v>-102.88450136369009</v>
      </c>
      <c r="P329">
        <v>-102.88450136</v>
      </c>
      <c r="Q329" t="s">
        <v>42</v>
      </c>
      <c r="R329" t="s">
        <v>82</v>
      </c>
      <c r="S329">
        <v>7.5</v>
      </c>
      <c r="T329">
        <v>8.5</v>
      </c>
      <c r="U329" t="s">
        <v>44</v>
      </c>
      <c r="V329" s="4">
        <v>44778</v>
      </c>
      <c r="W329" s="4">
        <v>44778</v>
      </c>
      <c r="X329" t="s">
        <v>45</v>
      </c>
      <c r="Y329" s="4" t="s">
        <v>4905</v>
      </c>
      <c r="Z329" t="s">
        <v>40</v>
      </c>
      <c r="AA329" t="s">
        <v>46</v>
      </c>
      <c r="AB329" t="s">
        <v>40</v>
      </c>
      <c r="AG329" t="s">
        <v>47</v>
      </c>
      <c r="AH329" t="s">
        <v>65</v>
      </c>
      <c r="AI329" t="s">
        <v>49</v>
      </c>
      <c r="AJ329" t="s">
        <v>50</v>
      </c>
      <c r="AK329" s="35" t="s">
        <v>4434</v>
      </c>
      <c r="AL329" t="s">
        <v>51</v>
      </c>
      <c r="AM329" t="s">
        <v>51</v>
      </c>
      <c r="AO329" s="2">
        <v>2.9251322688494952E-6</v>
      </c>
      <c r="AP329" s="2">
        <v>4.8581767142802379E-3</v>
      </c>
      <c r="AQ329" t="s">
        <v>52</v>
      </c>
      <c r="AS329">
        <v>8.1184421347917202E-2</v>
      </c>
      <c r="AT329">
        <v>14.345449772672699</v>
      </c>
      <c r="AU329" s="3">
        <v>2087287.4450000001</v>
      </c>
      <c r="AV329" s="30">
        <v>19537010.485199999</v>
      </c>
      <c r="AW329" s="34" t="s">
        <v>1936</v>
      </c>
      <c r="BA329" s="31"/>
      <c r="BB329" s="27" t="str">
        <f t="shared" si="21"/>
        <v>GNE</v>
      </c>
      <c r="BC329" s="29">
        <f t="shared" ca="1" si="22"/>
        <v>55848</v>
      </c>
      <c r="BD329" s="27">
        <f t="shared" si="23"/>
        <v>4</v>
      </c>
      <c r="BE329" s="32" t="str">
        <f t="shared" si="24"/>
        <v>GNE.PRA</v>
      </c>
    </row>
    <row r="330" spans="1:57" x14ac:dyDescent="0.35">
      <c r="A330" t="s">
        <v>2941</v>
      </c>
      <c r="B330" s="1">
        <v>20.28</v>
      </c>
      <c r="C330" s="2">
        <v>-0.15146443514644342</v>
      </c>
      <c r="D330" s="3">
        <v>7737.6</v>
      </c>
      <c r="F330" t="s">
        <v>556</v>
      </c>
      <c r="G330" t="s">
        <v>557</v>
      </c>
      <c r="H330">
        <v>11.21</v>
      </c>
      <c r="I330" s="2">
        <v>-0.1546003</v>
      </c>
      <c r="J330" s="4" t="s">
        <v>4914</v>
      </c>
      <c r="L330" t="s">
        <v>40</v>
      </c>
      <c r="M330">
        <v>7.3829467353951888</v>
      </c>
      <c r="N330">
        <v>7.3829467353951888</v>
      </c>
      <c r="O330">
        <v>10.470514482357666</v>
      </c>
      <c r="P330">
        <v>7.3829467353951888</v>
      </c>
      <c r="Q330" t="s">
        <v>42</v>
      </c>
      <c r="R330" t="s">
        <v>43</v>
      </c>
      <c r="S330">
        <v>6.875</v>
      </c>
      <c r="T330">
        <v>25</v>
      </c>
      <c r="U330" t="s">
        <v>44</v>
      </c>
      <c r="V330" s="4">
        <v>44840</v>
      </c>
      <c r="W330" s="4">
        <v>44840</v>
      </c>
      <c r="X330" t="s">
        <v>45</v>
      </c>
      <c r="Y330" s="4" t="s">
        <v>4435</v>
      </c>
      <c r="Z330">
        <v>30</v>
      </c>
      <c r="AA330" t="s">
        <v>46</v>
      </c>
      <c r="AB330" s="4" t="s">
        <v>40</v>
      </c>
      <c r="AG330" t="s">
        <v>47</v>
      </c>
      <c r="AH330" t="s">
        <v>65</v>
      </c>
      <c r="AI330" t="s">
        <v>49</v>
      </c>
      <c r="AJ330" t="s">
        <v>50</v>
      </c>
      <c r="AK330" s="35" t="s">
        <v>4436</v>
      </c>
      <c r="AL330" t="s">
        <v>125</v>
      </c>
      <c r="AM330" t="s">
        <v>51</v>
      </c>
      <c r="AO330" s="2">
        <v>3.7986517875907566E-3</v>
      </c>
      <c r="AP330" s="2">
        <v>4.3509159513584805E-2</v>
      </c>
      <c r="AQ330" t="s">
        <v>52</v>
      </c>
      <c r="AS330">
        <v>11.79928915457727</v>
      </c>
      <c r="AT330">
        <v>11.79928915457727</v>
      </c>
      <c r="AU330" s="3">
        <v>4695887</v>
      </c>
      <c r="AV330" s="30">
        <v>95232588.359999999</v>
      </c>
      <c r="AW330" s="34" t="s">
        <v>2942</v>
      </c>
      <c r="BA330" s="31"/>
      <c r="BB330" s="27" t="str">
        <f t="shared" si="21"/>
        <v>GNL</v>
      </c>
      <c r="BC330" s="29">
        <f t="shared" ca="1" si="22"/>
        <v>55848</v>
      </c>
      <c r="BD330" s="27">
        <f t="shared" si="23"/>
        <v>4</v>
      </c>
      <c r="BE330" s="32" t="str">
        <f t="shared" si="24"/>
        <v>GNL.PRB</v>
      </c>
    </row>
    <row r="331" spans="1:57" x14ac:dyDescent="0.35">
      <c r="A331" t="s">
        <v>555</v>
      </c>
      <c r="B331" s="1">
        <v>21.66</v>
      </c>
      <c r="C331" s="2">
        <v>-0.10487505120852104</v>
      </c>
      <c r="D331" s="3">
        <v>11598.815384615385</v>
      </c>
      <c r="F331" t="s">
        <v>556</v>
      </c>
      <c r="G331" t="s">
        <v>557</v>
      </c>
      <c r="H331">
        <v>11.21</v>
      </c>
      <c r="I331" s="2">
        <v>-0.1546003</v>
      </c>
      <c r="J331" s="4" t="s">
        <v>4914</v>
      </c>
      <c r="L331" t="s">
        <v>40</v>
      </c>
      <c r="M331">
        <v>7.349959448499594</v>
      </c>
      <c r="N331">
        <v>7.349959448499594</v>
      </c>
      <c r="O331">
        <v>25.293207156177051</v>
      </c>
      <c r="P331">
        <v>7.349959448499594</v>
      </c>
      <c r="Q331" t="s">
        <v>42</v>
      </c>
      <c r="R331" t="s">
        <v>43</v>
      </c>
      <c r="S331">
        <v>7.25</v>
      </c>
      <c r="T331">
        <v>25</v>
      </c>
      <c r="U331" t="s">
        <v>44</v>
      </c>
      <c r="V331" s="4">
        <v>44840</v>
      </c>
      <c r="W331" s="4">
        <v>44840</v>
      </c>
      <c r="X331" t="s">
        <v>45</v>
      </c>
      <c r="Y331" s="4" t="s">
        <v>4899</v>
      </c>
      <c r="Z331">
        <v>30</v>
      </c>
      <c r="AA331" t="s">
        <v>46</v>
      </c>
      <c r="AB331" s="4" t="s">
        <v>40</v>
      </c>
      <c r="AG331" t="s">
        <v>47</v>
      </c>
      <c r="AH331" t="s">
        <v>65</v>
      </c>
      <c r="AI331" t="s">
        <v>49</v>
      </c>
      <c r="AJ331" t="s">
        <v>50</v>
      </c>
      <c r="AK331" s="35" t="s">
        <v>4437</v>
      </c>
      <c r="AL331" t="s">
        <v>125</v>
      </c>
      <c r="AM331" t="s">
        <v>51</v>
      </c>
      <c r="AO331" s="2">
        <v>3.7986517875907566E-3</v>
      </c>
      <c r="AP331" s="2">
        <v>4.3509159513584805E-2</v>
      </c>
      <c r="AQ331" t="s">
        <v>52</v>
      </c>
      <c r="AS331">
        <v>11.950361893986031</v>
      </c>
      <c r="AT331">
        <v>11.950361893986031</v>
      </c>
      <c r="AU331" s="3">
        <v>6799467</v>
      </c>
      <c r="AV331" s="30">
        <v>147276455.22</v>
      </c>
      <c r="AW331" s="34" t="s">
        <v>1937</v>
      </c>
      <c r="BA331" s="31"/>
      <c r="BB331" s="27" t="str">
        <f t="shared" si="21"/>
        <v>GNL</v>
      </c>
      <c r="BC331" s="29">
        <f t="shared" ca="1" si="22"/>
        <v>55848</v>
      </c>
      <c r="BD331" s="27">
        <f t="shared" si="23"/>
        <v>4</v>
      </c>
      <c r="BE331" s="32" t="str">
        <f t="shared" si="24"/>
        <v>GNL.PRA</v>
      </c>
    </row>
    <row r="332" spans="1:57" x14ac:dyDescent="0.35">
      <c r="A332" t="s">
        <v>2808</v>
      </c>
      <c r="B332" s="1">
        <v>24.39</v>
      </c>
      <c r="C332" s="2">
        <v>-4.5994541659977559E-2</v>
      </c>
      <c r="D332" s="3">
        <v>4062.123076923077</v>
      </c>
      <c r="F332" t="s">
        <v>527</v>
      </c>
      <c r="G332" t="s">
        <v>528</v>
      </c>
      <c r="H332">
        <v>15.95</v>
      </c>
      <c r="I332" s="2">
        <v>-0.14225580000000002</v>
      </c>
      <c r="J332" s="4" t="s">
        <v>4334</v>
      </c>
      <c r="L332" t="s">
        <v>40</v>
      </c>
      <c r="M332" t="s">
        <v>51</v>
      </c>
      <c r="N332">
        <v>6.2029536202426963</v>
      </c>
      <c r="O332">
        <v>3.1602843880135132</v>
      </c>
      <c r="P332">
        <v>3.1602843900000002</v>
      </c>
      <c r="Q332" t="s">
        <v>42</v>
      </c>
      <c r="R332" t="s">
        <v>43</v>
      </c>
      <c r="S332">
        <v>6.625</v>
      </c>
      <c r="T332">
        <v>25</v>
      </c>
      <c r="U332" t="s">
        <v>54</v>
      </c>
      <c r="V332" s="4">
        <v>44825</v>
      </c>
      <c r="W332" s="4">
        <v>44825</v>
      </c>
      <c r="X332" t="s">
        <v>45</v>
      </c>
      <c r="Y332" s="4" t="s">
        <v>4438</v>
      </c>
      <c r="Z332">
        <v>30</v>
      </c>
      <c r="AA332" t="s">
        <v>46</v>
      </c>
      <c r="AB332" t="s">
        <v>40</v>
      </c>
      <c r="AG332" t="s">
        <v>47</v>
      </c>
      <c r="AH332" t="s">
        <v>65</v>
      </c>
      <c r="AI332" t="s">
        <v>49</v>
      </c>
      <c r="AJ332" t="s">
        <v>50</v>
      </c>
      <c r="AK332" s="35" t="s">
        <v>4439</v>
      </c>
      <c r="AL332" t="s">
        <v>51</v>
      </c>
      <c r="AM332" t="s">
        <v>51</v>
      </c>
      <c r="AO332" s="2">
        <v>9.7788745742966032E-4</v>
      </c>
      <c r="AP332" s="2">
        <v>2.9676641089271927E-2</v>
      </c>
      <c r="AQ332" t="s">
        <v>69</v>
      </c>
      <c r="AS332">
        <v>14.642853870985714</v>
      </c>
      <c r="AT332">
        <v>14.642853870985714</v>
      </c>
      <c r="AU332" s="3">
        <v>6269555</v>
      </c>
      <c r="AV332" s="30">
        <v>152914446.45000002</v>
      </c>
      <c r="AW332" s="34" t="s">
        <v>2809</v>
      </c>
      <c r="BA332" s="31"/>
      <c r="BB332" s="27" t="str">
        <f t="shared" si="21"/>
        <v>GOOD</v>
      </c>
      <c r="BC332" s="29">
        <f t="shared" ca="1" si="22"/>
        <v>55848</v>
      </c>
      <c r="BD332" s="27">
        <f t="shared" si="23"/>
        <v>12</v>
      </c>
      <c r="BE332" s="32" t="str">
        <f t="shared" si="24"/>
        <v>GOODN</v>
      </c>
    </row>
    <row r="333" spans="1:57" x14ac:dyDescent="0.35">
      <c r="A333" t="s">
        <v>3948</v>
      </c>
      <c r="B333" s="1">
        <v>20.270000000000003</v>
      </c>
      <c r="C333" s="2">
        <v>-5.6122448979591712E-2</v>
      </c>
      <c r="D333" s="3">
        <v>5845.3076923076924</v>
      </c>
      <c r="F333" t="s">
        <v>4440</v>
      </c>
      <c r="G333" t="s">
        <v>4441</v>
      </c>
      <c r="H333">
        <v>6.61</v>
      </c>
      <c r="I333" s="2">
        <v>-0.2336384</v>
      </c>
      <c r="J333" s="4" t="s">
        <v>4905</v>
      </c>
      <c r="L333">
        <v>583</v>
      </c>
      <c r="M333">
        <v>7.5558593890547971</v>
      </c>
      <c r="N333">
        <v>8.7947316221327281</v>
      </c>
      <c r="O333">
        <v>9.0984996989752727</v>
      </c>
      <c r="P333">
        <v>9.0984996989752727</v>
      </c>
      <c r="Q333" t="s">
        <v>42</v>
      </c>
      <c r="R333" t="s">
        <v>82</v>
      </c>
      <c r="S333">
        <v>7</v>
      </c>
      <c r="T333">
        <v>25</v>
      </c>
      <c r="U333" t="s">
        <v>44</v>
      </c>
      <c r="V333" s="4">
        <v>44834</v>
      </c>
      <c r="W333" s="4">
        <v>44834</v>
      </c>
      <c r="X333" t="s">
        <v>45</v>
      </c>
      <c r="Y333" s="4" t="s">
        <v>4180</v>
      </c>
      <c r="Z333" t="s">
        <v>40</v>
      </c>
      <c r="AA333" t="s">
        <v>46</v>
      </c>
      <c r="AB333" s="4" t="s">
        <v>40</v>
      </c>
      <c r="AG333" t="s">
        <v>47</v>
      </c>
      <c r="AH333" t="s">
        <v>65</v>
      </c>
      <c r="AI333" t="s">
        <v>49</v>
      </c>
      <c r="AJ333" t="s">
        <v>50</v>
      </c>
      <c r="AK333" s="35" t="s">
        <v>4442</v>
      </c>
      <c r="AL333" t="s">
        <v>51</v>
      </c>
      <c r="AM333" t="s">
        <v>51</v>
      </c>
      <c r="AO333" s="2">
        <v>2.5632703987980232E-2</v>
      </c>
      <c r="AP333" s="2">
        <v>7.2371352877153794E-2</v>
      </c>
      <c r="AQ333" t="s">
        <v>52</v>
      </c>
      <c r="AS333">
        <v>3.4479075604250826</v>
      </c>
      <c r="AT333">
        <v>3.5368839425622252</v>
      </c>
      <c r="AU333" s="3">
        <v>7796500</v>
      </c>
      <c r="AV333" s="30">
        <v>158035055.00000003</v>
      </c>
      <c r="AW333" s="34" t="s">
        <v>4443</v>
      </c>
      <c r="BA333" s="31"/>
      <c r="BB333" s="27" t="str">
        <f t="shared" si="21"/>
        <v>GPMT</v>
      </c>
      <c r="BC333" s="29">
        <f t="shared" ca="1" si="22"/>
        <v>55848</v>
      </c>
      <c r="BD333" s="27">
        <f t="shared" si="23"/>
        <v>4</v>
      </c>
      <c r="BE333" s="32" t="str">
        <f t="shared" si="24"/>
        <v>GPMT.PRA</v>
      </c>
    </row>
    <row r="334" spans="1:57" x14ac:dyDescent="0.35">
      <c r="A334" t="s">
        <v>3949</v>
      </c>
      <c r="B334" s="1">
        <v>21.25</v>
      </c>
      <c r="C334" s="2">
        <v>-6.3781321184510187E-2</v>
      </c>
      <c r="D334" s="3">
        <v>5610.9538461538459</v>
      </c>
      <c r="F334" t="s">
        <v>4444</v>
      </c>
      <c r="G334" t="s">
        <v>4445</v>
      </c>
      <c r="H334">
        <v>23.2</v>
      </c>
      <c r="I334" s="2">
        <v>2.3378940000000001E-2</v>
      </c>
      <c r="J334" s="4" t="s">
        <v>4915</v>
      </c>
      <c r="L334" t="s">
        <v>40</v>
      </c>
      <c r="M334">
        <v>6.5770660566199606</v>
      </c>
      <c r="N334">
        <v>6.5770660566199606</v>
      </c>
      <c r="O334">
        <v>9.3581816055119127</v>
      </c>
      <c r="P334">
        <v>6.5770660566199606</v>
      </c>
      <c r="Q334" t="s">
        <v>42</v>
      </c>
      <c r="R334" t="s">
        <v>43</v>
      </c>
      <c r="S334">
        <v>5.75</v>
      </c>
      <c r="T334">
        <v>25</v>
      </c>
      <c r="U334" t="s">
        <v>44</v>
      </c>
      <c r="V334" s="4">
        <v>44804</v>
      </c>
      <c r="W334" s="4">
        <v>44804</v>
      </c>
      <c r="X334" t="s">
        <v>45</v>
      </c>
      <c r="Y334" s="4" t="s">
        <v>4446</v>
      </c>
      <c r="Z334" t="s">
        <v>40</v>
      </c>
      <c r="AA334" t="s">
        <v>46</v>
      </c>
      <c r="AB334" s="4" t="s">
        <v>40</v>
      </c>
      <c r="AG334" t="s">
        <v>47</v>
      </c>
      <c r="AH334" t="s">
        <v>48</v>
      </c>
      <c r="AI334" t="s">
        <v>49</v>
      </c>
      <c r="AJ334" t="s">
        <v>50</v>
      </c>
      <c r="AK334" s="35" t="s">
        <v>4447</v>
      </c>
      <c r="AL334" t="s">
        <v>51</v>
      </c>
      <c r="AM334" t="s">
        <v>51</v>
      </c>
      <c r="AO334" s="2">
        <v>2.145124708576196E-3</v>
      </c>
      <c r="AP334" s="2">
        <v>3.4182611704624999E-2</v>
      </c>
      <c r="AQ334" t="s">
        <v>52</v>
      </c>
      <c r="AS334">
        <v>14.555739665940383</v>
      </c>
      <c r="AT334">
        <v>14.58331660480764</v>
      </c>
      <c r="AU334" s="3">
        <v>2000000</v>
      </c>
      <c r="AV334" s="30">
        <v>42500000</v>
      </c>
      <c r="AW334" s="34" t="s">
        <v>4448</v>
      </c>
      <c r="BA334" s="31"/>
      <c r="BB334" s="27" t="str">
        <f t="shared" si="21"/>
        <v>GRBK</v>
      </c>
      <c r="BC334" s="29">
        <f t="shared" ca="1" si="22"/>
        <v>55848</v>
      </c>
      <c r="BD334" s="27">
        <f t="shared" si="23"/>
        <v>4</v>
      </c>
      <c r="BE334" s="32" t="str">
        <f t="shared" si="24"/>
        <v>GRBK.PRA</v>
      </c>
    </row>
    <row r="335" spans="1:57" x14ac:dyDescent="0.35">
      <c r="A335" t="s">
        <v>3102</v>
      </c>
      <c r="B335" s="1">
        <v>18.615000000000002</v>
      </c>
      <c r="C335" s="2">
        <v>-0.14613583138173306</v>
      </c>
      <c r="D335" s="3">
        <v>17914.184615384616</v>
      </c>
      <c r="F335" t="s">
        <v>2522</v>
      </c>
      <c r="G335" t="s">
        <v>2523</v>
      </c>
      <c r="H335">
        <v>13.49</v>
      </c>
      <c r="I335" s="2">
        <v>-0.23177679999999998</v>
      </c>
      <c r="J335" s="4" t="s">
        <v>4922</v>
      </c>
      <c r="L335" t="s">
        <v>40</v>
      </c>
      <c r="M335">
        <v>7.4636305940783307</v>
      </c>
      <c r="N335">
        <v>7.4636305940783307</v>
      </c>
      <c r="O335">
        <v>11.950089223094322</v>
      </c>
      <c r="P335">
        <v>7.4636305940783307</v>
      </c>
      <c r="Q335" t="s">
        <v>53</v>
      </c>
      <c r="R335" t="s">
        <v>43</v>
      </c>
      <c r="S335">
        <v>6.375</v>
      </c>
      <c r="T335">
        <v>25</v>
      </c>
      <c r="U335" t="s">
        <v>44</v>
      </c>
      <c r="V335" s="4">
        <v>44879</v>
      </c>
      <c r="W335" s="4">
        <v>44879</v>
      </c>
      <c r="X335" t="s">
        <v>40</v>
      </c>
      <c r="Y335" s="4" t="s">
        <v>4449</v>
      </c>
      <c r="Z335" t="s">
        <v>40</v>
      </c>
      <c r="AA335" t="s">
        <v>46</v>
      </c>
      <c r="AB335" s="4" t="s">
        <v>4450</v>
      </c>
      <c r="AG335" t="s">
        <v>47</v>
      </c>
      <c r="AH335" t="s">
        <v>65</v>
      </c>
      <c r="AI335" t="s">
        <v>51</v>
      </c>
      <c r="AJ335" t="s">
        <v>74</v>
      </c>
      <c r="AK335" s="35" t="s">
        <v>3145</v>
      </c>
      <c r="AL335" t="s">
        <v>51</v>
      </c>
      <c r="AM335" t="s">
        <v>158</v>
      </c>
      <c r="AO335" s="2">
        <v>1.8222224873229553E-2</v>
      </c>
      <c r="AP335" s="2">
        <v>7.7939160968710008E-2</v>
      </c>
      <c r="AQ335" t="s">
        <v>162</v>
      </c>
      <c r="AS335">
        <v>10.681944424181559</v>
      </c>
      <c r="AT335">
        <v>10.681944424181559</v>
      </c>
      <c r="AU335" s="3">
        <v>6480000</v>
      </c>
      <c r="AV335" s="30">
        <v>120625200.00000001</v>
      </c>
      <c r="AW335" s="34" t="s">
        <v>3100</v>
      </c>
      <c r="BA335" s="31"/>
      <c r="BB335" s="27" t="str">
        <f t="shared" si="21"/>
        <v>OPI</v>
      </c>
      <c r="BC335" s="29" t="e">
        <f t="shared" ca="1" si="22"/>
        <v>#VALUE!</v>
      </c>
      <c r="BD335" s="27">
        <f t="shared" si="23"/>
        <v>4</v>
      </c>
      <c r="BE335" s="32" t="str">
        <f t="shared" si="24"/>
        <v>OPINL</v>
      </c>
    </row>
    <row r="336" spans="1:57" x14ac:dyDescent="0.35">
      <c r="A336" t="s">
        <v>561</v>
      </c>
      <c r="B336" s="1">
        <v>19.8</v>
      </c>
      <c r="C336" s="2">
        <v>7.2879978325657138E-2</v>
      </c>
      <c r="D336" s="3">
        <v>40754.24615384615</v>
      </c>
      <c r="F336" t="s">
        <v>558</v>
      </c>
      <c r="G336" t="s">
        <v>559</v>
      </c>
      <c r="H336">
        <v>309</v>
      </c>
      <c r="I336" s="2">
        <v>-5.3569760000000001E-2</v>
      </c>
      <c r="J336" s="4" t="s">
        <v>4927</v>
      </c>
      <c r="L336">
        <v>75</v>
      </c>
      <c r="M336">
        <v>4.1464145033922728</v>
      </c>
      <c r="N336">
        <v>4.532174145033923</v>
      </c>
      <c r="O336">
        <v>142.20882066327286</v>
      </c>
      <c r="P336">
        <v>4.532174145033923</v>
      </c>
      <c r="Q336" t="s">
        <v>42</v>
      </c>
      <c r="R336" t="s">
        <v>171</v>
      </c>
      <c r="S336">
        <v>3.75</v>
      </c>
      <c r="T336">
        <v>25</v>
      </c>
      <c r="U336" t="s">
        <v>44</v>
      </c>
      <c r="V336" s="4">
        <v>44767</v>
      </c>
      <c r="W336" s="4">
        <v>44767</v>
      </c>
      <c r="X336" t="s">
        <v>124</v>
      </c>
      <c r="Y336" s="4" t="s">
        <v>4899</v>
      </c>
      <c r="Z336">
        <v>30</v>
      </c>
      <c r="AA336" t="s">
        <v>46</v>
      </c>
      <c r="AB336" s="4" t="s">
        <v>40</v>
      </c>
      <c r="AG336" t="s">
        <v>49</v>
      </c>
      <c r="AH336" t="s">
        <v>48</v>
      </c>
      <c r="AI336" t="s">
        <v>47</v>
      </c>
      <c r="AJ336" t="s">
        <v>50</v>
      </c>
      <c r="AK336" s="35" t="s">
        <v>562</v>
      </c>
      <c r="AL336" t="s">
        <v>158</v>
      </c>
      <c r="AM336" t="s">
        <v>123</v>
      </c>
      <c r="AO336" s="2">
        <v>7.200666303718295E-4</v>
      </c>
      <c r="AP336" s="2">
        <v>1.6435327154063595E-2</v>
      </c>
      <c r="AQ336" t="s">
        <v>52</v>
      </c>
      <c r="AS336">
        <v>6.5373503923795956E-2</v>
      </c>
      <c r="AT336">
        <v>6.5373503922001655E-2</v>
      </c>
      <c r="AU336" s="3">
        <v>30000000</v>
      </c>
      <c r="AV336" s="30">
        <v>594000000</v>
      </c>
      <c r="AW336" s="34" t="s">
        <v>1940</v>
      </c>
      <c r="BA336" s="31"/>
      <c r="BB336" s="27" t="str">
        <f t="shared" si="21"/>
        <v>GS</v>
      </c>
      <c r="BC336" s="29">
        <f t="shared" ca="1" si="22"/>
        <v>55848</v>
      </c>
      <c r="BD336" s="27">
        <f t="shared" si="23"/>
        <v>4</v>
      </c>
      <c r="BE336" s="32" t="str">
        <f t="shared" si="24"/>
        <v>GS.PRA</v>
      </c>
    </row>
    <row r="337" spans="1:57" x14ac:dyDescent="0.35">
      <c r="A337" t="s">
        <v>563</v>
      </c>
      <c r="B337" s="1">
        <v>19.12</v>
      </c>
      <c r="C337" s="2">
        <v>0</v>
      </c>
      <c r="D337" s="3">
        <v>94100.169230769228</v>
      </c>
      <c r="F337" t="s">
        <v>558</v>
      </c>
      <c r="G337" t="s">
        <v>559</v>
      </c>
      <c r="H337">
        <v>309</v>
      </c>
      <c r="I337" s="2">
        <v>-5.3569760000000001E-2</v>
      </c>
      <c r="J337" s="4" t="s">
        <v>4927</v>
      </c>
      <c r="L337">
        <v>67</v>
      </c>
      <c r="M337">
        <v>4.5626219869399405</v>
      </c>
      <c r="N337">
        <v>4.4563362198693994</v>
      </c>
      <c r="O337">
        <v>188.50043533643333</v>
      </c>
      <c r="P337">
        <v>4.4563362198693994</v>
      </c>
      <c r="Q337" t="s">
        <v>42</v>
      </c>
      <c r="R337" t="s">
        <v>171</v>
      </c>
      <c r="S337">
        <v>4</v>
      </c>
      <c r="T337">
        <v>25</v>
      </c>
      <c r="U337" t="s">
        <v>44</v>
      </c>
      <c r="V337" s="4">
        <v>44767</v>
      </c>
      <c r="W337" s="4">
        <v>44767</v>
      </c>
      <c r="X337" t="s">
        <v>124</v>
      </c>
      <c r="Y337" s="4" t="s">
        <v>4899</v>
      </c>
      <c r="Z337">
        <v>30</v>
      </c>
      <c r="AA337" t="s">
        <v>46</v>
      </c>
      <c r="AB337" s="4" t="s">
        <v>40</v>
      </c>
      <c r="AG337" t="s">
        <v>49</v>
      </c>
      <c r="AH337" t="s">
        <v>48</v>
      </c>
      <c r="AI337" t="s">
        <v>47</v>
      </c>
      <c r="AJ337" t="s">
        <v>50</v>
      </c>
      <c r="AK337" s="35" t="s">
        <v>564</v>
      </c>
      <c r="AL337" t="s">
        <v>158</v>
      </c>
      <c r="AM337" t="s">
        <v>123</v>
      </c>
      <c r="AO337" s="2">
        <v>7.200666303718295E-4</v>
      </c>
      <c r="AP337" s="2">
        <v>1.6435327154063595E-2</v>
      </c>
      <c r="AQ337" t="s">
        <v>52</v>
      </c>
      <c r="AS337">
        <v>6.3088429391826212E-2</v>
      </c>
      <c r="AT337">
        <v>6.3088429389039052E-2</v>
      </c>
      <c r="AU337" s="3">
        <v>53999000</v>
      </c>
      <c r="AV337" s="30">
        <v>1032460880</v>
      </c>
      <c r="AW337" s="34" t="s">
        <v>1941</v>
      </c>
      <c r="BA337" s="31"/>
      <c r="BB337" s="27" t="str">
        <f t="shared" si="21"/>
        <v>GS</v>
      </c>
      <c r="BC337" s="29">
        <f t="shared" ca="1" si="22"/>
        <v>55848</v>
      </c>
      <c r="BD337" s="27">
        <f t="shared" si="23"/>
        <v>4</v>
      </c>
      <c r="BE337" s="32" t="str">
        <f t="shared" si="24"/>
        <v>GS.PRD</v>
      </c>
    </row>
    <row r="338" spans="1:57" x14ac:dyDescent="0.35">
      <c r="A338" t="s">
        <v>565</v>
      </c>
      <c r="B338" s="1">
        <v>20.57</v>
      </c>
      <c r="C338" s="2">
        <v>3.4076015727392546E-3</v>
      </c>
      <c r="D338" s="3">
        <v>14184.661538461538</v>
      </c>
      <c r="F338" t="s">
        <v>558</v>
      </c>
      <c r="G338" t="s">
        <v>559</v>
      </c>
      <c r="H338">
        <v>309</v>
      </c>
      <c r="I338" s="2">
        <v>-5.3569760000000001E-2</v>
      </c>
      <c r="J338" s="4" t="s">
        <v>4927</v>
      </c>
      <c r="L338">
        <v>75</v>
      </c>
      <c r="M338">
        <v>5.1234929501973205</v>
      </c>
      <c r="N338">
        <v>4.5419449295019731</v>
      </c>
      <c r="O338">
        <v>188.95217262265737</v>
      </c>
      <c r="P338">
        <v>4.5419449295019731</v>
      </c>
      <c r="Q338" t="s">
        <v>42</v>
      </c>
      <c r="R338" t="s">
        <v>171</v>
      </c>
      <c r="S338">
        <v>4.49071</v>
      </c>
      <c r="T338">
        <v>25</v>
      </c>
      <c r="U338" t="s">
        <v>44</v>
      </c>
      <c r="V338" s="4">
        <v>44767</v>
      </c>
      <c r="W338" s="4">
        <v>44767</v>
      </c>
      <c r="X338" t="s">
        <v>124</v>
      </c>
      <c r="Y338" s="4" t="s">
        <v>4899</v>
      </c>
      <c r="Z338">
        <v>30</v>
      </c>
      <c r="AA338" t="s">
        <v>46</v>
      </c>
      <c r="AB338" s="4" t="s">
        <v>40</v>
      </c>
      <c r="AG338" t="s">
        <v>49</v>
      </c>
      <c r="AH338" t="s">
        <v>48</v>
      </c>
      <c r="AI338" t="s">
        <v>47</v>
      </c>
      <c r="AJ338" t="s">
        <v>50</v>
      </c>
      <c r="AK338" s="35" t="s">
        <v>566</v>
      </c>
      <c r="AL338" t="s">
        <v>158</v>
      </c>
      <c r="AM338" t="s">
        <v>123</v>
      </c>
      <c r="AO338" s="2">
        <v>7.200666303718295E-4</v>
      </c>
      <c r="AP338" s="2">
        <v>1.6435327154063595E-2</v>
      </c>
      <c r="AQ338" t="s">
        <v>52</v>
      </c>
      <c r="AS338">
        <v>6.77887059319182E-2</v>
      </c>
      <c r="AT338">
        <v>6.7788705929327495E-2</v>
      </c>
      <c r="AU338" s="3">
        <v>8000000</v>
      </c>
      <c r="AV338" s="30">
        <v>164560000</v>
      </c>
      <c r="AW338" s="34" t="s">
        <v>1942</v>
      </c>
      <c r="BA338" s="31"/>
      <c r="BB338" s="27" t="str">
        <f t="shared" si="21"/>
        <v>GS</v>
      </c>
      <c r="BC338" s="29">
        <f t="shared" ca="1" si="22"/>
        <v>55848</v>
      </c>
      <c r="BD338" s="27">
        <f t="shared" si="23"/>
        <v>4</v>
      </c>
      <c r="BE338" s="32" t="str">
        <f t="shared" si="24"/>
        <v>GS.PRC</v>
      </c>
    </row>
    <row r="339" spans="1:57" x14ac:dyDescent="0.35">
      <c r="A339" t="s">
        <v>567</v>
      </c>
      <c r="B339" s="1">
        <v>25.54</v>
      </c>
      <c r="C339" s="2">
        <v>1.3519049569848351E-2</v>
      </c>
      <c r="D339" s="3">
        <v>113906.2</v>
      </c>
      <c r="F339" t="s">
        <v>558</v>
      </c>
      <c r="G339" t="s">
        <v>559</v>
      </c>
      <c r="H339">
        <v>309</v>
      </c>
      <c r="I339" s="2">
        <v>-5.3569760000000001E-2</v>
      </c>
      <c r="J339" s="4" t="s">
        <v>4927</v>
      </c>
      <c r="L339">
        <v>364</v>
      </c>
      <c r="M339">
        <v>5.2263842659437714</v>
      </c>
      <c r="N339">
        <v>6.9333670894402815</v>
      </c>
      <c r="O339">
        <v>-3.6385813504599929</v>
      </c>
      <c r="P339">
        <v>-3.6385813504599929</v>
      </c>
      <c r="Q339" t="s">
        <v>42</v>
      </c>
      <c r="R339" t="s">
        <v>82</v>
      </c>
      <c r="S339">
        <v>5.5</v>
      </c>
      <c r="T339">
        <v>25</v>
      </c>
      <c r="U339" t="s">
        <v>44</v>
      </c>
      <c r="V339" s="4">
        <v>44767</v>
      </c>
      <c r="W339" s="4">
        <v>44767</v>
      </c>
      <c r="X339" t="s">
        <v>124</v>
      </c>
      <c r="Y339" s="4" t="s">
        <v>4451</v>
      </c>
      <c r="Z339">
        <v>30</v>
      </c>
      <c r="AA339" t="s">
        <v>46</v>
      </c>
      <c r="AB339" t="s">
        <v>40</v>
      </c>
      <c r="AG339" t="s">
        <v>47</v>
      </c>
      <c r="AH339" t="s">
        <v>48</v>
      </c>
      <c r="AI339" t="s">
        <v>47</v>
      </c>
      <c r="AJ339" t="s">
        <v>50</v>
      </c>
      <c r="AK339" s="35" t="s">
        <v>568</v>
      </c>
      <c r="AL339" t="s">
        <v>51</v>
      </c>
      <c r="AM339" t="s">
        <v>123</v>
      </c>
      <c r="AO339" s="2">
        <v>7.200666303718295E-4</v>
      </c>
      <c r="AP339" s="2">
        <v>1.6435327154063595E-2</v>
      </c>
      <c r="AQ339" t="s">
        <v>52</v>
      </c>
      <c r="AS339">
        <v>0.56577352449512308</v>
      </c>
      <c r="AT339">
        <v>0.56577352449512308</v>
      </c>
      <c r="AU339" s="3">
        <v>40000000</v>
      </c>
      <c r="AV339" s="30">
        <v>1021600000</v>
      </c>
      <c r="AW339" s="34" t="s">
        <v>1943</v>
      </c>
      <c r="BA339" s="31"/>
      <c r="BB339" s="27" t="str">
        <f t="shared" si="21"/>
        <v>GS</v>
      </c>
      <c r="BC339" s="29">
        <f t="shared" ca="1" si="22"/>
        <v>55848</v>
      </c>
      <c r="BD339" s="27">
        <f t="shared" si="23"/>
        <v>4</v>
      </c>
      <c r="BE339" s="32" t="str">
        <f t="shared" si="24"/>
        <v>GS.PRJ</v>
      </c>
    </row>
    <row r="340" spans="1:57" x14ac:dyDescent="0.35">
      <c r="A340" t="s">
        <v>569</v>
      </c>
      <c r="B340" s="1">
        <v>26.27</v>
      </c>
      <c r="C340" s="2">
        <v>1.5955325089748364E-3</v>
      </c>
      <c r="D340" s="3">
        <v>56679.984615384616</v>
      </c>
      <c r="F340" t="s">
        <v>558</v>
      </c>
      <c r="G340" t="s">
        <v>559</v>
      </c>
      <c r="H340">
        <v>309</v>
      </c>
      <c r="I340" s="2">
        <v>-5.3569760000000001E-2</v>
      </c>
      <c r="J340" s="4" t="s">
        <v>4927</v>
      </c>
      <c r="L340">
        <v>355</v>
      </c>
      <c r="M340">
        <v>5.863664061871237</v>
      </c>
      <c r="N340">
        <v>6.6130804893997306</v>
      </c>
      <c r="O340">
        <v>0.71959323738741632</v>
      </c>
      <c r="P340">
        <v>0.71959323738741632</v>
      </c>
      <c r="Q340" t="s">
        <v>42</v>
      </c>
      <c r="R340" t="s">
        <v>82</v>
      </c>
      <c r="S340">
        <v>6.375</v>
      </c>
      <c r="T340">
        <v>25</v>
      </c>
      <c r="U340" t="s">
        <v>44</v>
      </c>
      <c r="V340" s="4">
        <v>44767</v>
      </c>
      <c r="W340" s="4">
        <v>44767</v>
      </c>
      <c r="X340" t="s">
        <v>124</v>
      </c>
      <c r="Y340" s="4" t="s">
        <v>4452</v>
      </c>
      <c r="Z340">
        <v>30</v>
      </c>
      <c r="AA340" t="s">
        <v>46</v>
      </c>
      <c r="AB340" s="4" t="s">
        <v>40</v>
      </c>
      <c r="AG340" t="s">
        <v>47</v>
      </c>
      <c r="AH340" t="s">
        <v>48</v>
      </c>
      <c r="AI340" t="s">
        <v>47</v>
      </c>
      <c r="AJ340" t="s">
        <v>50</v>
      </c>
      <c r="AK340" s="35" t="s">
        <v>570</v>
      </c>
      <c r="AL340" t="s">
        <v>158</v>
      </c>
      <c r="AM340" t="s">
        <v>123</v>
      </c>
      <c r="AO340" s="2">
        <v>7.200666303718295E-4</v>
      </c>
      <c r="AP340" s="2">
        <v>1.6435327154063595E-2</v>
      </c>
      <c r="AQ340" t="s">
        <v>52</v>
      </c>
      <c r="AS340">
        <v>1.4884127751381651</v>
      </c>
      <c r="AT340">
        <v>1.4884127751381651</v>
      </c>
      <c r="AU340" s="3">
        <v>28000000</v>
      </c>
      <c r="AV340" s="30">
        <v>735560000</v>
      </c>
      <c r="AW340" s="34" t="s">
        <v>1944</v>
      </c>
      <c r="BA340" s="31"/>
      <c r="BB340" s="27" t="str">
        <f t="shared" si="21"/>
        <v>GS</v>
      </c>
      <c r="BC340" s="29">
        <f t="shared" ca="1" si="22"/>
        <v>55848</v>
      </c>
      <c r="BD340" s="27">
        <f t="shared" si="23"/>
        <v>4</v>
      </c>
      <c r="BE340" s="32" t="str">
        <f t="shared" si="24"/>
        <v>GS.PRK</v>
      </c>
    </row>
    <row r="341" spans="1:57" x14ac:dyDescent="0.35">
      <c r="A341" t="s">
        <v>571</v>
      </c>
      <c r="B341" s="1">
        <v>25.445</v>
      </c>
      <c r="C341" s="2">
        <v>-9.0230850357407178E-3</v>
      </c>
      <c r="D341" s="3">
        <v>9262.0909090909099</v>
      </c>
      <c r="F341" t="s">
        <v>572</v>
      </c>
      <c r="G341" t="s">
        <v>573</v>
      </c>
      <c r="H341">
        <v>16.52</v>
      </c>
      <c r="I341" s="2">
        <v>-9.0308329999999992E-2</v>
      </c>
      <c r="J341" s="4" t="s">
        <v>4892</v>
      </c>
      <c r="L341" t="s">
        <v>40</v>
      </c>
      <c r="M341">
        <v>8.4723652961158908</v>
      </c>
      <c r="N341">
        <v>8.4723652961158908</v>
      </c>
      <c r="O341">
        <v>-36.027969325882758</v>
      </c>
      <c r="P341">
        <v>-36.027969329999998</v>
      </c>
      <c r="Q341" t="s">
        <v>42</v>
      </c>
      <c r="R341" t="s">
        <v>43</v>
      </c>
      <c r="S341">
        <v>8.75</v>
      </c>
      <c r="T341">
        <v>25</v>
      </c>
      <c r="U341" t="s">
        <v>44</v>
      </c>
      <c r="V341" s="4">
        <v>44827</v>
      </c>
      <c r="W341" s="4">
        <v>44827</v>
      </c>
      <c r="X341" t="s">
        <v>45</v>
      </c>
      <c r="Y341" s="4" t="s">
        <v>4899</v>
      </c>
      <c r="Z341">
        <v>30</v>
      </c>
      <c r="AA341" t="s">
        <v>46</v>
      </c>
      <c r="AB341" t="s">
        <v>40</v>
      </c>
      <c r="AG341" t="s">
        <v>47</v>
      </c>
      <c r="AH341" t="s">
        <v>65</v>
      </c>
      <c r="AI341" t="s">
        <v>49</v>
      </c>
      <c r="AJ341" t="s">
        <v>50</v>
      </c>
      <c r="AK341" s="35" t="s">
        <v>574</v>
      </c>
      <c r="AL341" t="s">
        <v>51</v>
      </c>
      <c r="AM341" t="s">
        <v>51</v>
      </c>
      <c r="AO341" s="2">
        <v>1.8098297665184782E-2</v>
      </c>
      <c r="AP341" s="2">
        <v>7.7446660912563914E-2</v>
      </c>
      <c r="AQ341" t="s">
        <v>52</v>
      </c>
      <c r="AS341">
        <v>7.2905296512169343E-2</v>
      </c>
      <c r="AT341">
        <v>11.576526367834733</v>
      </c>
      <c r="AU341" s="3">
        <v>1400000</v>
      </c>
      <c r="AV341" s="30">
        <v>35623000</v>
      </c>
      <c r="AW341" s="34" t="s">
        <v>1945</v>
      </c>
      <c r="BA341" s="31"/>
      <c r="BB341" s="27" t="str">
        <f t="shared" si="21"/>
        <v>GSL</v>
      </c>
      <c r="BC341" s="29">
        <f t="shared" ca="1" si="22"/>
        <v>55848</v>
      </c>
      <c r="BD341" s="27">
        <f t="shared" si="23"/>
        <v>4</v>
      </c>
      <c r="BE341" s="32" t="str">
        <f t="shared" si="24"/>
        <v>GSL.PRB</v>
      </c>
    </row>
    <row r="342" spans="1:57" x14ac:dyDescent="0.35">
      <c r="A342" t="s">
        <v>3409</v>
      </c>
      <c r="B342" s="1">
        <v>20</v>
      </c>
      <c r="C342" s="2">
        <v>-6.0572687224669294E-3</v>
      </c>
      <c r="D342" s="3">
        <v>61437.553846153845</v>
      </c>
      <c r="F342" t="s">
        <v>576</v>
      </c>
      <c r="G342" t="s">
        <v>577</v>
      </c>
      <c r="H342">
        <v>13.72</v>
      </c>
      <c r="I342" s="2">
        <v>5.3539289999999996E-2</v>
      </c>
      <c r="J342" s="4" t="s">
        <v>4906</v>
      </c>
      <c r="L342" t="s">
        <v>40</v>
      </c>
      <c r="M342">
        <v>4.6917763586602375</v>
      </c>
      <c r="N342">
        <v>4.6917763586602375</v>
      </c>
      <c r="O342">
        <v>5.7425658768188947</v>
      </c>
      <c r="P342">
        <v>4.6917763586602375</v>
      </c>
      <c r="Q342" t="s">
        <v>42</v>
      </c>
      <c r="R342" t="s">
        <v>43</v>
      </c>
      <c r="S342">
        <v>4.5</v>
      </c>
      <c r="T342">
        <v>25</v>
      </c>
      <c r="U342" t="s">
        <v>44</v>
      </c>
      <c r="V342" s="4">
        <v>44833</v>
      </c>
      <c r="W342" s="4">
        <v>44833</v>
      </c>
      <c r="X342" t="s">
        <v>124</v>
      </c>
      <c r="Y342" s="4" t="s">
        <v>4453</v>
      </c>
      <c r="Z342" t="s">
        <v>40</v>
      </c>
      <c r="AA342" t="s">
        <v>161</v>
      </c>
      <c r="AB342" t="s">
        <v>40</v>
      </c>
      <c r="AG342" t="s">
        <v>47</v>
      </c>
      <c r="AH342" t="s">
        <v>48</v>
      </c>
      <c r="AI342" t="s">
        <v>47</v>
      </c>
      <c r="AJ342" t="s">
        <v>50</v>
      </c>
      <c r="AK342" s="35" t="s">
        <v>4454</v>
      </c>
      <c r="AL342" t="s">
        <v>123</v>
      </c>
      <c r="AM342" t="s">
        <v>123</v>
      </c>
      <c r="AO342" s="2">
        <v>4.0866831017105643E-4</v>
      </c>
      <c r="AP342" s="2">
        <v>1.8552816910895498E-2</v>
      </c>
      <c r="AQ342" t="s">
        <v>69</v>
      </c>
      <c r="AS342">
        <v>17.711229377628257</v>
      </c>
      <c r="AT342">
        <v>17.738966097569531</v>
      </c>
      <c r="AU342" s="3">
        <v>20000000</v>
      </c>
      <c r="AV342" s="30">
        <v>400000000</v>
      </c>
      <c r="AW342" s="34" t="s">
        <v>3413</v>
      </c>
      <c r="BA342" s="31"/>
      <c r="BB342" s="27" t="str">
        <f t="shared" si="21"/>
        <v>HBAN</v>
      </c>
      <c r="BC342" s="29">
        <f t="shared" ca="1" si="22"/>
        <v>55848</v>
      </c>
      <c r="BD342" s="27">
        <f t="shared" si="23"/>
        <v>4</v>
      </c>
      <c r="BE342" s="32" t="str">
        <f t="shared" si="24"/>
        <v>HBANP</v>
      </c>
    </row>
    <row r="343" spans="1:57" x14ac:dyDescent="0.35">
      <c r="A343" t="s">
        <v>3833</v>
      </c>
      <c r="B343" s="1">
        <v>11.245000000000001</v>
      </c>
      <c r="C343" s="2">
        <v>-7.2681704260651708E-2</v>
      </c>
      <c r="D343" s="3">
        <v>14624.8</v>
      </c>
      <c r="F343" t="s">
        <v>3950</v>
      </c>
      <c r="G343" t="s">
        <v>3951</v>
      </c>
      <c r="H343">
        <v>1.02</v>
      </c>
      <c r="I343" s="2">
        <v>-8.1081109999999998E-2</v>
      </c>
      <c r="J343" s="4" t="s">
        <v>4733</v>
      </c>
      <c r="L343" t="s">
        <v>40</v>
      </c>
      <c r="M343" t="s">
        <v>51</v>
      </c>
      <c r="N343">
        <v>16.36512410219111</v>
      </c>
      <c r="O343">
        <v>55.408388131935794</v>
      </c>
      <c r="P343">
        <v>16.36512410219111</v>
      </c>
      <c r="Q343" t="s">
        <v>187</v>
      </c>
      <c r="R343" t="s">
        <v>43</v>
      </c>
      <c r="S343">
        <v>8</v>
      </c>
      <c r="T343">
        <v>25</v>
      </c>
      <c r="U343" t="s">
        <v>54</v>
      </c>
      <c r="V343" s="4">
        <v>44833</v>
      </c>
      <c r="W343" s="4">
        <v>44833</v>
      </c>
      <c r="X343" t="s">
        <v>40</v>
      </c>
      <c r="Y343" s="4" t="s">
        <v>4455</v>
      </c>
      <c r="Z343" t="s">
        <v>40</v>
      </c>
      <c r="AA343" t="s">
        <v>46</v>
      </c>
      <c r="AB343" s="4" t="s">
        <v>40</v>
      </c>
      <c r="AG343" t="s">
        <v>47</v>
      </c>
      <c r="AH343" t="s">
        <v>65</v>
      </c>
      <c r="AI343" t="s">
        <v>51</v>
      </c>
      <c r="AJ343" t="s">
        <v>50</v>
      </c>
      <c r="AK343" s="35" t="s">
        <v>3952</v>
      </c>
      <c r="AL343" t="s">
        <v>51</v>
      </c>
      <c r="AM343" t="s">
        <v>51</v>
      </c>
      <c r="AO343" s="2">
        <v>0.21143823223607205</v>
      </c>
      <c r="AP343" s="2">
        <v>0.40868379861862103</v>
      </c>
      <c r="AQ343" t="s">
        <v>328</v>
      </c>
      <c r="AS343">
        <v>5.5560326876658337</v>
      </c>
      <c r="AT343">
        <v>5.5836801093158615</v>
      </c>
      <c r="AU343" s="3">
        <v>1200000</v>
      </c>
      <c r="AV343" s="30">
        <v>13494000.000000002</v>
      </c>
      <c r="AW343" s="34" t="s">
        <v>4456</v>
      </c>
      <c r="BA343" s="31"/>
      <c r="BB343" s="27" t="str">
        <f t="shared" si="21"/>
        <v>HCDI</v>
      </c>
      <c r="BC343" s="29">
        <f t="shared" ca="1" si="22"/>
        <v>55848</v>
      </c>
      <c r="BD343" s="27">
        <f t="shared" si="23"/>
        <v>12</v>
      </c>
      <c r="BE343" s="32" t="str">
        <f t="shared" si="24"/>
        <v>HCDIP</v>
      </c>
    </row>
    <row r="344" spans="1:57" x14ac:dyDescent="0.35">
      <c r="A344" t="s">
        <v>3096</v>
      </c>
      <c r="B344" s="1">
        <v>23.844999999999999</v>
      </c>
      <c r="C344" s="2">
        <v>9.6192384769539872E-3</v>
      </c>
      <c r="D344" s="3">
        <v>10461.369230769231</v>
      </c>
      <c r="F344" t="s">
        <v>580</v>
      </c>
      <c r="G344" t="s">
        <v>581</v>
      </c>
      <c r="H344">
        <v>48.59</v>
      </c>
      <c r="I344" s="2">
        <v>4.2927670000000001E-2</v>
      </c>
      <c r="J344" s="4" t="s">
        <v>4927</v>
      </c>
      <c r="L344" t="s">
        <v>40</v>
      </c>
      <c r="M344">
        <v>6.1467503160931267</v>
      </c>
      <c r="N344">
        <v>6.1467503160931267</v>
      </c>
      <c r="O344">
        <v>5.6381569380881134</v>
      </c>
      <c r="P344">
        <v>5.63815694</v>
      </c>
      <c r="Q344" t="s">
        <v>53</v>
      </c>
      <c r="R344" t="s">
        <v>43</v>
      </c>
      <c r="S344">
        <v>6.25</v>
      </c>
      <c r="T344">
        <v>25</v>
      </c>
      <c r="U344" t="s">
        <v>44</v>
      </c>
      <c r="V344" s="4">
        <v>44804</v>
      </c>
      <c r="W344" s="4">
        <v>44804</v>
      </c>
      <c r="X344" t="s">
        <v>40</v>
      </c>
      <c r="Y344" s="4" t="s">
        <v>4457</v>
      </c>
      <c r="Z344" t="s">
        <v>40</v>
      </c>
      <c r="AA344" t="s">
        <v>161</v>
      </c>
      <c r="AB344" t="s">
        <v>4458</v>
      </c>
      <c r="AG344" t="s">
        <v>47</v>
      </c>
      <c r="AH344" t="s">
        <v>65</v>
      </c>
      <c r="AI344" t="s">
        <v>51</v>
      </c>
      <c r="AJ344" t="s">
        <v>157</v>
      </c>
      <c r="AK344" s="35" t="s">
        <v>4459</v>
      </c>
      <c r="AL344" t="s">
        <v>51</v>
      </c>
      <c r="AM344" t="s">
        <v>158</v>
      </c>
      <c r="AO344" s="2">
        <v>2.319134281169033E-4</v>
      </c>
      <c r="AP344" s="2">
        <v>1.6678392095046957E-2</v>
      </c>
      <c r="AQ344" t="s">
        <v>69</v>
      </c>
      <c r="AS344">
        <v>13.888037362393479</v>
      </c>
      <c r="AT344">
        <v>13.888037362393479</v>
      </c>
      <c r="AU344" s="3">
        <v>6900000</v>
      </c>
      <c r="AV344" s="30">
        <v>164530500</v>
      </c>
      <c r="AW344" s="34" t="s">
        <v>3087</v>
      </c>
      <c r="BA344" s="31"/>
      <c r="BB344" s="27" t="str">
        <f t="shared" si="21"/>
        <v>HWC</v>
      </c>
      <c r="BC344" s="29" t="e">
        <f t="shared" ca="1" si="22"/>
        <v>#VALUE!</v>
      </c>
      <c r="BD344" s="27">
        <f t="shared" si="23"/>
        <v>4</v>
      </c>
      <c r="BE344" s="32" t="str">
        <f t="shared" si="24"/>
        <v>HWCPZ</v>
      </c>
    </row>
    <row r="345" spans="1:57" x14ac:dyDescent="0.35">
      <c r="A345" t="s">
        <v>582</v>
      </c>
      <c r="B345" s="1">
        <v>23.45</v>
      </c>
      <c r="C345" s="2" t="e">
        <v>#VALUE!</v>
      </c>
      <c r="D345" s="3">
        <v>1270.676923076923</v>
      </c>
      <c r="F345" t="s">
        <v>583</v>
      </c>
      <c r="G345" t="s">
        <v>584</v>
      </c>
      <c r="H345">
        <v>12.39</v>
      </c>
      <c r="I345" s="2">
        <v>-7.3991009999999996E-2</v>
      </c>
      <c r="J345" s="4" t="s">
        <v>4912</v>
      </c>
      <c r="L345" t="s">
        <v>40</v>
      </c>
      <c r="M345">
        <v>6.9313051941927046</v>
      </c>
      <c r="N345">
        <v>6.9313051941927046</v>
      </c>
      <c r="O345">
        <v>11.597734389520005</v>
      </c>
      <c r="P345">
        <v>6.9313051941927046</v>
      </c>
      <c r="Q345" t="s">
        <v>53</v>
      </c>
      <c r="R345" t="s">
        <v>43</v>
      </c>
      <c r="S345">
        <v>6.25</v>
      </c>
      <c r="T345">
        <v>25</v>
      </c>
      <c r="U345" t="s">
        <v>44</v>
      </c>
      <c r="V345" s="4">
        <v>44847</v>
      </c>
      <c r="W345" s="4">
        <v>44847</v>
      </c>
      <c r="X345" t="s">
        <v>40</v>
      </c>
      <c r="Y345" s="4" t="s">
        <v>4460</v>
      </c>
      <c r="Z345">
        <v>30</v>
      </c>
      <c r="AA345" t="s">
        <v>46</v>
      </c>
      <c r="AB345" t="s">
        <v>4461</v>
      </c>
      <c r="AG345" t="s">
        <v>47</v>
      </c>
      <c r="AH345" t="s">
        <v>65</v>
      </c>
      <c r="AI345" t="s">
        <v>51</v>
      </c>
      <c r="AJ345" t="s">
        <v>74</v>
      </c>
      <c r="AK345" s="35" t="s">
        <v>4462</v>
      </c>
      <c r="AL345" t="s">
        <v>158</v>
      </c>
      <c r="AM345" t="s">
        <v>51</v>
      </c>
      <c r="AO345" s="2">
        <v>9.194335871967052E-4</v>
      </c>
      <c r="AP345" s="2">
        <v>3.2516905975351507E-2</v>
      </c>
      <c r="AQ345" t="s">
        <v>52</v>
      </c>
      <c r="AS345">
        <v>7.6825135705700722</v>
      </c>
      <c r="AT345">
        <v>7.6825135705700722</v>
      </c>
      <c r="AU345" s="3">
        <v>1600000</v>
      </c>
      <c r="AV345" s="30">
        <v>37520000</v>
      </c>
      <c r="AW345" s="34" t="s">
        <v>1949</v>
      </c>
      <c r="BA345" s="31"/>
      <c r="BB345" s="27" t="str">
        <f t="shared" si="21"/>
        <v>HTGC</v>
      </c>
      <c r="BC345" s="29" t="e">
        <f t="shared" ca="1" si="22"/>
        <v>#VALUE!</v>
      </c>
      <c r="BD345" s="27">
        <f t="shared" si="23"/>
        <v>4</v>
      </c>
      <c r="BE345" s="32" t="str">
        <f t="shared" si="24"/>
        <v>HCXY</v>
      </c>
    </row>
    <row r="346" spans="1:57" x14ac:dyDescent="0.35">
      <c r="A346" t="s">
        <v>1953</v>
      </c>
      <c r="B346" s="1">
        <v>26.55</v>
      </c>
      <c r="C346" s="2">
        <v>9.6346848655157937E-3</v>
      </c>
      <c r="D346" s="3">
        <v>27666.66153846154</v>
      </c>
      <c r="F346" t="s">
        <v>589</v>
      </c>
      <c r="G346" t="s">
        <v>590</v>
      </c>
      <c r="H346">
        <v>65.760000000000005</v>
      </c>
      <c r="I346" s="2">
        <v>1.1692340000000001E-2</v>
      </c>
      <c r="J346" s="4" t="s">
        <v>4922</v>
      </c>
      <c r="L346" t="s">
        <v>40</v>
      </c>
      <c r="M346">
        <v>5.3635280095351616</v>
      </c>
      <c r="N346">
        <v>5.3635280095351616</v>
      </c>
      <c r="O346">
        <v>-4.6790542173593757</v>
      </c>
      <c r="P346">
        <v>-4.6790542200000003</v>
      </c>
      <c r="Q346" t="s">
        <v>42</v>
      </c>
      <c r="R346" t="s">
        <v>43</v>
      </c>
      <c r="S346">
        <v>6</v>
      </c>
      <c r="T346">
        <v>25</v>
      </c>
      <c r="U346" t="s">
        <v>44</v>
      </c>
      <c r="V346" s="4">
        <v>44865</v>
      </c>
      <c r="W346" s="4">
        <v>44865</v>
      </c>
      <c r="X346" t="s">
        <v>124</v>
      </c>
      <c r="Y346" s="4" t="s">
        <v>4263</v>
      </c>
      <c r="Z346">
        <v>30</v>
      </c>
      <c r="AA346" t="s">
        <v>46</v>
      </c>
      <c r="AB346" t="s">
        <v>40</v>
      </c>
      <c r="AG346" t="s">
        <v>47</v>
      </c>
      <c r="AH346" t="s">
        <v>48</v>
      </c>
      <c r="AI346" t="s">
        <v>47</v>
      </c>
      <c r="AJ346" t="s">
        <v>50</v>
      </c>
      <c r="AK346" s="35" t="s">
        <v>4463</v>
      </c>
      <c r="AL346" t="s">
        <v>51</v>
      </c>
      <c r="AM346" t="s">
        <v>158</v>
      </c>
      <c r="AO346" s="2">
        <v>4.9778365114327983E-6</v>
      </c>
      <c r="AP346" s="2">
        <v>1.3205329381365538E-2</v>
      </c>
      <c r="AQ346" t="s">
        <v>52</v>
      </c>
      <c r="AS346">
        <v>1.0562360632652164</v>
      </c>
      <c r="AT346">
        <v>17.324291108666365</v>
      </c>
      <c r="AU346" s="3">
        <v>13800000</v>
      </c>
      <c r="AV346" s="30">
        <v>366390000</v>
      </c>
      <c r="AW346" s="34" t="s">
        <v>1954</v>
      </c>
      <c r="BA346" s="31"/>
      <c r="BB346" s="27" t="str">
        <f t="shared" si="21"/>
        <v>HIG</v>
      </c>
      <c r="BC346" s="29">
        <f t="shared" ca="1" si="22"/>
        <v>55848</v>
      </c>
      <c r="BD346" s="27">
        <f t="shared" si="23"/>
        <v>4</v>
      </c>
      <c r="BE346" s="32" t="str">
        <f t="shared" si="24"/>
        <v>HIG.PRG</v>
      </c>
    </row>
    <row r="347" spans="1:57" x14ac:dyDescent="0.35">
      <c r="A347" t="s">
        <v>591</v>
      </c>
      <c r="B347" s="1">
        <v>1073.7450000000001</v>
      </c>
      <c r="C347" s="2">
        <v>-3.4706814580031768E-2</v>
      </c>
      <c r="D347" s="3">
        <v>918.73846153846159</v>
      </c>
      <c r="F347" t="s">
        <v>592</v>
      </c>
      <c r="G347" t="s">
        <v>593</v>
      </c>
      <c r="H347">
        <v>4.4000000000000004</v>
      </c>
      <c r="I347" s="2">
        <v>0.14882509999999999</v>
      </c>
      <c r="J347" s="4" t="s">
        <v>4911</v>
      </c>
      <c r="L347" t="s">
        <v>40</v>
      </c>
      <c r="M347">
        <v>0.16299796200802105</v>
      </c>
      <c r="N347">
        <v>0.16299796200802105</v>
      </c>
      <c r="O347">
        <v>-1352.1641107788594</v>
      </c>
      <c r="P347">
        <v>-1352.1641107800001</v>
      </c>
      <c r="Q347" t="s">
        <v>187</v>
      </c>
      <c r="R347" t="s">
        <v>43</v>
      </c>
      <c r="S347">
        <v>7</v>
      </c>
      <c r="T347">
        <v>50</v>
      </c>
      <c r="U347" t="s">
        <v>44</v>
      </c>
      <c r="V347" s="4">
        <v>44818</v>
      </c>
      <c r="W347" s="4">
        <v>44818</v>
      </c>
      <c r="X347" t="s">
        <v>45</v>
      </c>
      <c r="Y347" s="4" t="s">
        <v>4899</v>
      </c>
      <c r="Z347">
        <v>30</v>
      </c>
      <c r="AA347" t="s">
        <v>46</v>
      </c>
      <c r="AB347" s="4" t="s">
        <v>40</v>
      </c>
      <c r="AG347" t="s">
        <v>47</v>
      </c>
      <c r="AH347" t="s">
        <v>65</v>
      </c>
      <c r="AI347" t="s">
        <v>49</v>
      </c>
      <c r="AJ347" t="s">
        <v>50</v>
      </c>
      <c r="AK347" s="35" t="s">
        <v>4464</v>
      </c>
      <c r="AL347" t="s">
        <v>51</v>
      </c>
      <c r="AM347" t="s">
        <v>90</v>
      </c>
      <c r="AO347" s="2">
        <v>2.2512010136848115E-3</v>
      </c>
      <c r="AP347" s="2">
        <v>4.3350617961625981E-2</v>
      </c>
      <c r="AQ347" t="s">
        <v>52</v>
      </c>
      <c r="AS347">
        <v>1.5407787771246866</v>
      </c>
      <c r="AT347">
        <v>306.95085228252526</v>
      </c>
      <c r="AU347" s="3">
        <v>157816</v>
      </c>
      <c r="AV347" s="30">
        <v>169454140.92000002</v>
      </c>
      <c r="AW347" s="34" t="s">
        <v>1955</v>
      </c>
      <c r="BA347" s="31"/>
      <c r="BB347" s="27" t="str">
        <f t="shared" si="21"/>
        <v>HL</v>
      </c>
      <c r="BC347" s="29">
        <f t="shared" ca="1" si="22"/>
        <v>55848</v>
      </c>
      <c r="BD347" s="27">
        <f t="shared" si="23"/>
        <v>4</v>
      </c>
      <c r="BE347" s="32" t="str">
        <f t="shared" si="24"/>
        <v>HL.PRB</v>
      </c>
    </row>
    <row r="348" spans="1:57" x14ac:dyDescent="0.35">
      <c r="A348" t="s">
        <v>594</v>
      </c>
      <c r="B348" s="1">
        <v>21</v>
      </c>
      <c r="C348" s="2">
        <v>7.9721021363795084E-3</v>
      </c>
      <c r="D348" s="3">
        <v>17511.984848484848</v>
      </c>
      <c r="F348" t="s">
        <v>595</v>
      </c>
      <c r="G348" t="s">
        <v>596</v>
      </c>
      <c r="H348">
        <v>9.24</v>
      </c>
      <c r="I348" s="2" t="e">
        <v>#VALUE!</v>
      </c>
      <c r="J348" s="4" t="s">
        <v>4133</v>
      </c>
      <c r="L348" t="s">
        <v>40</v>
      </c>
      <c r="M348">
        <v>9.2614779848788</v>
      </c>
      <c r="N348">
        <v>9.2614779848788</v>
      </c>
      <c r="O348">
        <v>87.051495815564323</v>
      </c>
      <c r="P348">
        <v>9.2614779848788</v>
      </c>
      <c r="Q348" t="s">
        <v>42</v>
      </c>
      <c r="R348" t="s">
        <v>43</v>
      </c>
      <c r="S348">
        <v>8.75</v>
      </c>
      <c r="T348">
        <v>25</v>
      </c>
      <c r="U348" t="s">
        <v>44</v>
      </c>
      <c r="V348" s="4">
        <v>44778</v>
      </c>
      <c r="W348" s="4">
        <v>44778</v>
      </c>
      <c r="X348" t="s">
        <v>45</v>
      </c>
      <c r="Y348" s="4" t="s">
        <v>4899</v>
      </c>
      <c r="Z348">
        <v>30</v>
      </c>
      <c r="AA348" t="s">
        <v>46</v>
      </c>
      <c r="AB348" s="4" t="s">
        <v>40</v>
      </c>
      <c r="AG348" t="s">
        <v>47</v>
      </c>
      <c r="AH348" t="s">
        <v>48</v>
      </c>
      <c r="AI348" t="s">
        <v>49</v>
      </c>
      <c r="AJ348" t="s">
        <v>50</v>
      </c>
      <c r="AK348" s="35" t="s">
        <v>597</v>
      </c>
      <c r="AL348" t="s">
        <v>51</v>
      </c>
      <c r="AM348" t="s">
        <v>51</v>
      </c>
      <c r="AO348" s="2">
        <v>1.4670110859230645E-3</v>
      </c>
      <c r="AP348" s="2">
        <v>2.6880980355066475E-2</v>
      </c>
      <c r="AQ348" t="s">
        <v>52</v>
      </c>
      <c r="AS348">
        <v>9.2641101230737739</v>
      </c>
      <c r="AT348">
        <v>9.2641101230737739</v>
      </c>
      <c r="AU348" s="3">
        <v>4600000</v>
      </c>
      <c r="AV348" s="30">
        <v>96600000</v>
      </c>
      <c r="AW348" s="34" t="s">
        <v>1956</v>
      </c>
      <c r="BA348" s="31"/>
      <c r="BB348" s="27" t="str">
        <f t="shared" si="21"/>
        <v>HMLP</v>
      </c>
      <c r="BC348" s="29">
        <f t="shared" ca="1" si="22"/>
        <v>55848</v>
      </c>
      <c r="BD348" s="27">
        <f t="shared" si="23"/>
        <v>4</v>
      </c>
      <c r="BE348" s="32" t="str">
        <f t="shared" si="24"/>
        <v>HMLP.PRA</v>
      </c>
    </row>
    <row r="349" spans="1:57" x14ac:dyDescent="0.35">
      <c r="A349" t="s">
        <v>3872</v>
      </c>
      <c r="B349" s="1">
        <v>23.5</v>
      </c>
      <c r="C349" s="2" t="e">
        <v>#VALUE!</v>
      </c>
      <c r="D349" s="3">
        <v>1551.5846153846153</v>
      </c>
      <c r="F349" t="s">
        <v>3953</v>
      </c>
      <c r="G349" t="s">
        <v>3954</v>
      </c>
      <c r="H349">
        <v>8.7200000000000006</v>
      </c>
      <c r="I349" s="2">
        <v>-7.5732629999999995E-2</v>
      </c>
      <c r="J349" s="4" t="s">
        <v>4391</v>
      </c>
      <c r="L349" t="s">
        <v>40</v>
      </c>
      <c r="M349">
        <v>3.3810669424003836</v>
      </c>
      <c r="N349">
        <v>3.3810669424003836</v>
      </c>
      <c r="O349">
        <v>7.4251424784036971E-2</v>
      </c>
      <c r="P349">
        <v>7.4251419999999999E-2</v>
      </c>
      <c r="Q349" t="s">
        <v>53</v>
      </c>
      <c r="R349" t="s">
        <v>43</v>
      </c>
      <c r="S349">
        <v>4.875</v>
      </c>
      <c r="T349">
        <v>25</v>
      </c>
      <c r="U349" t="s">
        <v>44</v>
      </c>
      <c r="V349" s="4">
        <v>44818</v>
      </c>
      <c r="W349" s="4">
        <v>44818</v>
      </c>
      <c r="X349" t="s">
        <v>40</v>
      </c>
      <c r="Y349" s="4" t="s">
        <v>4388</v>
      </c>
      <c r="Z349">
        <v>30</v>
      </c>
      <c r="AA349" t="s">
        <v>46</v>
      </c>
      <c r="AB349" s="4" t="s">
        <v>4258</v>
      </c>
      <c r="AG349" t="s">
        <v>47</v>
      </c>
      <c r="AH349" t="s">
        <v>65</v>
      </c>
      <c r="AI349" t="s">
        <v>51</v>
      </c>
      <c r="AJ349" t="s">
        <v>74</v>
      </c>
      <c r="AK349" s="35" t="s">
        <v>4465</v>
      </c>
      <c r="AL349" t="s">
        <v>51</v>
      </c>
      <c r="AM349" t="s">
        <v>51</v>
      </c>
      <c r="AO349" s="2">
        <v>7.3431356406539194E-4</v>
      </c>
      <c r="AP349" s="2">
        <v>3.2343964183114582E-2</v>
      </c>
      <c r="AQ349" t="s">
        <v>162</v>
      </c>
      <c r="AS349">
        <v>3.756445251087615</v>
      </c>
      <c r="AT349">
        <v>3.756445251087615</v>
      </c>
      <c r="AU349" s="3">
        <v>1400000</v>
      </c>
      <c r="AV349" s="30">
        <v>32900000</v>
      </c>
      <c r="AW349" s="34" t="s">
        <v>4466</v>
      </c>
      <c r="BA349" s="31"/>
      <c r="BB349" s="27" t="str">
        <f t="shared" si="21"/>
        <v>HNNA</v>
      </c>
      <c r="BC349" s="29" t="e">
        <f t="shared" ca="1" si="22"/>
        <v>#VALUE!</v>
      </c>
      <c r="BD349" s="27">
        <f t="shared" si="23"/>
        <v>4</v>
      </c>
      <c r="BE349" s="32" t="str">
        <f t="shared" si="24"/>
        <v>HNNAZ</v>
      </c>
    </row>
    <row r="350" spans="1:57" x14ac:dyDescent="0.35">
      <c r="A350" t="s">
        <v>598</v>
      </c>
      <c r="B350" s="1">
        <v>1081.96</v>
      </c>
      <c r="C350" s="2">
        <v>-4.9607072691551964E-2</v>
      </c>
      <c r="D350" s="3">
        <v>3150.3384615384616</v>
      </c>
      <c r="F350" t="s">
        <v>599</v>
      </c>
      <c r="G350" t="s">
        <v>600</v>
      </c>
      <c r="H350">
        <v>43.28</v>
      </c>
      <c r="I350" s="2">
        <v>0.10945909999999999</v>
      </c>
      <c r="J350" s="4" t="s">
        <v>4924</v>
      </c>
      <c r="L350" t="s">
        <v>40</v>
      </c>
      <c r="M350">
        <v>8.8768365845447977E-2</v>
      </c>
      <c r="N350">
        <v>8.8768365845447977E-2</v>
      </c>
      <c r="O350" t="s">
        <v>40</v>
      </c>
      <c r="P350">
        <v>8.8768365845447977E-2</v>
      </c>
      <c r="Q350" t="s">
        <v>42</v>
      </c>
      <c r="R350" t="s">
        <v>43</v>
      </c>
      <c r="S350">
        <v>7.625</v>
      </c>
      <c r="T350">
        <v>25</v>
      </c>
      <c r="U350" t="s">
        <v>44</v>
      </c>
      <c r="V350" s="4">
        <v>44833</v>
      </c>
      <c r="W350" s="4">
        <v>44833</v>
      </c>
      <c r="X350" t="s">
        <v>124</v>
      </c>
      <c r="Y350" s="4" t="s">
        <v>4899</v>
      </c>
      <c r="Z350">
        <v>30</v>
      </c>
      <c r="AA350" t="s">
        <v>46</v>
      </c>
      <c r="AB350" s="4" t="s">
        <v>40</v>
      </c>
      <c r="AG350" t="s">
        <v>47</v>
      </c>
      <c r="AH350" t="s">
        <v>48</v>
      </c>
      <c r="AI350" t="s">
        <v>47</v>
      </c>
      <c r="AJ350" t="s">
        <v>50</v>
      </c>
      <c r="AK350" s="35" t="s">
        <v>4467</v>
      </c>
      <c r="AL350" t="s">
        <v>169</v>
      </c>
      <c r="AM350" t="s">
        <v>601</v>
      </c>
      <c r="AO350" s="2">
        <v>5.8153383503820377E-2</v>
      </c>
      <c r="AP350" s="2">
        <v>0.13625364109622295</v>
      </c>
      <c r="AQ350" t="s">
        <v>162</v>
      </c>
      <c r="AS350">
        <v>569.38083951153646</v>
      </c>
      <c r="AT350">
        <v>569.38083951153646</v>
      </c>
      <c r="AU350" s="3">
        <v>5600000</v>
      </c>
      <c r="AV350" s="30">
        <v>6058976000</v>
      </c>
      <c r="AW350" s="34" t="s">
        <v>1957</v>
      </c>
      <c r="BA350" s="31"/>
      <c r="BB350" s="27" t="str">
        <f t="shared" si="21"/>
        <v>HOV</v>
      </c>
      <c r="BC350" s="29">
        <f t="shared" ca="1" si="22"/>
        <v>55848</v>
      </c>
      <c r="BD350" s="27">
        <f t="shared" si="23"/>
        <v>4</v>
      </c>
      <c r="BE350" s="32" t="str">
        <f t="shared" si="24"/>
        <v>HOVNP</v>
      </c>
    </row>
    <row r="351" spans="1:57" x14ac:dyDescent="0.35">
      <c r="A351" t="s">
        <v>3873</v>
      </c>
      <c r="B351" s="1">
        <v>15.850000000000001</v>
      </c>
      <c r="C351" s="2">
        <v>-9.9943214082907433E-2</v>
      </c>
      <c r="D351" s="3">
        <v>30421.076923076922</v>
      </c>
      <c r="F351" t="s">
        <v>3955</v>
      </c>
      <c r="G351" t="s">
        <v>3956</v>
      </c>
      <c r="H351">
        <v>10.68</v>
      </c>
      <c r="I351" s="2">
        <v>-0.17156009999999999</v>
      </c>
      <c r="J351" s="4" t="s">
        <v>4915</v>
      </c>
      <c r="L351" t="s">
        <v>40</v>
      </c>
      <c r="M351">
        <v>6.321860327553698</v>
      </c>
      <c r="N351">
        <v>6.321860327553698</v>
      </c>
      <c r="O351">
        <v>12.575170344484766</v>
      </c>
      <c r="P351">
        <v>6.321860327553698</v>
      </c>
      <c r="Q351" t="s">
        <v>42</v>
      </c>
      <c r="R351" t="s">
        <v>43</v>
      </c>
      <c r="S351">
        <v>4.75</v>
      </c>
      <c r="T351">
        <v>25</v>
      </c>
      <c r="U351" t="s">
        <v>44</v>
      </c>
      <c r="V351" s="4">
        <v>44820</v>
      </c>
      <c r="W351" s="4">
        <v>44820</v>
      </c>
      <c r="X351" t="s">
        <v>45</v>
      </c>
      <c r="Y351" s="4" t="s">
        <v>4468</v>
      </c>
      <c r="Z351" t="s">
        <v>40</v>
      </c>
      <c r="AA351" t="s">
        <v>46</v>
      </c>
      <c r="AB351" t="s">
        <v>40</v>
      </c>
      <c r="AG351" t="s">
        <v>47</v>
      </c>
      <c r="AH351" t="s">
        <v>65</v>
      </c>
      <c r="AI351" t="s">
        <v>49</v>
      </c>
      <c r="AJ351" t="s">
        <v>50</v>
      </c>
      <c r="AK351" s="35" t="s">
        <v>4469</v>
      </c>
      <c r="AL351" t="s">
        <v>139</v>
      </c>
      <c r="AM351" t="s">
        <v>139</v>
      </c>
      <c r="AO351" s="2">
        <v>2.381159871905425E-2</v>
      </c>
      <c r="AP351" s="2">
        <v>9.1833236634869864E-2</v>
      </c>
      <c r="AQ351" t="s">
        <v>52</v>
      </c>
      <c r="AS351">
        <v>13.208864129311173</v>
      </c>
      <c r="AT351">
        <v>13.236511933263214</v>
      </c>
      <c r="AU351" s="3">
        <v>17000000</v>
      </c>
      <c r="AV351" s="30">
        <v>269450000</v>
      </c>
      <c r="AW351" s="34" t="s">
        <v>4470</v>
      </c>
      <c r="BA351" s="31"/>
      <c r="BB351" s="27" t="str">
        <f t="shared" si="21"/>
        <v>HPP</v>
      </c>
      <c r="BC351" s="29">
        <f t="shared" ca="1" si="22"/>
        <v>55848</v>
      </c>
      <c r="BD351" s="27">
        <f t="shared" si="23"/>
        <v>4</v>
      </c>
      <c r="BE351" s="32" t="str">
        <f t="shared" si="24"/>
        <v>HPP.PRC</v>
      </c>
    </row>
    <row r="352" spans="1:57" x14ac:dyDescent="0.35">
      <c r="A352" t="s">
        <v>604</v>
      </c>
      <c r="B352" s="1">
        <v>18.675000000000001</v>
      </c>
      <c r="C352" s="2">
        <v>-5.5946211219588517E-2</v>
      </c>
      <c r="D352" s="3">
        <v>4792.2307692307695</v>
      </c>
      <c r="F352" t="s">
        <v>605</v>
      </c>
      <c r="G352" t="s">
        <v>606</v>
      </c>
      <c r="H352">
        <v>8.2899999999999991</v>
      </c>
      <c r="I352" s="2">
        <v>-0.1068514</v>
      </c>
      <c r="J352" s="4" t="s">
        <v>4050</v>
      </c>
      <c r="L352" t="s">
        <v>40</v>
      </c>
      <c r="M352">
        <v>6.9957457494865292</v>
      </c>
      <c r="N352">
        <v>6.9957457494865292</v>
      </c>
      <c r="O352">
        <v>119.91210310668495</v>
      </c>
      <c r="P352">
        <v>6.9957457494865292</v>
      </c>
      <c r="Q352" t="s">
        <v>42</v>
      </c>
      <c r="R352" t="s">
        <v>43</v>
      </c>
      <c r="S352">
        <v>6.5</v>
      </c>
      <c r="T352">
        <v>25</v>
      </c>
      <c r="U352" t="s">
        <v>44</v>
      </c>
      <c r="V352" s="4">
        <v>44833</v>
      </c>
      <c r="W352" s="4">
        <v>44833</v>
      </c>
      <c r="X352" t="s">
        <v>45</v>
      </c>
      <c r="Y352" s="4" t="s">
        <v>4899</v>
      </c>
      <c r="Z352">
        <v>30</v>
      </c>
      <c r="AA352" t="s">
        <v>46</v>
      </c>
      <c r="AB352" t="s">
        <v>40</v>
      </c>
      <c r="AG352" t="s">
        <v>47</v>
      </c>
      <c r="AH352" t="s">
        <v>65</v>
      </c>
      <c r="AI352" t="s">
        <v>49</v>
      </c>
      <c r="AJ352" t="s">
        <v>50</v>
      </c>
      <c r="AK352" s="35" t="s">
        <v>4471</v>
      </c>
      <c r="AL352" t="s">
        <v>51</v>
      </c>
      <c r="AM352" t="s">
        <v>51</v>
      </c>
      <c r="AO352" s="2">
        <v>3.4787059191544012E-2</v>
      </c>
      <c r="AP352" s="2">
        <v>0.12093852469554145</v>
      </c>
      <c r="AQ352" t="s">
        <v>52</v>
      </c>
      <c r="AS352">
        <v>11.453466778313013</v>
      </c>
      <c r="AT352">
        <v>11.453466778313013</v>
      </c>
      <c r="AU352" s="3">
        <v>4000000</v>
      </c>
      <c r="AV352" s="30">
        <v>74700000</v>
      </c>
      <c r="AW352" s="34" t="s">
        <v>1960</v>
      </c>
      <c r="BA352" s="31"/>
      <c r="BB352" s="27" t="str">
        <f t="shared" si="21"/>
        <v>HT</v>
      </c>
      <c r="BC352" s="29">
        <f t="shared" ca="1" si="22"/>
        <v>55848</v>
      </c>
      <c r="BD352" s="27">
        <f t="shared" si="23"/>
        <v>4</v>
      </c>
      <c r="BE352" s="32" t="str">
        <f t="shared" si="24"/>
        <v>HT.PRE</v>
      </c>
    </row>
    <row r="353" spans="1:57" x14ac:dyDescent="0.35">
      <c r="A353" t="s">
        <v>607</v>
      </c>
      <c r="B353" s="1">
        <v>20.645000000000003</v>
      </c>
      <c r="C353" s="2">
        <v>-5.0265828902851736E-2</v>
      </c>
      <c r="D353" s="3">
        <v>11951.861538461539</v>
      </c>
      <c r="F353" t="s">
        <v>605</v>
      </c>
      <c r="G353" t="s">
        <v>606</v>
      </c>
      <c r="H353">
        <v>8.2899999999999991</v>
      </c>
      <c r="I353" s="2">
        <v>-0.1068514</v>
      </c>
      <c r="J353" s="4" t="s">
        <v>4050</v>
      </c>
      <c r="L353" t="s">
        <v>40</v>
      </c>
      <c r="M353">
        <v>7.0934670381137428</v>
      </c>
      <c r="N353">
        <v>7.0934670381137428</v>
      </c>
      <c r="O353">
        <v>145.45078326293995</v>
      </c>
      <c r="P353">
        <v>7.0934670381137428</v>
      </c>
      <c r="Q353" t="s">
        <v>42</v>
      </c>
      <c r="R353" t="s">
        <v>43</v>
      </c>
      <c r="S353">
        <v>6.5</v>
      </c>
      <c r="T353">
        <v>25</v>
      </c>
      <c r="U353" t="s">
        <v>44</v>
      </c>
      <c r="V353" s="4">
        <v>44833</v>
      </c>
      <c r="W353" s="4">
        <v>44833</v>
      </c>
      <c r="X353" t="s">
        <v>45</v>
      </c>
      <c r="Y353" s="4" t="s">
        <v>4899</v>
      </c>
      <c r="Z353">
        <v>30</v>
      </c>
      <c r="AA353" t="s">
        <v>46</v>
      </c>
      <c r="AB353" t="s">
        <v>40</v>
      </c>
      <c r="AG353" t="s">
        <v>47</v>
      </c>
      <c r="AH353" t="s">
        <v>65</v>
      </c>
      <c r="AI353" t="s">
        <v>49</v>
      </c>
      <c r="AJ353" t="s">
        <v>50</v>
      </c>
      <c r="AK353" s="35" t="s">
        <v>4472</v>
      </c>
      <c r="AL353" t="s">
        <v>51</v>
      </c>
      <c r="AM353" t="s">
        <v>51</v>
      </c>
      <c r="AO353" s="2">
        <v>3.4787059191544012E-2</v>
      </c>
      <c r="AP353" s="2">
        <v>0.12093852469554145</v>
      </c>
      <c r="AQ353" t="s">
        <v>52</v>
      </c>
      <c r="AS353">
        <v>12.665776636447848</v>
      </c>
      <c r="AT353">
        <v>12.665776636447848</v>
      </c>
      <c r="AU353" s="3">
        <v>7700000</v>
      </c>
      <c r="AV353" s="30">
        <v>158966500.00000003</v>
      </c>
      <c r="AW353" s="34" t="s">
        <v>1961</v>
      </c>
      <c r="BA353" s="31"/>
      <c r="BB353" s="27" t="str">
        <f t="shared" si="21"/>
        <v>HT</v>
      </c>
      <c r="BC353" s="29">
        <f t="shared" ca="1" si="22"/>
        <v>55848</v>
      </c>
      <c r="BD353" s="27">
        <f t="shared" si="23"/>
        <v>4</v>
      </c>
      <c r="BE353" s="32" t="str">
        <f t="shared" si="24"/>
        <v>HT.PRD</v>
      </c>
    </row>
    <row r="354" spans="1:57" x14ac:dyDescent="0.35">
      <c r="A354" t="s">
        <v>608</v>
      </c>
      <c r="B354" s="1">
        <v>20.440000000000001</v>
      </c>
      <c r="C354" s="2">
        <v>-5.8498387839705186E-2</v>
      </c>
      <c r="D354" s="3">
        <v>8344.2153846153851</v>
      </c>
      <c r="F354" t="s">
        <v>605</v>
      </c>
      <c r="G354" t="s">
        <v>606</v>
      </c>
      <c r="H354">
        <v>8.2899999999999991</v>
      </c>
      <c r="I354" s="2">
        <v>-0.1068514</v>
      </c>
      <c r="J354" s="4" t="s">
        <v>4050</v>
      </c>
      <c r="L354" t="s">
        <v>40</v>
      </c>
      <c r="M354">
        <v>5.2614935732716113</v>
      </c>
      <c r="N354">
        <v>5.2614935732716113</v>
      </c>
      <c r="O354" t="s">
        <v>40</v>
      </c>
      <c r="P354">
        <v>5.2614935732716113</v>
      </c>
      <c r="Q354" t="s">
        <v>42</v>
      </c>
      <c r="R354" t="s">
        <v>43</v>
      </c>
      <c r="S354">
        <v>6.875</v>
      </c>
      <c r="T354">
        <v>25</v>
      </c>
      <c r="U354" t="s">
        <v>44</v>
      </c>
      <c r="V354" s="4">
        <v>44833</v>
      </c>
      <c r="W354" s="4">
        <v>44833</v>
      </c>
      <c r="X354" t="s">
        <v>45</v>
      </c>
      <c r="Y354" s="4" t="s">
        <v>4899</v>
      </c>
      <c r="Z354">
        <v>30</v>
      </c>
      <c r="AA354" t="s">
        <v>46</v>
      </c>
      <c r="AB354" s="4" t="s">
        <v>40</v>
      </c>
      <c r="AG354" t="s">
        <v>47</v>
      </c>
      <c r="AH354" t="s">
        <v>65</v>
      </c>
      <c r="AI354" t="s">
        <v>49</v>
      </c>
      <c r="AJ354" t="s">
        <v>50</v>
      </c>
      <c r="AK354" s="35" t="s">
        <v>4473</v>
      </c>
      <c r="AL354" t="s">
        <v>51</v>
      </c>
      <c r="AM354" t="s">
        <v>51</v>
      </c>
      <c r="AO354" s="2">
        <v>3.4787059191544012E-2</v>
      </c>
      <c r="AP354" s="2">
        <v>0.12093852469554145</v>
      </c>
      <c r="AQ354" t="s">
        <v>52</v>
      </c>
      <c r="AS354">
        <v>11.853523249306161</v>
      </c>
      <c r="AT354">
        <v>11.853523249306161</v>
      </c>
      <c r="AU354" s="3">
        <v>3000000</v>
      </c>
      <c r="AV354" s="30">
        <v>61320000.000000007</v>
      </c>
      <c r="AW354" s="34" t="s">
        <v>1962</v>
      </c>
      <c r="BA354" s="31"/>
      <c r="BB354" s="27" t="str">
        <f t="shared" si="21"/>
        <v>HT</v>
      </c>
      <c r="BC354" s="29">
        <f t="shared" ca="1" si="22"/>
        <v>55848</v>
      </c>
      <c r="BD354" s="27">
        <f t="shared" si="23"/>
        <v>4</v>
      </c>
      <c r="BE354" s="32" t="str">
        <f t="shared" si="24"/>
        <v>HT.PRC</v>
      </c>
    </row>
    <row r="355" spans="1:57" x14ac:dyDescent="0.35">
      <c r="A355" t="s">
        <v>3874</v>
      </c>
      <c r="B355" s="1">
        <v>22.97</v>
      </c>
      <c r="C355" s="2">
        <v>-3.4125315391085043E-2</v>
      </c>
      <c r="D355" s="3">
        <v>4333.6461538461535</v>
      </c>
      <c r="F355" t="s">
        <v>3146</v>
      </c>
      <c r="G355" t="s">
        <v>3147</v>
      </c>
      <c r="H355">
        <v>6.7</v>
      </c>
      <c r="I355" s="2" t="e">
        <v>#VALUE!</v>
      </c>
      <c r="J355" s="4" t="s">
        <v>4954</v>
      </c>
      <c r="L355" t="s">
        <v>40</v>
      </c>
      <c r="M355">
        <v>6.8588756257219874</v>
      </c>
      <c r="N355">
        <v>6.8588756257219874</v>
      </c>
      <c r="O355">
        <v>5.9904234791680242</v>
      </c>
      <c r="P355">
        <v>5.9904234800000005</v>
      </c>
      <c r="Q355" t="s">
        <v>42</v>
      </c>
      <c r="R355" t="s">
        <v>43</v>
      </c>
      <c r="S355">
        <v>7.125</v>
      </c>
      <c r="T355">
        <v>25</v>
      </c>
      <c r="U355" t="s">
        <v>44</v>
      </c>
      <c r="V355" s="4">
        <v>44840</v>
      </c>
      <c r="W355" s="4">
        <v>44840</v>
      </c>
      <c r="X355" t="s">
        <v>40</v>
      </c>
      <c r="Y355" s="4" t="s">
        <v>4474</v>
      </c>
      <c r="Z355" t="s">
        <v>40</v>
      </c>
      <c r="AA355" t="s">
        <v>46</v>
      </c>
      <c r="AB355" t="s">
        <v>40</v>
      </c>
      <c r="AG355" t="s">
        <v>47</v>
      </c>
      <c r="AH355" t="s">
        <v>65</v>
      </c>
      <c r="AI355" t="s">
        <v>51</v>
      </c>
      <c r="AJ355" t="s">
        <v>50</v>
      </c>
      <c r="AK355" s="35" t="s">
        <v>3957</v>
      </c>
      <c r="AL355" t="s">
        <v>51</v>
      </c>
      <c r="AM355" t="s">
        <v>51</v>
      </c>
      <c r="AO355" s="2">
        <v>0.57254060987722</v>
      </c>
      <c r="AP355" s="2">
        <v>0.78372222980443185</v>
      </c>
      <c r="AQ355" t="s">
        <v>162</v>
      </c>
      <c r="AS355">
        <v>12.867697129512724</v>
      </c>
      <c r="AT355">
        <v>12.895460040653081</v>
      </c>
      <c r="AU355" s="3">
        <v>3200000</v>
      </c>
      <c r="AV355" s="30">
        <v>73504000</v>
      </c>
      <c r="AW355" s="34" t="s">
        <v>4475</v>
      </c>
      <c r="BA355" s="31"/>
      <c r="BB355" s="27" t="str">
        <f t="shared" si="21"/>
        <v>HLTC</v>
      </c>
      <c r="BC355" s="29">
        <f t="shared" ca="1" si="22"/>
        <v>55848</v>
      </c>
      <c r="BD355" s="27">
        <f t="shared" si="23"/>
        <v>4</v>
      </c>
      <c r="BE355" s="32" t="str">
        <f t="shared" si="24"/>
        <v>HTIBP</v>
      </c>
    </row>
    <row r="356" spans="1:57" x14ac:dyDescent="0.35">
      <c r="A356" t="s">
        <v>2945</v>
      </c>
      <c r="B356" s="1">
        <v>22.35</v>
      </c>
      <c r="C356" s="2">
        <v>-3.8696537678207708E-2</v>
      </c>
      <c r="D356" s="3">
        <v>6586.9846153846156</v>
      </c>
      <c r="F356" t="s">
        <v>3146</v>
      </c>
      <c r="G356" t="s">
        <v>3147</v>
      </c>
      <c r="H356">
        <v>6.7</v>
      </c>
      <c r="I356" s="2" t="e">
        <v>#VALUE!</v>
      </c>
      <c r="J356" s="4" t="s">
        <v>4954</v>
      </c>
      <c r="L356" t="s">
        <v>40</v>
      </c>
      <c r="M356">
        <v>7.6504149377593356</v>
      </c>
      <c r="N356">
        <v>7.6504149377593356</v>
      </c>
      <c r="O356">
        <v>9.1655623390303322</v>
      </c>
      <c r="P356">
        <v>7.6504149377593356</v>
      </c>
      <c r="Q356" t="s">
        <v>42</v>
      </c>
      <c r="R356" t="s">
        <v>43</v>
      </c>
      <c r="S356">
        <v>7.375</v>
      </c>
      <c r="T356">
        <v>25</v>
      </c>
      <c r="U356" t="s">
        <v>44</v>
      </c>
      <c r="V356" s="4">
        <v>44840</v>
      </c>
      <c r="W356" s="4">
        <v>44840</v>
      </c>
      <c r="X356" t="s">
        <v>45</v>
      </c>
      <c r="Y356" s="4" t="s">
        <v>4476</v>
      </c>
      <c r="Z356">
        <v>30</v>
      </c>
      <c r="AA356" t="s">
        <v>46</v>
      </c>
      <c r="AB356" s="4" t="s">
        <v>40</v>
      </c>
      <c r="AG356" t="s">
        <v>47</v>
      </c>
      <c r="AH356" t="s">
        <v>65</v>
      </c>
      <c r="AI356" t="s">
        <v>49</v>
      </c>
      <c r="AJ356" t="s">
        <v>50</v>
      </c>
      <c r="AK356" s="35" t="s">
        <v>3148</v>
      </c>
      <c r="AL356" t="s">
        <v>51</v>
      </c>
      <c r="AM356" t="s">
        <v>51</v>
      </c>
      <c r="AO356" s="2">
        <v>0.57254060987722</v>
      </c>
      <c r="AP356" s="2">
        <v>0.78372222980443185</v>
      </c>
      <c r="AQ356" t="s">
        <v>162</v>
      </c>
      <c r="AS356">
        <v>12.122051710896882</v>
      </c>
      <c r="AT356">
        <v>12.122051710896882</v>
      </c>
      <c r="AU356" s="3">
        <v>3962144</v>
      </c>
      <c r="AV356" s="30">
        <v>88553918.400000006</v>
      </c>
      <c r="AW356" s="34" t="s">
        <v>3149</v>
      </c>
      <c r="BA356" s="31"/>
      <c r="BB356" s="27" t="str">
        <f t="shared" si="21"/>
        <v>HLTC</v>
      </c>
      <c r="BC356" s="29">
        <f t="shared" ca="1" si="22"/>
        <v>55848</v>
      </c>
      <c r="BD356" s="27">
        <f t="shared" si="23"/>
        <v>4</v>
      </c>
      <c r="BE356" s="32" t="str">
        <f t="shared" si="24"/>
        <v>HTIA</v>
      </c>
    </row>
    <row r="357" spans="1:57" x14ac:dyDescent="0.35">
      <c r="A357" t="s">
        <v>3109</v>
      </c>
      <c r="B357" s="1">
        <v>23.995000000000001</v>
      </c>
      <c r="C357" s="2">
        <v>-2.0889748549323118E-2</v>
      </c>
      <c r="D357" s="3">
        <v>4517.5230769230766</v>
      </c>
      <c r="F357" t="s">
        <v>3150</v>
      </c>
      <c r="G357" t="s">
        <v>3151</v>
      </c>
      <c r="H357">
        <v>45.04</v>
      </c>
      <c r="I357" s="2">
        <v>3.8027229999999995E-2</v>
      </c>
      <c r="J357" s="4" t="s">
        <v>4936</v>
      </c>
      <c r="L357">
        <v>667.5</v>
      </c>
      <c r="M357">
        <v>6.8584492284244609</v>
      </c>
      <c r="N357">
        <v>9.4161564396946549</v>
      </c>
      <c r="O357">
        <v>6.0976427412139218</v>
      </c>
      <c r="P357">
        <v>6.0976427412139218</v>
      </c>
      <c r="Q357" t="s">
        <v>42</v>
      </c>
      <c r="R357" t="s">
        <v>82</v>
      </c>
      <c r="S357">
        <v>7</v>
      </c>
      <c r="T357">
        <v>25</v>
      </c>
      <c r="U357" t="s">
        <v>44</v>
      </c>
      <c r="V357" s="4">
        <v>44833</v>
      </c>
      <c r="W357" s="4">
        <v>44833</v>
      </c>
      <c r="X357" t="s">
        <v>124</v>
      </c>
      <c r="Y357" s="4" t="s">
        <v>4477</v>
      </c>
      <c r="Z357" t="s">
        <v>40</v>
      </c>
      <c r="AA357" t="s">
        <v>51</v>
      </c>
      <c r="AB357" t="s">
        <v>40</v>
      </c>
      <c r="AG357" t="s">
        <v>47</v>
      </c>
      <c r="AH357" t="s">
        <v>65</v>
      </c>
      <c r="AI357" t="s">
        <v>47</v>
      </c>
      <c r="AJ357" t="s">
        <v>50</v>
      </c>
      <c r="AK357" s="35" t="s">
        <v>3152</v>
      </c>
      <c r="AL357" t="s">
        <v>51</v>
      </c>
      <c r="AM357" t="s">
        <v>51</v>
      </c>
      <c r="AO357" s="2">
        <v>1.6456324677938117E-4</v>
      </c>
      <c r="AP357" s="2">
        <v>1.5202927402973132E-2</v>
      </c>
      <c r="AQ357" t="s">
        <v>69</v>
      </c>
      <c r="AS357">
        <v>2.4774213994808023</v>
      </c>
      <c r="AT357">
        <v>2.4774213994808023</v>
      </c>
      <c r="AU357" s="3">
        <v>4600000</v>
      </c>
      <c r="AV357" s="30">
        <v>110377000</v>
      </c>
      <c r="AW357" s="34" t="s">
        <v>3105</v>
      </c>
      <c r="BA357" s="31"/>
      <c r="BB357" s="27" t="str">
        <f t="shared" si="21"/>
        <v>HTLF</v>
      </c>
      <c r="BC357" s="29">
        <f t="shared" ca="1" si="22"/>
        <v>55848</v>
      </c>
      <c r="BD357" s="27">
        <f t="shared" si="23"/>
        <v>4</v>
      </c>
      <c r="BE357" s="32" t="str">
        <f t="shared" si="24"/>
        <v>HTLFP</v>
      </c>
    </row>
    <row r="358" spans="1:57" x14ac:dyDescent="0.35">
      <c r="A358" t="s">
        <v>2664</v>
      </c>
      <c r="B358" s="1">
        <v>22.630000000000003</v>
      </c>
      <c r="C358" s="2">
        <v>-5.0607287449392711E-2</v>
      </c>
      <c r="D358" s="3">
        <v>938.16923076923081</v>
      </c>
      <c r="F358" t="s">
        <v>611</v>
      </c>
      <c r="G358" t="s">
        <v>612</v>
      </c>
      <c r="H358">
        <v>34.78</v>
      </c>
      <c r="I358" s="2">
        <v>-2.1042789999999999E-2</v>
      </c>
      <c r="J358" s="4" t="s">
        <v>4484</v>
      </c>
      <c r="L358">
        <v>411.4</v>
      </c>
      <c r="M358">
        <v>6.0544904137235118</v>
      </c>
      <c r="N358">
        <v>7.3216374510740492</v>
      </c>
      <c r="O358">
        <v>6.1019940917641975</v>
      </c>
      <c r="P358">
        <v>6.1019940917641975</v>
      </c>
      <c r="Q358" t="s">
        <v>53</v>
      </c>
      <c r="R358" t="s">
        <v>82</v>
      </c>
      <c r="S358">
        <v>6</v>
      </c>
      <c r="T358">
        <v>25</v>
      </c>
      <c r="U358" t="s">
        <v>44</v>
      </c>
      <c r="V358" s="4">
        <v>44785</v>
      </c>
      <c r="W358" s="4">
        <v>44785</v>
      </c>
      <c r="X358" t="s">
        <v>40</v>
      </c>
      <c r="Y358" s="4" t="s">
        <v>4028</v>
      </c>
      <c r="Z358">
        <v>30</v>
      </c>
      <c r="AA358" t="s">
        <v>46</v>
      </c>
      <c r="AB358" s="4" t="s">
        <v>4189</v>
      </c>
      <c r="AG358" t="s">
        <v>47</v>
      </c>
      <c r="AH358" t="s">
        <v>65</v>
      </c>
      <c r="AI358" t="s">
        <v>51</v>
      </c>
      <c r="AJ358" t="s">
        <v>157</v>
      </c>
      <c r="AK358" s="35" t="s">
        <v>4478</v>
      </c>
      <c r="AL358" t="s">
        <v>51</v>
      </c>
      <c r="AM358" t="s">
        <v>51</v>
      </c>
      <c r="AO358" s="2">
        <v>1.4548168036154774E-3</v>
      </c>
      <c r="AP358" s="2">
        <v>2.3349553897507924E-2</v>
      </c>
      <c r="AQ358" t="s">
        <v>69</v>
      </c>
      <c r="AS358">
        <v>1.5926512493452694</v>
      </c>
      <c r="AT358">
        <v>1.5926512493452694</v>
      </c>
      <c r="AU358" s="3">
        <v>1400000</v>
      </c>
      <c r="AV358" s="30">
        <v>31682000.000000004</v>
      </c>
      <c r="AW358" s="34" t="s">
        <v>2665</v>
      </c>
      <c r="BA358" s="31"/>
      <c r="BB358" s="27" t="str">
        <f t="shared" si="21"/>
        <v>INBK</v>
      </c>
      <c r="BC358" s="29" t="e">
        <f t="shared" ca="1" si="22"/>
        <v>#VALUE!</v>
      </c>
      <c r="BD358" s="27">
        <f t="shared" si="23"/>
        <v>4</v>
      </c>
      <c r="BE358" s="32" t="str">
        <f t="shared" si="24"/>
        <v>INBKZ</v>
      </c>
    </row>
    <row r="359" spans="1:57" x14ac:dyDescent="0.35">
      <c r="A359" t="s">
        <v>3113</v>
      </c>
      <c r="B359" s="1">
        <v>23.324999999999999</v>
      </c>
      <c r="C359" s="2">
        <v>-9.4377349436135585E-3</v>
      </c>
      <c r="D359" s="3">
        <v>8333.4923076923078</v>
      </c>
      <c r="F359" t="s">
        <v>3452</v>
      </c>
      <c r="G359" t="s">
        <v>499</v>
      </c>
      <c r="H359">
        <v>23.04</v>
      </c>
      <c r="I359" s="2">
        <v>2.7874089999999997E-2</v>
      </c>
      <c r="J359" s="4" t="s">
        <v>4927</v>
      </c>
      <c r="L359">
        <v>385.9</v>
      </c>
      <c r="M359">
        <v>6.2661397296833456</v>
      </c>
      <c r="N359">
        <v>7.6844127698009528</v>
      </c>
      <c r="O359">
        <v>7.7855771507025775</v>
      </c>
      <c r="P359">
        <v>7.7855771507025775</v>
      </c>
      <c r="Q359" t="s">
        <v>42</v>
      </c>
      <c r="R359" t="s">
        <v>82</v>
      </c>
      <c r="S359">
        <v>6.1</v>
      </c>
      <c r="T359">
        <v>25</v>
      </c>
      <c r="U359" t="s">
        <v>60</v>
      </c>
      <c r="V359" s="4">
        <v>44848</v>
      </c>
      <c r="W359" s="4">
        <v>44848</v>
      </c>
      <c r="X359" t="s">
        <v>40</v>
      </c>
      <c r="Y359" s="4" t="s">
        <v>4479</v>
      </c>
      <c r="Z359">
        <v>30</v>
      </c>
      <c r="AA359" t="s">
        <v>161</v>
      </c>
      <c r="AB359" s="4" t="s">
        <v>40</v>
      </c>
      <c r="AG359" t="s">
        <v>47</v>
      </c>
      <c r="AH359" t="s">
        <v>48</v>
      </c>
      <c r="AI359" t="s">
        <v>51</v>
      </c>
      <c r="AJ359" t="s">
        <v>50</v>
      </c>
      <c r="AK359" s="35" t="s">
        <v>4480</v>
      </c>
      <c r="AL359" t="s">
        <v>4385</v>
      </c>
      <c r="AM359" t="s">
        <v>51</v>
      </c>
      <c r="AO359" s="2">
        <v>1.9374010751938009E-4</v>
      </c>
      <c r="AP359" s="2">
        <v>1.6437071666574932E-2</v>
      </c>
      <c r="AQ359" t="s">
        <v>52</v>
      </c>
      <c r="AS359">
        <v>1.3730380754687286</v>
      </c>
      <c r="AT359">
        <v>1.3730380754687286</v>
      </c>
      <c r="AU359" s="3">
        <v>4000000</v>
      </c>
      <c r="AV359" s="30">
        <v>93300000</v>
      </c>
      <c r="AW359" s="34" t="s">
        <v>3153</v>
      </c>
      <c r="BA359" s="31"/>
      <c r="BB359" s="27" t="str">
        <f t="shared" si="21"/>
        <v>FHN</v>
      </c>
      <c r="BC359" s="29">
        <f t="shared" ca="1" si="22"/>
        <v>55848</v>
      </c>
      <c r="BD359" s="27">
        <f t="shared" si="23"/>
        <v>12</v>
      </c>
      <c r="BE359" s="32" t="str">
        <f t="shared" si="24"/>
        <v>FHN.PRD</v>
      </c>
    </row>
    <row r="360" spans="1:57" x14ac:dyDescent="0.35">
      <c r="A360" t="s">
        <v>3112</v>
      </c>
      <c r="B360" s="1">
        <v>24.064999999999998</v>
      </c>
      <c r="C360" s="2">
        <v>-1.2206034452704078E-2</v>
      </c>
      <c r="D360" s="3">
        <v>1816.5076923076922</v>
      </c>
      <c r="F360" t="s">
        <v>3452</v>
      </c>
      <c r="G360" t="s">
        <v>499</v>
      </c>
      <c r="H360">
        <v>23.04</v>
      </c>
      <c r="I360" s="2">
        <v>2.7874089999999997E-2</v>
      </c>
      <c r="J360" s="4" t="s">
        <v>4927</v>
      </c>
      <c r="L360">
        <v>492</v>
      </c>
      <c r="M360">
        <v>6.4847869504385454</v>
      </c>
      <c r="N360">
        <v>7.9952892187807425</v>
      </c>
      <c r="O360">
        <v>5.9718789284787466</v>
      </c>
      <c r="P360">
        <v>5.9718789284787466</v>
      </c>
      <c r="Q360" t="s">
        <v>42</v>
      </c>
      <c r="R360" t="s">
        <v>82</v>
      </c>
      <c r="S360">
        <v>6.6</v>
      </c>
      <c r="T360">
        <v>25</v>
      </c>
      <c r="U360" t="s">
        <v>44</v>
      </c>
      <c r="V360" s="4">
        <v>44848</v>
      </c>
      <c r="W360" s="4">
        <v>44848</v>
      </c>
      <c r="X360" t="s">
        <v>40</v>
      </c>
      <c r="Y360" s="4" t="s">
        <v>4425</v>
      </c>
      <c r="Z360">
        <v>30</v>
      </c>
      <c r="AA360" t="s">
        <v>161</v>
      </c>
      <c r="AB360" s="4" t="s">
        <v>40</v>
      </c>
      <c r="AG360" t="s">
        <v>47</v>
      </c>
      <c r="AH360" t="s">
        <v>65</v>
      </c>
      <c r="AI360" t="s">
        <v>51</v>
      </c>
      <c r="AJ360" t="s">
        <v>50</v>
      </c>
      <c r="AK360" s="35" t="s">
        <v>4481</v>
      </c>
      <c r="AL360" t="s">
        <v>4385</v>
      </c>
      <c r="AM360" t="s">
        <v>51</v>
      </c>
      <c r="AO360" s="2">
        <v>1.9374010751938009E-4</v>
      </c>
      <c r="AP360" s="2">
        <v>1.6437071666574932E-2</v>
      </c>
      <c r="AQ360" t="s">
        <v>52</v>
      </c>
      <c r="AS360">
        <v>3.0810621130259044</v>
      </c>
      <c r="AT360">
        <v>3.0810621130259044</v>
      </c>
      <c r="AU360" s="3">
        <v>2300000</v>
      </c>
      <c r="AV360" s="30">
        <v>55349499.999999993</v>
      </c>
      <c r="AW360" s="34" t="s">
        <v>3154</v>
      </c>
      <c r="BA360" s="31"/>
      <c r="BB360" s="27" t="str">
        <f t="shared" si="21"/>
        <v>FHN</v>
      </c>
      <c r="BC360" s="29">
        <f t="shared" ca="1" si="22"/>
        <v>55848</v>
      </c>
      <c r="BD360" s="27">
        <f t="shared" si="23"/>
        <v>4</v>
      </c>
      <c r="BE360" s="32" t="str">
        <f t="shared" si="24"/>
        <v>FHN.PRC</v>
      </c>
    </row>
    <row r="361" spans="1:57" x14ac:dyDescent="0.35">
      <c r="A361" t="s">
        <v>3111</v>
      </c>
      <c r="B361" s="1">
        <v>1073.7400500000001</v>
      </c>
      <c r="C361" s="2">
        <v>-8.7201036302169375E-3</v>
      </c>
      <c r="D361" s="3">
        <v>2026.2615384615385</v>
      </c>
      <c r="F361" t="s">
        <v>3452</v>
      </c>
      <c r="G361" t="s">
        <v>499</v>
      </c>
      <c r="H361">
        <v>23.04</v>
      </c>
      <c r="I361" s="2">
        <v>2.7874089999999997E-2</v>
      </c>
      <c r="J361" s="4" t="s">
        <v>4927</v>
      </c>
      <c r="L361">
        <v>426.2</v>
      </c>
      <c r="M361">
        <v>7.7138833032413714E-2</v>
      </c>
      <c r="N361">
        <v>-1.9103225727156607</v>
      </c>
      <c r="O361" t="s">
        <v>40</v>
      </c>
      <c r="P361">
        <v>-1.9103225727156607</v>
      </c>
      <c r="Q361" t="s">
        <v>42</v>
      </c>
      <c r="R361" t="s">
        <v>82</v>
      </c>
      <c r="S361">
        <v>6.625</v>
      </c>
      <c r="T361">
        <v>25</v>
      </c>
      <c r="U361" t="s">
        <v>60</v>
      </c>
      <c r="V361" s="4">
        <v>44756</v>
      </c>
      <c r="W361" s="4">
        <v>44756</v>
      </c>
      <c r="X361" t="s">
        <v>40</v>
      </c>
      <c r="Y361" s="4" t="s">
        <v>4482</v>
      </c>
      <c r="Z361">
        <v>30</v>
      </c>
      <c r="AA361" t="s">
        <v>161</v>
      </c>
      <c r="AB361" s="4" t="s">
        <v>40</v>
      </c>
      <c r="AG361" t="s">
        <v>47</v>
      </c>
      <c r="AH361" t="s">
        <v>65</v>
      </c>
      <c r="AI361" t="s">
        <v>51</v>
      </c>
      <c r="AJ361" t="s">
        <v>50</v>
      </c>
      <c r="AK361" s="35" t="s">
        <v>4483</v>
      </c>
      <c r="AL361" t="s">
        <v>4385</v>
      </c>
      <c r="AM361" t="s">
        <v>51</v>
      </c>
      <c r="AO361" s="2">
        <v>1.9374010751938009E-4</v>
      </c>
      <c r="AP361" s="2">
        <v>1.6437071666574932E-2</v>
      </c>
      <c r="AQ361" t="s">
        <v>52</v>
      </c>
      <c r="AS361" t="s">
        <v>51</v>
      </c>
      <c r="AT361" t="s">
        <v>51</v>
      </c>
      <c r="AU361" s="3">
        <v>3200000</v>
      </c>
      <c r="AV361" s="30">
        <v>3435968160.0000005</v>
      </c>
      <c r="AW361" s="34" t="s">
        <v>3155</v>
      </c>
      <c r="BA361" s="31"/>
      <c r="BB361" s="27" t="str">
        <f t="shared" si="21"/>
        <v>FHN</v>
      </c>
      <c r="BC361" s="29">
        <f t="shared" ca="1" si="22"/>
        <v>55848</v>
      </c>
      <c r="BD361" s="27">
        <f t="shared" si="23"/>
        <v>12</v>
      </c>
      <c r="BE361" s="32" t="str">
        <f t="shared" si="24"/>
        <v>FHN.PRB</v>
      </c>
    </row>
    <row r="362" spans="1:57" x14ac:dyDescent="0.35">
      <c r="A362" t="s">
        <v>613</v>
      </c>
      <c r="B362" s="1">
        <v>26.655000000000001</v>
      </c>
      <c r="C362" s="2" t="e">
        <v>#VALUE!</v>
      </c>
      <c r="D362" s="3">
        <v>2155.7230769230769</v>
      </c>
      <c r="F362" t="s">
        <v>614</v>
      </c>
      <c r="G362" t="s">
        <v>615</v>
      </c>
      <c r="H362">
        <v>92.15</v>
      </c>
      <c r="I362" s="2">
        <v>6.4684860000000011E-2</v>
      </c>
      <c r="J362" s="4" t="s">
        <v>4914</v>
      </c>
      <c r="L362" t="s">
        <v>40</v>
      </c>
      <c r="M362">
        <v>7.8026789197624522</v>
      </c>
      <c r="N362">
        <v>7.8026789197624522</v>
      </c>
      <c r="O362">
        <v>-152.37805780185565</v>
      </c>
      <c r="P362">
        <v>-152.37805779999999</v>
      </c>
      <c r="Q362" t="s">
        <v>42</v>
      </c>
      <c r="R362" t="s">
        <v>43</v>
      </c>
      <c r="S362">
        <v>9</v>
      </c>
      <c r="T362">
        <v>25</v>
      </c>
      <c r="U362" t="s">
        <v>44</v>
      </c>
      <c r="V362" s="4">
        <v>44833</v>
      </c>
      <c r="W362" s="4">
        <v>44833</v>
      </c>
      <c r="X362" t="s">
        <v>45</v>
      </c>
      <c r="Y362" s="4" t="s">
        <v>4899</v>
      </c>
      <c r="Z362">
        <v>30</v>
      </c>
      <c r="AA362" t="s">
        <v>46</v>
      </c>
      <c r="AB362" s="4" t="s">
        <v>40</v>
      </c>
      <c r="AG362" t="s">
        <v>47</v>
      </c>
      <c r="AH362" t="s">
        <v>65</v>
      </c>
      <c r="AI362" t="s">
        <v>49</v>
      </c>
      <c r="AJ362" t="s">
        <v>50</v>
      </c>
      <c r="AK362" s="35" t="s">
        <v>616</v>
      </c>
      <c r="AL362" t="s">
        <v>51</v>
      </c>
      <c r="AM362" t="s">
        <v>51</v>
      </c>
      <c r="AO362" s="2">
        <v>9.9042390635295519E-4</v>
      </c>
      <c r="AP362" s="2">
        <v>2.6806433274282448E-2</v>
      </c>
      <c r="AQ362" t="s">
        <v>52</v>
      </c>
      <c r="AS362">
        <v>8.8392644898840189E-2</v>
      </c>
      <c r="AT362">
        <v>11.807826209945722</v>
      </c>
      <c r="AU362" s="3">
        <v>600000</v>
      </c>
      <c r="AV362" s="30">
        <v>15993000</v>
      </c>
      <c r="AW362" s="34" t="s">
        <v>1965</v>
      </c>
      <c r="BA362" s="31"/>
      <c r="BB362" s="27" t="str">
        <f t="shared" si="21"/>
        <v>IIPR</v>
      </c>
      <c r="BC362" s="29">
        <f t="shared" ca="1" si="22"/>
        <v>55848</v>
      </c>
      <c r="BD362" s="27">
        <f t="shared" si="23"/>
        <v>4</v>
      </c>
      <c r="BE362" s="32" t="str">
        <f t="shared" si="24"/>
        <v>IIPR.PRA</v>
      </c>
    </row>
    <row r="363" spans="1:57" x14ac:dyDescent="0.35">
      <c r="A363" t="s">
        <v>3156</v>
      </c>
      <c r="B363" s="1">
        <v>169.56</v>
      </c>
      <c r="C363" s="2">
        <v>-9.018625422067314E-2</v>
      </c>
      <c r="D363" s="3">
        <v>9955.5692307692316</v>
      </c>
      <c r="F363" t="s">
        <v>4955</v>
      </c>
      <c r="G363" t="s">
        <v>4956</v>
      </c>
      <c r="H363">
        <v>38.39</v>
      </c>
      <c r="I363" s="2">
        <v>-7.8271359999999998E-2</v>
      </c>
      <c r="J363" s="4" t="s">
        <v>4920</v>
      </c>
      <c r="L363" t="s">
        <v>40</v>
      </c>
      <c r="M363">
        <v>7.0271325395276198</v>
      </c>
      <c r="N363">
        <v>28.810230974167315</v>
      </c>
      <c r="O363" t="s">
        <v>40</v>
      </c>
      <c r="P363">
        <v>28.810230974167315</v>
      </c>
      <c r="Q363" t="s">
        <v>202</v>
      </c>
      <c r="R363" t="s">
        <v>43</v>
      </c>
      <c r="S363">
        <v>6</v>
      </c>
      <c r="T363">
        <v>200</v>
      </c>
      <c r="U363" t="s">
        <v>44</v>
      </c>
      <c r="V363" s="4">
        <v>44818</v>
      </c>
      <c r="W363" s="4">
        <v>44818</v>
      </c>
      <c r="X363" t="s">
        <v>40</v>
      </c>
      <c r="Y363" s="4" t="s">
        <v>40</v>
      </c>
      <c r="Z363" t="s">
        <v>40</v>
      </c>
      <c r="AA363" t="s">
        <v>40</v>
      </c>
      <c r="AB363" s="4" t="s">
        <v>4128</v>
      </c>
      <c r="AG363" t="s">
        <v>47</v>
      </c>
      <c r="AH363" t="s">
        <v>65</v>
      </c>
      <c r="AI363" t="s">
        <v>51</v>
      </c>
      <c r="AJ363" t="s">
        <v>50</v>
      </c>
      <c r="AK363" s="35" t="s">
        <v>4957</v>
      </c>
      <c r="AL363" t="s">
        <v>51</v>
      </c>
      <c r="AM363" t="s">
        <v>51</v>
      </c>
      <c r="AO363" s="2">
        <v>2.4976946634250874E-3</v>
      </c>
      <c r="AP363" s="2">
        <v>4.1191951287201656E-2</v>
      </c>
      <c r="AQ363" t="s">
        <v>69</v>
      </c>
      <c r="AS363">
        <v>0.65973051733899801</v>
      </c>
      <c r="AT363">
        <v>0.65973051733899801</v>
      </c>
      <c r="AU363" s="3">
        <v>2300000</v>
      </c>
      <c r="AV363" s="30">
        <v>389988000</v>
      </c>
      <c r="AW363" s="34" t="s">
        <v>4958</v>
      </c>
      <c r="BA363" s="31"/>
      <c r="BB363" s="27" t="str">
        <f t="shared" si="21"/>
        <v>COHR</v>
      </c>
      <c r="BC363" s="29">
        <f t="shared" ca="1" si="22"/>
        <v>44933</v>
      </c>
      <c r="BD363" s="27">
        <f t="shared" si="23"/>
        <v>4</v>
      </c>
      <c r="BE363" s="32" t="str">
        <f t="shared" si="24"/>
        <v>IIVIP</v>
      </c>
    </row>
    <row r="364" spans="1:57" x14ac:dyDescent="0.35">
      <c r="A364" t="s">
        <v>3875</v>
      </c>
      <c r="B364" s="1">
        <v>12.5</v>
      </c>
      <c r="C364" s="2" t="e">
        <v>#VALUE!</v>
      </c>
      <c r="D364" s="3">
        <v>7399.7692307692305</v>
      </c>
      <c r="F364" t="s">
        <v>3958</v>
      </c>
      <c r="G364" t="s">
        <v>3959</v>
      </c>
      <c r="H364">
        <v>0.745</v>
      </c>
      <c r="I364" s="2">
        <v>-0.19162320000000002</v>
      </c>
      <c r="J364" s="4" t="s">
        <v>4133</v>
      </c>
      <c r="L364" t="s">
        <v>40</v>
      </c>
      <c r="M364">
        <v>24.69795335186436</v>
      </c>
      <c r="N364">
        <v>24.69795335186436</v>
      </c>
      <c r="O364">
        <v>72.095585978099933</v>
      </c>
      <c r="P364">
        <v>24.69795335186436</v>
      </c>
      <c r="Q364" t="s">
        <v>53</v>
      </c>
      <c r="R364" t="s">
        <v>43</v>
      </c>
      <c r="S364">
        <v>8.5</v>
      </c>
      <c r="T364">
        <v>25</v>
      </c>
      <c r="U364" t="s">
        <v>44</v>
      </c>
      <c r="V364" s="4">
        <v>44818</v>
      </c>
      <c r="W364" s="4">
        <v>44818</v>
      </c>
      <c r="X364" t="s">
        <v>40</v>
      </c>
      <c r="Y364" s="4" t="s">
        <v>4265</v>
      </c>
      <c r="Z364">
        <v>30</v>
      </c>
      <c r="AA364" t="s">
        <v>1191</v>
      </c>
      <c r="AB364" s="4" t="s">
        <v>4154</v>
      </c>
      <c r="AG364" t="s">
        <v>47</v>
      </c>
      <c r="AH364" t="s">
        <v>65</v>
      </c>
      <c r="AI364" t="s">
        <v>51</v>
      </c>
      <c r="AJ364" t="s">
        <v>800</v>
      </c>
      <c r="AK364" s="35" t="s">
        <v>4485</v>
      </c>
      <c r="AL364" t="s">
        <v>51</v>
      </c>
      <c r="AM364" t="s">
        <v>51</v>
      </c>
      <c r="AO364" s="2">
        <v>0.3306360639978182</v>
      </c>
      <c r="AP364" s="2">
        <v>0.52019160679987542</v>
      </c>
      <c r="AQ364" t="s">
        <v>162</v>
      </c>
      <c r="AS364">
        <v>2.8737370450392623</v>
      </c>
      <c r="AT364">
        <v>2.8737370450392623</v>
      </c>
      <c r="AU364" s="3">
        <v>3000000</v>
      </c>
      <c r="AV364" s="30">
        <v>37500000</v>
      </c>
      <c r="AW364" s="34" t="s">
        <v>4486</v>
      </c>
      <c r="BA364" s="31"/>
      <c r="BB364" s="27" t="str">
        <f t="shared" si="21"/>
        <v>IMBI</v>
      </c>
      <c r="BC364" s="29" t="e">
        <f t="shared" ca="1" si="22"/>
        <v>#VALUE!</v>
      </c>
      <c r="BD364" s="27">
        <f t="shared" si="23"/>
        <v>4</v>
      </c>
      <c r="BE364" s="32" t="str">
        <f t="shared" si="24"/>
        <v>IMBIL</v>
      </c>
    </row>
    <row r="365" spans="1:57" x14ac:dyDescent="0.35">
      <c r="A365" t="s">
        <v>3809</v>
      </c>
      <c r="B365" s="1">
        <v>17.03</v>
      </c>
      <c r="C365" s="2">
        <v>-0.12756147540983598</v>
      </c>
      <c r="D365" s="3">
        <v>7141.5076923076922</v>
      </c>
      <c r="F365" t="s">
        <v>618</v>
      </c>
      <c r="G365" t="s">
        <v>619</v>
      </c>
      <c r="H365">
        <v>7.04</v>
      </c>
      <c r="I365" s="2">
        <v>-6.6313000000000011E-2</v>
      </c>
      <c r="J365" s="4" t="s">
        <v>4915</v>
      </c>
      <c r="L365" t="s">
        <v>40</v>
      </c>
      <c r="M365">
        <v>5.4325699908943452</v>
      </c>
      <c r="N365">
        <v>5.4325699908943452</v>
      </c>
      <c r="O365">
        <v>3.5533084392125729</v>
      </c>
      <c r="P365">
        <v>3.5533084399999999</v>
      </c>
      <c r="Q365" t="s">
        <v>42</v>
      </c>
      <c r="R365" t="s">
        <v>43</v>
      </c>
      <c r="S365">
        <v>5.875</v>
      </c>
      <c r="T365">
        <v>25</v>
      </c>
      <c r="U365" t="s">
        <v>44</v>
      </c>
      <c r="V365" s="4">
        <v>44789</v>
      </c>
      <c r="W365" s="4">
        <v>44789</v>
      </c>
      <c r="X365" t="s">
        <v>45</v>
      </c>
      <c r="Y365" s="4" t="s">
        <v>4487</v>
      </c>
      <c r="Z365" t="s">
        <v>40</v>
      </c>
      <c r="AA365" t="s">
        <v>46</v>
      </c>
      <c r="AB365" s="4" t="s">
        <v>40</v>
      </c>
      <c r="AG365" t="s">
        <v>47</v>
      </c>
      <c r="AH365" t="s">
        <v>65</v>
      </c>
      <c r="AI365" t="s">
        <v>49</v>
      </c>
      <c r="AJ365" t="s">
        <v>50</v>
      </c>
      <c r="AK365" s="35" t="s">
        <v>4488</v>
      </c>
      <c r="AL365" t="s">
        <v>51</v>
      </c>
      <c r="AM365" t="s">
        <v>51</v>
      </c>
      <c r="AO365" s="2">
        <v>1.0363410145374563E-2</v>
      </c>
      <c r="AP365" s="2">
        <v>6.8582988762749153E-2</v>
      </c>
      <c r="AQ365" t="s">
        <v>52</v>
      </c>
      <c r="AS365">
        <v>11.291365889932251</v>
      </c>
      <c r="AT365">
        <v>11.318794368069398</v>
      </c>
      <c r="AU365" s="3">
        <v>4000000</v>
      </c>
      <c r="AV365" s="30">
        <v>68120000</v>
      </c>
      <c r="AW365" s="34" t="s">
        <v>3787</v>
      </c>
      <c r="BA365" s="31"/>
      <c r="BB365" s="27" t="str">
        <f t="shared" si="21"/>
        <v>INN</v>
      </c>
      <c r="BC365" s="29">
        <f t="shared" ca="1" si="22"/>
        <v>55848</v>
      </c>
      <c r="BD365" s="27">
        <f t="shared" si="23"/>
        <v>4</v>
      </c>
      <c r="BE365" s="32" t="str">
        <f t="shared" si="24"/>
        <v>INN.PRF</v>
      </c>
    </row>
    <row r="366" spans="1:57" x14ac:dyDescent="0.35">
      <c r="A366" t="s">
        <v>617</v>
      </c>
      <c r="B366" s="1">
        <v>16.495000000000001</v>
      </c>
      <c r="C366" s="2">
        <v>-8.5007727975270411E-2</v>
      </c>
      <c r="D366" s="3">
        <v>13041.215384615385</v>
      </c>
      <c r="F366" t="s">
        <v>618</v>
      </c>
      <c r="G366" t="s">
        <v>619</v>
      </c>
      <c r="H366">
        <v>7.04</v>
      </c>
      <c r="I366" s="2">
        <v>-6.6313000000000011E-2</v>
      </c>
      <c r="J366" s="4" t="s">
        <v>4915</v>
      </c>
      <c r="L366" t="s">
        <v>40</v>
      </c>
      <c r="M366">
        <v>6.088535423099092</v>
      </c>
      <c r="N366">
        <v>6.088535423099092</v>
      </c>
      <c r="O366">
        <v>-24.480474787480581</v>
      </c>
      <c r="P366">
        <v>-24.480474789999999</v>
      </c>
      <c r="Q366" t="s">
        <v>42</v>
      </c>
      <c r="R366" t="s">
        <v>43</v>
      </c>
      <c r="S366">
        <v>6.25</v>
      </c>
      <c r="T366">
        <v>25</v>
      </c>
      <c r="U366" t="s">
        <v>44</v>
      </c>
      <c r="V366" s="4">
        <v>44789</v>
      </c>
      <c r="W366" s="4">
        <v>44789</v>
      </c>
      <c r="X366" t="s">
        <v>45</v>
      </c>
      <c r="Y366" s="4" t="s">
        <v>4489</v>
      </c>
      <c r="Z366">
        <v>30</v>
      </c>
      <c r="AA366" t="s">
        <v>46</v>
      </c>
      <c r="AB366" t="s">
        <v>40</v>
      </c>
      <c r="AG366" t="s">
        <v>47</v>
      </c>
      <c r="AH366" t="s">
        <v>65</v>
      </c>
      <c r="AI366" t="s">
        <v>49</v>
      </c>
      <c r="AJ366" t="s">
        <v>50</v>
      </c>
      <c r="AK366" s="35" t="s">
        <v>4490</v>
      </c>
      <c r="AL366" t="s">
        <v>51</v>
      </c>
      <c r="AM366" t="s">
        <v>51</v>
      </c>
      <c r="AO366" s="2">
        <v>1.0363410145374563E-2</v>
      </c>
      <c r="AP366" s="2">
        <v>6.8582988762749153E-2</v>
      </c>
      <c r="AQ366" t="s">
        <v>52</v>
      </c>
      <c r="AS366">
        <v>10.280860650289688</v>
      </c>
      <c r="AT366">
        <v>10.280860650289688</v>
      </c>
      <c r="AU366" s="3">
        <v>6400000</v>
      </c>
      <c r="AV366" s="30">
        <v>105568000</v>
      </c>
      <c r="AW366" s="34" t="s">
        <v>1966</v>
      </c>
      <c r="BA366" s="31"/>
      <c r="BB366" s="27" t="str">
        <f t="shared" si="21"/>
        <v>INN</v>
      </c>
      <c r="BC366" s="29">
        <f t="shared" ca="1" si="22"/>
        <v>55848</v>
      </c>
      <c r="BD366" s="27">
        <f t="shared" si="23"/>
        <v>4</v>
      </c>
      <c r="BE366" s="32" t="str">
        <f t="shared" si="24"/>
        <v>INN.PRE</v>
      </c>
    </row>
    <row r="367" spans="1:57" x14ac:dyDescent="0.35">
      <c r="A367" t="s">
        <v>3458</v>
      </c>
      <c r="B367" s="1">
        <v>24.3</v>
      </c>
      <c r="C367" s="2">
        <v>-5.029239766081868E-2</v>
      </c>
      <c r="D367" s="3">
        <v>5809.5076923076922</v>
      </c>
      <c r="F367" t="s">
        <v>3459</v>
      </c>
      <c r="G367" t="s">
        <v>3460</v>
      </c>
      <c r="H367">
        <v>67.53</v>
      </c>
      <c r="I367" s="2">
        <v>-0.10442849999999999</v>
      </c>
      <c r="J367" s="4" t="s">
        <v>4334</v>
      </c>
      <c r="L367" t="s">
        <v>40</v>
      </c>
      <c r="M367">
        <v>6.0894264832604605</v>
      </c>
      <c r="N367">
        <v>6.0894264832604605</v>
      </c>
      <c r="O367">
        <v>-108.01898422090738</v>
      </c>
      <c r="P367">
        <v>-108.01898421999999</v>
      </c>
      <c r="Q367" t="s">
        <v>42</v>
      </c>
      <c r="R367" t="s">
        <v>43</v>
      </c>
      <c r="S367">
        <v>6.625</v>
      </c>
      <c r="T367">
        <v>25</v>
      </c>
      <c r="U367" t="s">
        <v>44</v>
      </c>
      <c r="V367" s="4">
        <v>44818</v>
      </c>
      <c r="W367" s="4">
        <v>44818</v>
      </c>
      <c r="X367" t="s">
        <v>45</v>
      </c>
      <c r="Y367" s="4" t="s">
        <v>4899</v>
      </c>
      <c r="Z367">
        <v>30</v>
      </c>
      <c r="AA367" t="s">
        <v>46</v>
      </c>
      <c r="AB367" s="4" t="s">
        <v>40</v>
      </c>
      <c r="AG367" t="s">
        <v>47</v>
      </c>
      <c r="AH367" t="s">
        <v>65</v>
      </c>
      <c r="AI367" t="s">
        <v>49</v>
      </c>
      <c r="AJ367" t="s">
        <v>50</v>
      </c>
      <c r="AK367" s="35" t="s">
        <v>3461</v>
      </c>
      <c r="AL367" t="s">
        <v>51</v>
      </c>
      <c r="AM367" t="s">
        <v>51</v>
      </c>
      <c r="AO367" s="2">
        <v>9.2228936723770527E-4</v>
      </c>
      <c r="AP367" s="2">
        <v>2.9315345561596984E-2</v>
      </c>
      <c r="AQ367" t="s">
        <v>52</v>
      </c>
      <c r="AS367">
        <v>14.549761492560236</v>
      </c>
      <c r="AT367">
        <v>14.549761492560236</v>
      </c>
      <c r="AU367" s="3">
        <v>3883385</v>
      </c>
      <c r="AV367" s="30">
        <v>94366255.5</v>
      </c>
      <c r="AW367" s="34" t="s">
        <v>3640</v>
      </c>
      <c r="BA367" s="31"/>
      <c r="BB367" s="27" t="str">
        <f t="shared" si="21"/>
        <v>CSR</v>
      </c>
      <c r="BC367" s="29">
        <f t="shared" ca="1" si="22"/>
        <v>55848</v>
      </c>
      <c r="BD367" s="27">
        <f t="shared" si="23"/>
        <v>4</v>
      </c>
      <c r="BE367" s="32" t="str">
        <f t="shared" si="24"/>
        <v>CSR.PRC</v>
      </c>
    </row>
    <row r="368" spans="1:57" x14ac:dyDescent="0.35">
      <c r="A368" t="s">
        <v>623</v>
      </c>
      <c r="B368" s="1">
        <v>18.225000000000001</v>
      </c>
      <c r="C368" s="2">
        <v>-9.5165394402035502E-2</v>
      </c>
      <c r="D368" s="3">
        <v>30303.323076923076</v>
      </c>
      <c r="F368" t="s">
        <v>624</v>
      </c>
      <c r="G368" t="s">
        <v>625</v>
      </c>
      <c r="H368">
        <v>11.97</v>
      </c>
      <c r="I368" s="2">
        <v>-0.23022510000000002</v>
      </c>
      <c r="J368" s="4" t="s">
        <v>4914</v>
      </c>
      <c r="L368">
        <v>528.9</v>
      </c>
      <c r="M368">
        <v>9.4612352168199738</v>
      </c>
      <c r="N368">
        <v>10.553523051095501</v>
      </c>
      <c r="O368">
        <v>13.129197343219609</v>
      </c>
      <c r="P368">
        <v>13.129197343219609</v>
      </c>
      <c r="Q368" t="s">
        <v>42</v>
      </c>
      <c r="R368" t="s">
        <v>82</v>
      </c>
      <c r="S368">
        <v>7.5</v>
      </c>
      <c r="T368">
        <v>25</v>
      </c>
      <c r="U368" t="s">
        <v>44</v>
      </c>
      <c r="V368" s="4">
        <v>44805</v>
      </c>
      <c r="W368" s="4">
        <v>44805</v>
      </c>
      <c r="X368" t="s">
        <v>45</v>
      </c>
      <c r="Y368" s="4" t="s">
        <v>4491</v>
      </c>
      <c r="Z368">
        <v>30</v>
      </c>
      <c r="AA368" t="s">
        <v>46</v>
      </c>
      <c r="AB368" t="s">
        <v>40</v>
      </c>
      <c r="AG368" t="s">
        <v>47</v>
      </c>
      <c r="AH368" t="s">
        <v>65</v>
      </c>
      <c r="AI368" t="s">
        <v>49</v>
      </c>
      <c r="AJ368" t="s">
        <v>50</v>
      </c>
      <c r="AK368" s="35" t="s">
        <v>626</v>
      </c>
      <c r="AL368" t="s">
        <v>51</v>
      </c>
      <c r="AM368" t="s">
        <v>51</v>
      </c>
      <c r="AO368" s="2">
        <v>1.4593975108542767E-2</v>
      </c>
      <c r="AP368" s="2">
        <v>5.393490669162182E-2</v>
      </c>
      <c r="AQ368" t="s">
        <v>52</v>
      </c>
      <c r="AS368">
        <v>3.8560561673342719</v>
      </c>
      <c r="AT368">
        <v>3.8560561673342719</v>
      </c>
      <c r="AU368" s="3">
        <v>7816470</v>
      </c>
      <c r="AV368" s="30">
        <v>142455165.75</v>
      </c>
      <c r="AW368" s="34" t="s">
        <v>1970</v>
      </c>
      <c r="BA368" s="31"/>
      <c r="BB368" s="27" t="str">
        <f t="shared" si="21"/>
        <v>IVR</v>
      </c>
      <c r="BC368" s="29">
        <f t="shared" ca="1" si="22"/>
        <v>55848</v>
      </c>
      <c r="BD368" s="27">
        <f t="shared" si="23"/>
        <v>4</v>
      </c>
      <c r="BE368" s="32" t="str">
        <f t="shared" si="24"/>
        <v>IVR.PRC</v>
      </c>
    </row>
    <row r="369" spans="1:57" x14ac:dyDescent="0.35">
      <c r="A369" t="s">
        <v>628</v>
      </c>
      <c r="B369" s="1">
        <v>18.03</v>
      </c>
      <c r="C369" s="2">
        <v>-0.13104353104744748</v>
      </c>
      <c r="D369" s="3">
        <v>12740.184615384615</v>
      </c>
      <c r="F369" t="s">
        <v>624</v>
      </c>
      <c r="G369" t="s">
        <v>625</v>
      </c>
      <c r="H369">
        <v>11.97</v>
      </c>
      <c r="I369" s="2">
        <v>-0.23022510000000002</v>
      </c>
      <c r="J369" s="4" t="s">
        <v>4914</v>
      </c>
      <c r="L369">
        <v>518</v>
      </c>
      <c r="M369">
        <v>9.422890192932833</v>
      </c>
      <c r="N369">
        <v>10.496743857378988</v>
      </c>
      <c r="O369">
        <v>17.333080075570923</v>
      </c>
      <c r="P369">
        <v>17.333080075570923</v>
      </c>
      <c r="Q369" t="s">
        <v>42</v>
      </c>
      <c r="R369" t="s">
        <v>82</v>
      </c>
      <c r="S369">
        <v>7.75</v>
      </c>
      <c r="T369">
        <v>25</v>
      </c>
      <c r="U369" t="s">
        <v>44</v>
      </c>
      <c r="V369" s="4">
        <v>44805</v>
      </c>
      <c r="W369" s="4">
        <v>44805</v>
      </c>
      <c r="X369" t="s">
        <v>45</v>
      </c>
      <c r="Y369" s="4" t="s">
        <v>4492</v>
      </c>
      <c r="Z369">
        <v>30</v>
      </c>
      <c r="AA369" t="s">
        <v>46</v>
      </c>
      <c r="AB369" t="s">
        <v>40</v>
      </c>
      <c r="AG369" t="s">
        <v>47</v>
      </c>
      <c r="AH369" t="s">
        <v>65</v>
      </c>
      <c r="AI369" t="s">
        <v>49</v>
      </c>
      <c r="AJ369" t="s">
        <v>50</v>
      </c>
      <c r="AK369" s="35" t="s">
        <v>629</v>
      </c>
      <c r="AL369" t="s">
        <v>51</v>
      </c>
      <c r="AM369" t="s">
        <v>51</v>
      </c>
      <c r="AO369" s="2">
        <v>1.4593975108542767E-2</v>
      </c>
      <c r="AP369" s="2">
        <v>5.393490669162182E-2</v>
      </c>
      <c r="AQ369" t="s">
        <v>52</v>
      </c>
      <c r="AS369">
        <v>1.8931146957029283</v>
      </c>
      <c r="AT369">
        <v>1.8931146957029283</v>
      </c>
      <c r="AU369" s="3">
        <v>4537634</v>
      </c>
      <c r="AV369" s="30">
        <v>81813541.020000011</v>
      </c>
      <c r="AW369" s="34" t="s">
        <v>1972</v>
      </c>
      <c r="BA369" s="31"/>
      <c r="BB369" s="27" t="str">
        <f t="shared" si="21"/>
        <v>IVR</v>
      </c>
      <c r="BC369" s="29">
        <f t="shared" ca="1" si="22"/>
        <v>55848</v>
      </c>
      <c r="BD369" s="27">
        <f t="shared" si="23"/>
        <v>4</v>
      </c>
      <c r="BE369" s="32" t="str">
        <f t="shared" si="24"/>
        <v>IVR.PRB</v>
      </c>
    </row>
    <row r="370" spans="1:57" x14ac:dyDescent="0.35">
      <c r="A370" t="s">
        <v>3760</v>
      </c>
      <c r="B370" s="1">
        <v>17.97</v>
      </c>
      <c r="C370" s="2">
        <v>-2.7129679869777535E-2</v>
      </c>
      <c r="D370" s="3">
        <v>259881.47692307693</v>
      </c>
      <c r="F370" t="s">
        <v>631</v>
      </c>
      <c r="G370" t="s">
        <v>632</v>
      </c>
      <c r="H370">
        <v>110.39</v>
      </c>
      <c r="I370" s="2">
        <v>-2.0661079999999998E-2</v>
      </c>
      <c r="J370" s="4" t="s">
        <v>4935</v>
      </c>
      <c r="L370" t="s">
        <v>40</v>
      </c>
      <c r="M370">
        <v>5.8921181229395119</v>
      </c>
      <c r="N370">
        <v>5.8921181229395119</v>
      </c>
      <c r="O370">
        <v>13.759659208456045</v>
      </c>
      <c r="P370">
        <v>5.8921181229395119</v>
      </c>
      <c r="Q370" t="s">
        <v>42</v>
      </c>
      <c r="R370" t="s">
        <v>43</v>
      </c>
      <c r="S370">
        <v>4.2</v>
      </c>
      <c r="T370">
        <v>25</v>
      </c>
      <c r="U370" t="s">
        <v>44</v>
      </c>
      <c r="V370" s="4">
        <v>44774</v>
      </c>
      <c r="W370" s="4">
        <v>44774</v>
      </c>
      <c r="X370" t="s">
        <v>124</v>
      </c>
      <c r="Y370" s="4" t="s">
        <v>4304</v>
      </c>
      <c r="Z370">
        <v>30</v>
      </c>
      <c r="AA370" t="s">
        <v>161</v>
      </c>
      <c r="AB370" t="s">
        <v>40</v>
      </c>
      <c r="AG370" t="s">
        <v>47</v>
      </c>
      <c r="AH370" t="s">
        <v>48</v>
      </c>
      <c r="AI370" t="s">
        <v>47</v>
      </c>
      <c r="AJ370" t="s">
        <v>50</v>
      </c>
      <c r="AK370" s="35" t="s">
        <v>3960</v>
      </c>
      <c r="AL370" t="s">
        <v>234</v>
      </c>
      <c r="AM370" t="s">
        <v>158</v>
      </c>
      <c r="AO370" s="2">
        <v>4.0082067766900042E-4</v>
      </c>
      <c r="AP370" s="2">
        <v>1.6954783924867045E-2</v>
      </c>
      <c r="AQ370" t="s">
        <v>52</v>
      </c>
      <c r="AS370">
        <v>16.755127508142795</v>
      </c>
      <c r="AT370">
        <v>16.755127508142795</v>
      </c>
      <c r="AU370" s="3">
        <v>80000000</v>
      </c>
      <c r="AV370" s="30">
        <v>1437600000</v>
      </c>
      <c r="AW370" s="34" t="s">
        <v>3744</v>
      </c>
      <c r="BA370" s="31"/>
      <c r="BB370" s="27" t="str">
        <f t="shared" si="21"/>
        <v>JPM</v>
      </c>
      <c r="BC370" s="29">
        <f t="shared" ca="1" si="22"/>
        <v>55848</v>
      </c>
      <c r="BD370" s="27">
        <f t="shared" si="23"/>
        <v>4</v>
      </c>
      <c r="BE370" s="32" t="str">
        <f t="shared" si="24"/>
        <v>JPM.PRM</v>
      </c>
    </row>
    <row r="371" spans="1:57" x14ac:dyDescent="0.35">
      <c r="A371" t="s">
        <v>3570</v>
      </c>
      <c r="B371" s="1">
        <v>20.324999999999999</v>
      </c>
      <c r="C371" s="2">
        <v>-3.4379671150971659E-2</v>
      </c>
      <c r="D371" s="3">
        <v>212261.16923076924</v>
      </c>
      <c r="F371" t="s">
        <v>631</v>
      </c>
      <c r="G371" t="s">
        <v>632</v>
      </c>
      <c r="H371">
        <v>110.39</v>
      </c>
      <c r="I371" s="2">
        <v>-2.0661079999999998E-2</v>
      </c>
      <c r="J371" s="4" t="s">
        <v>4935</v>
      </c>
      <c r="L371" t="s">
        <v>40</v>
      </c>
      <c r="M371">
        <v>5.3692140873343783</v>
      </c>
      <c r="N371">
        <v>5.3692140873343783</v>
      </c>
      <c r="O371">
        <v>9.021967230462737</v>
      </c>
      <c r="P371">
        <v>5.3692140873343783</v>
      </c>
      <c r="Q371" t="s">
        <v>42</v>
      </c>
      <c r="R371" t="s">
        <v>43</v>
      </c>
      <c r="S371">
        <v>4.625</v>
      </c>
      <c r="T371">
        <v>25</v>
      </c>
      <c r="U371" t="s">
        <v>44</v>
      </c>
      <c r="V371" s="4">
        <v>44774</v>
      </c>
      <c r="W371" s="4">
        <v>44774</v>
      </c>
      <c r="X371" t="s">
        <v>124</v>
      </c>
      <c r="Y371" s="4" t="s">
        <v>4493</v>
      </c>
      <c r="Z371" t="s">
        <v>40</v>
      </c>
      <c r="AA371" t="s">
        <v>161</v>
      </c>
      <c r="AB371" t="s">
        <v>40</v>
      </c>
      <c r="AG371" t="s">
        <v>47</v>
      </c>
      <c r="AH371" t="s">
        <v>48</v>
      </c>
      <c r="AI371" t="s">
        <v>47</v>
      </c>
      <c r="AJ371" t="s">
        <v>50</v>
      </c>
      <c r="AK371" s="35" t="s">
        <v>3834</v>
      </c>
      <c r="AL371" t="s">
        <v>234</v>
      </c>
      <c r="AM371" t="s">
        <v>158</v>
      </c>
      <c r="AO371" s="2">
        <v>4.0082067766900042E-4</v>
      </c>
      <c r="AP371" s="2">
        <v>1.6954783924867045E-2</v>
      </c>
      <c r="AQ371" t="s">
        <v>52</v>
      </c>
      <c r="AS371">
        <v>17.18070578824517</v>
      </c>
      <c r="AT371">
        <v>17.208178661047558</v>
      </c>
      <c r="AU371" s="3">
        <v>74000000</v>
      </c>
      <c r="AV371" s="30">
        <v>1504050000</v>
      </c>
      <c r="AW371" s="34" t="s">
        <v>3662</v>
      </c>
      <c r="BA371" s="31"/>
      <c r="BB371" s="27" t="str">
        <f t="shared" si="21"/>
        <v>JPM</v>
      </c>
      <c r="BC371" s="29">
        <f t="shared" ca="1" si="22"/>
        <v>55848</v>
      </c>
      <c r="BD371" s="27">
        <f t="shared" si="23"/>
        <v>4</v>
      </c>
      <c r="BE371" s="32" t="str">
        <f t="shared" si="24"/>
        <v>JPM.PRL</v>
      </c>
    </row>
    <row r="372" spans="1:57" x14ac:dyDescent="0.35">
      <c r="A372" t="s">
        <v>3417</v>
      </c>
      <c r="B372" s="1">
        <v>20.46</v>
      </c>
      <c r="C372" s="2">
        <v>-2.5445292620865142E-2</v>
      </c>
      <c r="D372" s="3">
        <v>222247.69230769231</v>
      </c>
      <c r="F372" t="s">
        <v>631</v>
      </c>
      <c r="G372" t="s">
        <v>632</v>
      </c>
      <c r="H372">
        <v>110.39</v>
      </c>
      <c r="I372" s="2">
        <v>-2.0661079999999998E-2</v>
      </c>
      <c r="J372" s="4" t="s">
        <v>4935</v>
      </c>
      <c r="L372" t="s">
        <v>40</v>
      </c>
      <c r="M372">
        <v>5.1787834285253584</v>
      </c>
      <c r="N372">
        <v>5.1787834285253584</v>
      </c>
      <c r="O372">
        <v>8.3511449076337492</v>
      </c>
      <c r="P372">
        <v>5.1787834285253584</v>
      </c>
      <c r="Q372" t="s">
        <v>42</v>
      </c>
      <c r="R372" t="s">
        <v>43</v>
      </c>
      <c r="S372">
        <v>4.55</v>
      </c>
      <c r="T372">
        <v>25</v>
      </c>
      <c r="U372" t="s">
        <v>44</v>
      </c>
      <c r="V372" s="4">
        <v>44774</v>
      </c>
      <c r="W372" s="4">
        <v>44774</v>
      </c>
      <c r="X372" t="s">
        <v>124</v>
      </c>
      <c r="Y372" s="4" t="s">
        <v>4493</v>
      </c>
      <c r="Z372">
        <v>30</v>
      </c>
      <c r="AA372" t="s">
        <v>161</v>
      </c>
      <c r="AB372" t="s">
        <v>40</v>
      </c>
      <c r="AG372" t="s">
        <v>47</v>
      </c>
      <c r="AH372" t="s">
        <v>48</v>
      </c>
      <c r="AI372" t="s">
        <v>47</v>
      </c>
      <c r="AJ372" t="s">
        <v>50</v>
      </c>
      <c r="AK372" s="35" t="s">
        <v>3571</v>
      </c>
      <c r="AL372" t="s">
        <v>234</v>
      </c>
      <c r="AM372" t="s">
        <v>158</v>
      </c>
      <c r="AO372" s="2">
        <v>4.0082067766900042E-4</v>
      </c>
      <c r="AP372" s="2">
        <v>1.6954783924867045E-2</v>
      </c>
      <c r="AQ372" t="s">
        <v>52</v>
      </c>
      <c r="AS372">
        <v>17.627570422236673</v>
      </c>
      <c r="AT372">
        <v>17.627570422236673</v>
      </c>
      <c r="AU372" s="3">
        <v>60000000</v>
      </c>
      <c r="AV372" s="30">
        <v>1227600000</v>
      </c>
      <c r="AW372" s="34" t="s">
        <v>3497</v>
      </c>
      <c r="BA372" s="31"/>
      <c r="BB372" s="27" t="str">
        <f t="shared" si="21"/>
        <v>JPM</v>
      </c>
      <c r="BC372" s="29">
        <f t="shared" ca="1" si="22"/>
        <v>55848</v>
      </c>
      <c r="BD372" s="27">
        <f t="shared" si="23"/>
        <v>4</v>
      </c>
      <c r="BE372" s="32" t="str">
        <f t="shared" si="24"/>
        <v>JPM.PRK</v>
      </c>
    </row>
    <row r="373" spans="1:57" x14ac:dyDescent="0.35">
      <c r="A373" t="s">
        <v>2811</v>
      </c>
      <c r="B373" s="1">
        <v>21.835000000000001</v>
      </c>
      <c r="C373" s="2">
        <v>-1.4787430683918681E-2</v>
      </c>
      <c r="D373" s="3">
        <v>80127.646153846159</v>
      </c>
      <c r="F373" t="s">
        <v>631</v>
      </c>
      <c r="G373" t="s">
        <v>632</v>
      </c>
      <c r="H373">
        <v>110.39</v>
      </c>
      <c r="I373" s="2">
        <v>-2.0661079999999998E-2</v>
      </c>
      <c r="J373" s="4" t="s">
        <v>4935</v>
      </c>
      <c r="L373" t="s">
        <v>40</v>
      </c>
      <c r="M373">
        <v>5.0627589667826758</v>
      </c>
      <c r="N373">
        <v>5.0627589667826758</v>
      </c>
      <c r="O373">
        <v>7.7414974779809143</v>
      </c>
      <c r="P373">
        <v>5.0627589667826758</v>
      </c>
      <c r="Q373" t="s">
        <v>42</v>
      </c>
      <c r="R373" t="s">
        <v>43</v>
      </c>
      <c r="S373">
        <v>4.75</v>
      </c>
      <c r="T373">
        <v>25</v>
      </c>
      <c r="U373" t="s">
        <v>44</v>
      </c>
      <c r="V373" s="4">
        <v>44774</v>
      </c>
      <c r="W373" s="4">
        <v>44774</v>
      </c>
      <c r="X373" t="s">
        <v>124</v>
      </c>
      <c r="Y373" s="4" t="s">
        <v>4084</v>
      </c>
      <c r="Z373" t="s">
        <v>40</v>
      </c>
      <c r="AA373" t="s">
        <v>161</v>
      </c>
      <c r="AB373" s="4" t="s">
        <v>40</v>
      </c>
      <c r="AG373" t="s">
        <v>47</v>
      </c>
      <c r="AH373" t="s">
        <v>48</v>
      </c>
      <c r="AI373" t="s">
        <v>47</v>
      </c>
      <c r="AJ373" t="s">
        <v>50</v>
      </c>
      <c r="AK373" s="35" t="s">
        <v>2812</v>
      </c>
      <c r="AL373" t="s">
        <v>234</v>
      </c>
      <c r="AM373" t="s">
        <v>158</v>
      </c>
      <c r="AO373" s="2">
        <v>4.0082067766900042E-4</v>
      </c>
      <c r="AP373" s="2">
        <v>1.6954783924867045E-2</v>
      </c>
      <c r="AQ373" t="s">
        <v>52</v>
      </c>
      <c r="AS373">
        <v>18.000595340078831</v>
      </c>
      <c r="AT373">
        <v>18.028090043951146</v>
      </c>
      <c r="AU373" s="3">
        <v>36000000</v>
      </c>
      <c r="AV373" s="30">
        <v>786060000</v>
      </c>
      <c r="AW373" s="34" t="s">
        <v>2813</v>
      </c>
      <c r="BA373" s="31"/>
      <c r="BB373" s="27" t="str">
        <f t="shared" si="21"/>
        <v>JPM</v>
      </c>
      <c r="BC373" s="29">
        <f t="shared" ca="1" si="22"/>
        <v>55848</v>
      </c>
      <c r="BD373" s="27">
        <f t="shared" si="23"/>
        <v>4</v>
      </c>
      <c r="BE373" s="32" t="str">
        <f t="shared" si="24"/>
        <v>JPM.PRJ</v>
      </c>
    </row>
    <row r="374" spans="1:57" x14ac:dyDescent="0.35">
      <c r="A374" t="s">
        <v>2524</v>
      </c>
      <c r="B374" s="1">
        <v>25.87</v>
      </c>
      <c r="C374" s="2">
        <v>-2.7777777777777892E-3</v>
      </c>
      <c r="D374" s="3">
        <v>165814.79999999999</v>
      </c>
      <c r="F374" t="s">
        <v>631</v>
      </c>
      <c r="G374" t="s">
        <v>632</v>
      </c>
      <c r="H374">
        <v>110.39</v>
      </c>
      <c r="I374" s="2">
        <v>-2.0661079999999998E-2</v>
      </c>
      <c r="J374" s="4" t="s">
        <v>4935</v>
      </c>
      <c r="L374" t="s">
        <v>40</v>
      </c>
      <c r="M374">
        <v>5.6286938303261511</v>
      </c>
      <c r="N374">
        <v>5.6286938303261511</v>
      </c>
      <c r="O374">
        <v>0.91227977544655181</v>
      </c>
      <c r="P374">
        <v>0.91227977999999998</v>
      </c>
      <c r="Q374" t="s">
        <v>42</v>
      </c>
      <c r="R374" t="s">
        <v>43</v>
      </c>
      <c r="S374">
        <v>6</v>
      </c>
      <c r="T374">
        <v>25</v>
      </c>
      <c r="U374" t="s">
        <v>44</v>
      </c>
      <c r="V374" s="4">
        <v>44774</v>
      </c>
      <c r="W374" s="4">
        <v>44774</v>
      </c>
      <c r="X374" t="s">
        <v>124</v>
      </c>
      <c r="Y374" s="4" t="s">
        <v>4297</v>
      </c>
      <c r="Z374">
        <v>30</v>
      </c>
      <c r="AA374" t="s">
        <v>161</v>
      </c>
      <c r="AB374" s="4" t="s">
        <v>40</v>
      </c>
      <c r="AG374" t="s">
        <v>47</v>
      </c>
      <c r="AH374" t="s">
        <v>48</v>
      </c>
      <c r="AI374" t="s">
        <v>47</v>
      </c>
      <c r="AJ374" t="s">
        <v>50</v>
      </c>
      <c r="AK374" s="35" t="s">
        <v>2525</v>
      </c>
      <c r="AL374" t="s">
        <v>234</v>
      </c>
      <c r="AM374" t="s">
        <v>158</v>
      </c>
      <c r="AO374" s="2">
        <v>4.0082067766900042E-4</v>
      </c>
      <c r="AP374" s="2">
        <v>1.6954783924867045E-2</v>
      </c>
      <c r="AQ374" t="s">
        <v>52</v>
      </c>
      <c r="AS374">
        <v>1.3225949264809074</v>
      </c>
      <c r="AT374">
        <v>16.887494978975283</v>
      </c>
      <c r="AU374" s="3">
        <v>74000000</v>
      </c>
      <c r="AV374" s="30">
        <v>1914380000</v>
      </c>
      <c r="AW374" s="34" t="s">
        <v>2526</v>
      </c>
      <c r="BA374" s="31"/>
      <c r="BB374" s="27" t="str">
        <f t="shared" si="21"/>
        <v>JPM</v>
      </c>
      <c r="BC374" s="29">
        <f t="shared" ca="1" si="22"/>
        <v>55848</v>
      </c>
      <c r="BD374" s="27">
        <f t="shared" si="23"/>
        <v>4</v>
      </c>
      <c r="BE374" s="32" t="str">
        <f t="shared" si="24"/>
        <v>JPM.PRC</v>
      </c>
    </row>
    <row r="375" spans="1:57" x14ac:dyDescent="0.35">
      <c r="A375" t="s">
        <v>1975</v>
      </c>
      <c r="B375" s="1">
        <v>24.75</v>
      </c>
      <c r="C375" s="2">
        <v>1.4669926650366726E-2</v>
      </c>
      <c r="D375" s="3">
        <v>123818.8</v>
      </c>
      <c r="F375" t="s">
        <v>631</v>
      </c>
      <c r="G375" t="s">
        <v>632</v>
      </c>
      <c r="H375">
        <v>110.39</v>
      </c>
      <c r="I375" s="2">
        <v>-2.0661079999999998E-2</v>
      </c>
      <c r="J375" s="4" t="s">
        <v>4935</v>
      </c>
      <c r="L375" t="s">
        <v>40</v>
      </c>
      <c r="M375">
        <v>5.4573855959293702</v>
      </c>
      <c r="N375">
        <v>5.4573855959293702</v>
      </c>
      <c r="O375">
        <v>0.66772287249173912</v>
      </c>
      <c r="P375">
        <v>0.66772286999999997</v>
      </c>
      <c r="Q375" t="s">
        <v>42</v>
      </c>
      <c r="R375" t="s">
        <v>43</v>
      </c>
      <c r="S375">
        <v>5.75</v>
      </c>
      <c r="T375">
        <v>25</v>
      </c>
      <c r="U375" t="s">
        <v>44</v>
      </c>
      <c r="V375" s="4">
        <v>44774</v>
      </c>
      <c r="W375" s="4">
        <v>44774</v>
      </c>
      <c r="X375" t="s">
        <v>124</v>
      </c>
      <c r="Y375" s="4" t="s">
        <v>4494</v>
      </c>
      <c r="Z375">
        <v>30</v>
      </c>
      <c r="AA375" t="s">
        <v>161</v>
      </c>
      <c r="AB375" s="4" t="s">
        <v>40</v>
      </c>
      <c r="AG375" t="s">
        <v>47</v>
      </c>
      <c r="AH375" t="s">
        <v>48</v>
      </c>
      <c r="AI375" t="s">
        <v>47</v>
      </c>
      <c r="AJ375" t="s">
        <v>50</v>
      </c>
      <c r="AK375" s="35" t="s">
        <v>1976</v>
      </c>
      <c r="AL375" t="s">
        <v>234</v>
      </c>
      <c r="AM375" t="s">
        <v>158</v>
      </c>
      <c r="AO375" s="2">
        <v>4.0082067766900042E-4</v>
      </c>
      <c r="AP375" s="2">
        <v>1.6954783924867045E-2</v>
      </c>
      <c r="AQ375" t="s">
        <v>52</v>
      </c>
      <c r="AS375">
        <v>16.858222577133176</v>
      </c>
      <c r="AT375">
        <v>16.858222577133176</v>
      </c>
      <c r="AU375" s="3">
        <v>67850000</v>
      </c>
      <c r="AV375" s="30">
        <v>1679287500</v>
      </c>
      <c r="AW375" s="34" t="s">
        <v>1977</v>
      </c>
      <c r="BA375" s="31"/>
      <c r="BB375" s="27" t="str">
        <f t="shared" si="21"/>
        <v>JPM</v>
      </c>
      <c r="BC375" s="29">
        <f t="shared" ca="1" si="22"/>
        <v>55848</v>
      </c>
      <c r="BD375" s="27">
        <f t="shared" si="23"/>
        <v>4</v>
      </c>
      <c r="BE375" s="32" t="str">
        <f t="shared" si="24"/>
        <v>JPM.PRD</v>
      </c>
    </row>
    <row r="376" spans="1:57" x14ac:dyDescent="0.35">
      <c r="A376" t="s">
        <v>636</v>
      </c>
      <c r="B376" s="1">
        <v>23.734999999999999</v>
      </c>
      <c r="C376" s="2">
        <v>3.9904229848370163E-4</v>
      </c>
      <c r="D376" s="3">
        <v>34418.169230769228</v>
      </c>
      <c r="F376" t="s">
        <v>637</v>
      </c>
      <c r="G376" t="s">
        <v>638</v>
      </c>
      <c r="H376">
        <v>16.89</v>
      </c>
      <c r="I376" s="2">
        <v>-2.4826809999999998E-2</v>
      </c>
      <c r="J376" s="4" t="s">
        <v>4923</v>
      </c>
      <c r="L376">
        <v>389.2</v>
      </c>
      <c r="M376">
        <v>6.0651070677063998</v>
      </c>
      <c r="N376">
        <v>7.1626256276507698</v>
      </c>
      <c r="O376">
        <v>5.8103024635523877</v>
      </c>
      <c r="P376">
        <v>5.8103024635523877</v>
      </c>
      <c r="Q376" t="s">
        <v>42</v>
      </c>
      <c r="R376" t="s">
        <v>82</v>
      </c>
      <c r="S376">
        <v>6.125</v>
      </c>
      <c r="T376">
        <v>25</v>
      </c>
      <c r="U376" t="s">
        <v>44</v>
      </c>
      <c r="V376" s="4">
        <v>44803</v>
      </c>
      <c r="W376" s="4">
        <v>44803</v>
      </c>
      <c r="X376" t="s">
        <v>124</v>
      </c>
      <c r="Y376" s="4" t="s">
        <v>4349</v>
      </c>
      <c r="Z376">
        <v>30</v>
      </c>
      <c r="AA376" t="s">
        <v>161</v>
      </c>
      <c r="AB376" s="4" t="s">
        <v>40</v>
      </c>
      <c r="AG376" t="s">
        <v>47</v>
      </c>
      <c r="AH376" t="s">
        <v>48</v>
      </c>
      <c r="AI376" t="s">
        <v>47</v>
      </c>
      <c r="AJ376" t="s">
        <v>50</v>
      </c>
      <c r="AK376" s="35" t="s">
        <v>4495</v>
      </c>
      <c r="AL376" t="s">
        <v>123</v>
      </c>
      <c r="AM376" t="s">
        <v>123</v>
      </c>
      <c r="AO376" s="2">
        <v>9.7731848791438036E-4</v>
      </c>
      <c r="AP376" s="2">
        <v>2.1450714918950897E-2</v>
      </c>
      <c r="AQ376" t="s">
        <v>52</v>
      </c>
      <c r="AS376">
        <v>3.6151273714636685</v>
      </c>
      <c r="AT376">
        <v>3.6151273714636685</v>
      </c>
      <c r="AU376" s="3">
        <v>20000000</v>
      </c>
      <c r="AV376" s="30">
        <v>474700000</v>
      </c>
      <c r="AW376" s="34" t="s">
        <v>1981</v>
      </c>
      <c r="BA376" s="31"/>
      <c r="BB376" s="27" t="str">
        <f t="shared" si="21"/>
        <v>KEY</v>
      </c>
      <c r="BC376" s="29">
        <f t="shared" ca="1" si="22"/>
        <v>55848</v>
      </c>
      <c r="BD376" s="27">
        <f t="shared" si="23"/>
        <v>4</v>
      </c>
      <c r="BE376" s="32" t="str">
        <f t="shared" si="24"/>
        <v>KEY.PRI</v>
      </c>
    </row>
    <row r="377" spans="1:57" x14ac:dyDescent="0.35">
      <c r="A377" t="s">
        <v>4959</v>
      </c>
      <c r="B377" s="1">
        <v>24.73</v>
      </c>
      <c r="C377" s="2">
        <v>-1.2116316639741978E-3</v>
      </c>
      <c r="D377" s="3" t="s">
        <v>51</v>
      </c>
      <c r="F377" t="s">
        <v>637</v>
      </c>
      <c r="G377" t="s">
        <v>638</v>
      </c>
      <c r="H377">
        <v>16.89</v>
      </c>
      <c r="I377" s="2">
        <v>-2.4826809999999998E-2</v>
      </c>
      <c r="J377" s="4" t="s">
        <v>4923</v>
      </c>
      <c r="L377">
        <v>313.2</v>
      </c>
      <c r="M377">
        <v>3.9382443758270838</v>
      </c>
      <c r="N377">
        <v>4.3874608328701505</v>
      </c>
      <c r="O377">
        <v>-3.7867627884420294</v>
      </c>
      <c r="P377">
        <v>-3.7867627884420294</v>
      </c>
      <c r="Q377" t="s">
        <v>42</v>
      </c>
      <c r="R377" t="s">
        <v>82</v>
      </c>
      <c r="S377">
        <v>6.2</v>
      </c>
      <c r="T377">
        <v>25</v>
      </c>
      <c r="U377" t="s">
        <v>51</v>
      </c>
      <c r="V377" s="4" t="s">
        <v>40</v>
      </c>
      <c r="W377" s="4" t="s">
        <v>40</v>
      </c>
      <c r="X377" t="s">
        <v>124</v>
      </c>
      <c r="Y377" s="4" t="s">
        <v>4960</v>
      </c>
      <c r="Z377" t="s">
        <v>40</v>
      </c>
      <c r="AA377" t="s">
        <v>161</v>
      </c>
      <c r="AB377" t="s">
        <v>40</v>
      </c>
      <c r="AG377" t="s">
        <v>47</v>
      </c>
      <c r="AH377" t="s">
        <v>48</v>
      </c>
      <c r="AI377" t="s">
        <v>47</v>
      </c>
      <c r="AJ377" t="s">
        <v>50</v>
      </c>
      <c r="AK377" s="35" t="s">
        <v>4961</v>
      </c>
      <c r="AL377" t="s">
        <v>123</v>
      </c>
      <c r="AM377" t="s">
        <v>123</v>
      </c>
      <c r="AO377" s="2">
        <v>9.7731848791438036E-4</v>
      </c>
      <c r="AP377" s="2">
        <v>2.1450714918950897E-2</v>
      </c>
      <c r="AQ377" t="s">
        <v>52</v>
      </c>
      <c r="AS377">
        <v>4.3526218699522152</v>
      </c>
      <c r="AT377">
        <v>4.3526218699522152</v>
      </c>
      <c r="AU377" s="3">
        <v>24000000</v>
      </c>
      <c r="AV377" s="30">
        <v>593520000</v>
      </c>
      <c r="AW377" s="34" t="s">
        <v>4962</v>
      </c>
      <c r="BA377" s="31"/>
      <c r="BB377" s="27" t="str">
        <f t="shared" si="21"/>
        <v>KEY</v>
      </c>
      <c r="BC377" s="29">
        <f t="shared" ca="1" si="22"/>
        <v>55848</v>
      </c>
      <c r="BD377" s="27">
        <f t="shared" si="23"/>
        <v>1</v>
      </c>
      <c r="BE377" s="32" t="str">
        <f t="shared" si="24"/>
        <v>KEY.PRL</v>
      </c>
    </row>
    <row r="378" spans="1:57" x14ac:dyDescent="0.35">
      <c r="A378" t="s">
        <v>2588</v>
      </c>
      <c r="B378" s="1">
        <v>23</v>
      </c>
      <c r="C378" s="2">
        <v>-9.9009900990099185E-3</v>
      </c>
      <c r="D378" s="3">
        <v>32013.646153846155</v>
      </c>
      <c r="F378" t="s">
        <v>637</v>
      </c>
      <c r="G378" t="s">
        <v>638</v>
      </c>
      <c r="H378">
        <v>16.89</v>
      </c>
      <c r="I378" s="2">
        <v>-2.4826809999999998E-2</v>
      </c>
      <c r="J378" s="4" t="s">
        <v>4923</v>
      </c>
      <c r="L378" t="s">
        <v>40</v>
      </c>
      <c r="M378">
        <v>5.4380664652567976</v>
      </c>
      <c r="N378">
        <v>5.4380664652567976</v>
      </c>
      <c r="O378">
        <v>3.6845332003836821</v>
      </c>
      <c r="P378">
        <v>3.6845331999999997</v>
      </c>
      <c r="Q378" t="s">
        <v>42</v>
      </c>
      <c r="R378" t="s">
        <v>43</v>
      </c>
      <c r="S378">
        <v>5.625</v>
      </c>
      <c r="T378">
        <v>25</v>
      </c>
      <c r="U378" t="s">
        <v>44</v>
      </c>
      <c r="V378" s="4">
        <v>44803</v>
      </c>
      <c r="W378" s="4">
        <v>44803</v>
      </c>
      <c r="X378" t="s">
        <v>124</v>
      </c>
      <c r="Y378" s="4" t="s">
        <v>4417</v>
      </c>
      <c r="Z378">
        <v>30</v>
      </c>
      <c r="AA378" t="s">
        <v>161</v>
      </c>
      <c r="AB378" t="s">
        <v>40</v>
      </c>
      <c r="AG378" t="s">
        <v>47</v>
      </c>
      <c r="AH378" t="s">
        <v>48</v>
      </c>
      <c r="AI378" t="s">
        <v>47</v>
      </c>
      <c r="AJ378" t="s">
        <v>50</v>
      </c>
      <c r="AK378" s="35" t="s">
        <v>4496</v>
      </c>
      <c r="AL378" t="s">
        <v>123</v>
      </c>
      <c r="AM378" t="s">
        <v>123</v>
      </c>
      <c r="AO378" s="2">
        <v>9.7731848791438036E-4</v>
      </c>
      <c r="AP378" s="2">
        <v>2.1450714918950897E-2</v>
      </c>
      <c r="AQ378" t="s">
        <v>52</v>
      </c>
      <c r="AS378">
        <v>16.156209660266075</v>
      </c>
      <c r="AT378">
        <v>16.156209660266075</v>
      </c>
      <c r="AU378" s="3">
        <v>18000000</v>
      </c>
      <c r="AV378" s="30">
        <v>414000000</v>
      </c>
      <c r="AW378" s="34" t="s">
        <v>2589</v>
      </c>
      <c r="BA378" s="31"/>
      <c r="BB378" s="27" t="str">
        <f t="shared" si="21"/>
        <v>KEY</v>
      </c>
      <c r="BC378" s="29">
        <f t="shared" ca="1" si="22"/>
        <v>55848</v>
      </c>
      <c r="BD378" s="27">
        <f t="shared" si="23"/>
        <v>4</v>
      </c>
      <c r="BE378" s="32" t="str">
        <f t="shared" si="24"/>
        <v>KEY.PRK</v>
      </c>
    </row>
    <row r="379" spans="1:57" x14ac:dyDescent="0.35">
      <c r="A379" t="s">
        <v>639</v>
      </c>
      <c r="B379" s="1">
        <v>29.725000000000001</v>
      </c>
      <c r="C379" s="2">
        <v>8.4210526315789177E-3</v>
      </c>
      <c r="D379" s="3">
        <v>30217.753846153846</v>
      </c>
      <c r="F379" t="s">
        <v>637</v>
      </c>
      <c r="G379" t="s">
        <v>638</v>
      </c>
      <c r="H379">
        <v>16.89</v>
      </c>
      <c r="I379" s="2">
        <v>-2.4826809999999998E-2</v>
      </c>
      <c r="J379" s="4" t="s">
        <v>4923</v>
      </c>
      <c r="L379" t="s">
        <v>40</v>
      </c>
      <c r="M379">
        <v>3.6997020593916772</v>
      </c>
      <c r="N379">
        <v>3.6997020593916772</v>
      </c>
      <c r="O379">
        <v>-30.063516663487562</v>
      </c>
      <c r="P379">
        <v>-30.063516660000001</v>
      </c>
      <c r="Q379" t="s">
        <v>42</v>
      </c>
      <c r="R379" t="s">
        <v>43</v>
      </c>
      <c r="S379">
        <v>5.65</v>
      </c>
      <c r="T379">
        <v>25</v>
      </c>
      <c r="U379" t="s">
        <v>44</v>
      </c>
      <c r="V379" s="4">
        <v>44803</v>
      </c>
      <c r="W379" s="4">
        <v>44803</v>
      </c>
      <c r="X379" t="s">
        <v>124</v>
      </c>
      <c r="Y379" s="4" t="s">
        <v>4185</v>
      </c>
      <c r="Z379">
        <v>30</v>
      </c>
      <c r="AA379" t="s">
        <v>161</v>
      </c>
      <c r="AB379" s="4" t="s">
        <v>40</v>
      </c>
      <c r="AG379" t="s">
        <v>47</v>
      </c>
      <c r="AH379" t="s">
        <v>48</v>
      </c>
      <c r="AI379" t="s">
        <v>47</v>
      </c>
      <c r="AJ379" t="s">
        <v>50</v>
      </c>
      <c r="AK379" s="35" t="s">
        <v>4497</v>
      </c>
      <c r="AL379" t="s">
        <v>123</v>
      </c>
      <c r="AM379" t="s">
        <v>123</v>
      </c>
      <c r="AO379" s="2">
        <v>9.7731848791438036E-4</v>
      </c>
      <c r="AP379" s="2">
        <v>2.1450714918950897E-2</v>
      </c>
      <c r="AQ379" t="s">
        <v>52</v>
      </c>
      <c r="AS379">
        <v>1.1734281577701771</v>
      </c>
      <c r="AT379">
        <v>20.844814415023645</v>
      </c>
      <c r="AU379" s="3">
        <v>17000000</v>
      </c>
      <c r="AV379" s="30">
        <v>505325000</v>
      </c>
      <c r="AW379" s="34" t="s">
        <v>1982</v>
      </c>
      <c r="BA379" s="31"/>
      <c r="BB379" s="27" t="str">
        <f t="shared" si="21"/>
        <v>KEY</v>
      </c>
      <c r="BC379" s="29">
        <f t="shared" ca="1" si="22"/>
        <v>55848</v>
      </c>
      <c r="BD379" s="27">
        <f t="shared" si="23"/>
        <v>4</v>
      </c>
      <c r="BE379" s="32" t="str">
        <f t="shared" si="24"/>
        <v>KEY.PRJ</v>
      </c>
    </row>
    <row r="380" spans="1:57" x14ac:dyDescent="0.35">
      <c r="A380" t="s">
        <v>640</v>
      </c>
      <c r="B380" s="1">
        <v>21.68</v>
      </c>
      <c r="C380" s="2">
        <v>-8.0541969428020443E-2</v>
      </c>
      <c r="D380" s="3">
        <v>22703.892307692309</v>
      </c>
      <c r="F380" t="s">
        <v>641</v>
      </c>
      <c r="G380" t="s">
        <v>642</v>
      </c>
      <c r="H380">
        <v>19.3</v>
      </c>
      <c r="I380" s="2">
        <v>-8.4263589999999999E-2</v>
      </c>
      <c r="J380" s="4" t="s">
        <v>4922</v>
      </c>
      <c r="L380" t="s">
        <v>40</v>
      </c>
      <c r="M380">
        <v>5.3227891415101514</v>
      </c>
      <c r="N380">
        <v>5.3227891415101514</v>
      </c>
      <c r="O380">
        <v>11.659665155820688</v>
      </c>
      <c r="P380">
        <v>5.3227891415101514</v>
      </c>
      <c r="Q380" t="s">
        <v>42</v>
      </c>
      <c r="R380" t="s">
        <v>43</v>
      </c>
      <c r="S380">
        <v>5.25</v>
      </c>
      <c r="T380">
        <v>25</v>
      </c>
      <c r="U380" t="s">
        <v>44</v>
      </c>
      <c r="V380" s="4">
        <v>44834</v>
      </c>
      <c r="W380" s="4">
        <v>44834</v>
      </c>
      <c r="X380" t="s">
        <v>45</v>
      </c>
      <c r="Y380" s="4" t="s">
        <v>4498</v>
      </c>
      <c r="Z380">
        <v>30</v>
      </c>
      <c r="AA380" t="s">
        <v>46</v>
      </c>
      <c r="AB380" t="s">
        <v>40</v>
      </c>
      <c r="AG380" t="s">
        <v>47</v>
      </c>
      <c r="AH380" t="s">
        <v>65</v>
      </c>
      <c r="AI380" t="s">
        <v>49</v>
      </c>
      <c r="AJ380" t="s">
        <v>50</v>
      </c>
      <c r="AK380" s="35" t="s">
        <v>643</v>
      </c>
      <c r="AL380" t="s">
        <v>169</v>
      </c>
      <c r="AM380" t="s">
        <v>158</v>
      </c>
      <c r="AO380">
        <v>1.3687280485111808E-3</v>
      </c>
      <c r="AP380">
        <v>3.156794818542874E-2</v>
      </c>
      <c r="AQ380" t="s">
        <v>52</v>
      </c>
      <c r="AS380">
        <v>16.484823609040014</v>
      </c>
      <c r="AT380">
        <v>16.484823609040014</v>
      </c>
      <c r="AU380" s="3">
        <v>10580000</v>
      </c>
      <c r="AV380" s="30">
        <v>229374400</v>
      </c>
      <c r="AW380" s="34" t="s">
        <v>1983</v>
      </c>
      <c r="BA380" s="31"/>
      <c r="BB380" s="27" t="str">
        <f t="shared" si="21"/>
        <v>KIM</v>
      </c>
      <c r="BC380" s="29">
        <f t="shared" ca="1" si="22"/>
        <v>55848</v>
      </c>
      <c r="BD380" s="27">
        <f t="shared" si="23"/>
        <v>4</v>
      </c>
      <c r="BE380" s="32" t="str">
        <f t="shared" si="24"/>
        <v>KIM.PRM</v>
      </c>
    </row>
    <row r="381" spans="1:57" x14ac:dyDescent="0.35">
      <c r="A381" t="s">
        <v>644</v>
      </c>
      <c r="B381" s="1">
        <v>21.08</v>
      </c>
      <c r="C381" s="2">
        <v>-7.3734729493891843E-2</v>
      </c>
      <c r="D381" s="3">
        <v>15106.938461538462</v>
      </c>
      <c r="F381" t="s">
        <v>641</v>
      </c>
      <c r="G381" t="s">
        <v>642</v>
      </c>
      <c r="H381">
        <v>19.3</v>
      </c>
      <c r="I381" s="2">
        <v>-8.4263589999999999E-2</v>
      </c>
      <c r="J381" s="4" t="s">
        <v>4922</v>
      </c>
      <c r="L381" t="s">
        <v>40</v>
      </c>
      <c r="M381">
        <v>5.3255283313777531</v>
      </c>
      <c r="N381">
        <v>5.3255283313777531</v>
      </c>
      <c r="O381">
        <v>59.939032586054424</v>
      </c>
      <c r="P381">
        <v>5.3255283313777531</v>
      </c>
      <c r="Q381" t="s">
        <v>42</v>
      </c>
      <c r="R381" t="s">
        <v>43</v>
      </c>
      <c r="S381">
        <v>5.125</v>
      </c>
      <c r="T381">
        <v>25</v>
      </c>
      <c r="U381" t="s">
        <v>44</v>
      </c>
      <c r="V381" s="4">
        <v>44834</v>
      </c>
      <c r="W381" s="4">
        <v>44834</v>
      </c>
      <c r="X381" t="s">
        <v>45</v>
      </c>
      <c r="Y381" s="4" t="s">
        <v>4899</v>
      </c>
      <c r="Z381">
        <v>30</v>
      </c>
      <c r="AA381" t="s">
        <v>46</v>
      </c>
      <c r="AB381" t="s">
        <v>40</v>
      </c>
      <c r="AG381" t="s">
        <v>47</v>
      </c>
      <c r="AH381" t="s">
        <v>65</v>
      </c>
      <c r="AI381" t="s">
        <v>49</v>
      </c>
      <c r="AJ381" t="s">
        <v>50</v>
      </c>
      <c r="AK381" s="35" t="s">
        <v>645</v>
      </c>
      <c r="AL381" t="s">
        <v>169</v>
      </c>
      <c r="AM381" t="s">
        <v>158</v>
      </c>
      <c r="AO381" s="2">
        <v>1.3687280485111808E-3</v>
      </c>
      <c r="AP381" s="2">
        <v>3.156794818542874E-2</v>
      </c>
      <c r="AQ381" t="s">
        <v>52</v>
      </c>
      <c r="AS381">
        <v>16.419410832757407</v>
      </c>
      <c r="AT381">
        <v>16.419410832757407</v>
      </c>
      <c r="AU381" s="3">
        <v>9000000</v>
      </c>
      <c r="AV381" s="30">
        <v>189719999.99999997</v>
      </c>
      <c r="AW381" s="34" t="s">
        <v>1984</v>
      </c>
      <c r="BA381" s="31"/>
      <c r="BB381" s="27" t="str">
        <f t="shared" si="21"/>
        <v>KIM</v>
      </c>
      <c r="BC381" s="29">
        <f t="shared" ca="1" si="22"/>
        <v>55848</v>
      </c>
      <c r="BD381" s="27">
        <f t="shared" si="23"/>
        <v>4</v>
      </c>
      <c r="BE381" s="32" t="str">
        <f t="shared" si="24"/>
        <v>KIM.PRL</v>
      </c>
    </row>
    <row r="382" spans="1:57" x14ac:dyDescent="0.35">
      <c r="A382" t="s">
        <v>3525</v>
      </c>
      <c r="B382" s="1">
        <v>18.12</v>
      </c>
      <c r="C382" s="2">
        <v>-1.0683760683760457E-3</v>
      </c>
      <c r="D382" s="3">
        <v>42294.184615384613</v>
      </c>
      <c r="F382" t="s">
        <v>3572</v>
      </c>
      <c r="G382" t="s">
        <v>648</v>
      </c>
      <c r="H382">
        <v>47.29</v>
      </c>
      <c r="I382" s="2">
        <v>-2.5350359999999999E-2</v>
      </c>
      <c r="J382" s="4" t="s">
        <v>4963</v>
      </c>
      <c r="L382" t="s">
        <v>40</v>
      </c>
      <c r="M382">
        <v>5.7999634356374603</v>
      </c>
      <c r="N382">
        <v>5.7999634356374603</v>
      </c>
      <c r="O382">
        <v>10.942192570304364</v>
      </c>
      <c r="P382">
        <v>5.7999634356374603</v>
      </c>
      <c r="Q382" t="s">
        <v>53</v>
      </c>
      <c r="R382" t="s">
        <v>43</v>
      </c>
      <c r="S382">
        <v>4.625</v>
      </c>
      <c r="T382">
        <v>25</v>
      </c>
      <c r="U382" t="s">
        <v>44</v>
      </c>
      <c r="V382" s="4">
        <v>44818</v>
      </c>
      <c r="W382" s="4">
        <v>44818</v>
      </c>
      <c r="X382" t="s">
        <v>45</v>
      </c>
      <c r="Y382" s="4" t="s">
        <v>4499</v>
      </c>
      <c r="Z382" t="s">
        <v>40</v>
      </c>
      <c r="AA382" t="s">
        <v>46</v>
      </c>
      <c r="AB382" s="4" t="s">
        <v>4500</v>
      </c>
      <c r="AG382" t="s">
        <v>47</v>
      </c>
      <c r="AH382" t="s">
        <v>65</v>
      </c>
      <c r="AI382" t="s">
        <v>49</v>
      </c>
      <c r="AJ382" t="s">
        <v>157</v>
      </c>
      <c r="AK382" s="35" t="s">
        <v>3573</v>
      </c>
      <c r="AL382" t="s">
        <v>234</v>
      </c>
      <c r="AM382" t="s">
        <v>234</v>
      </c>
      <c r="AO382" s="2">
        <v>5.6000998837042459E-3</v>
      </c>
      <c r="AP382" s="2">
        <v>5.2784676625873383E-2</v>
      </c>
      <c r="AQ382" t="s">
        <v>52</v>
      </c>
      <c r="AS382">
        <v>14.681589873995248</v>
      </c>
      <c r="AT382">
        <v>14.681589873995248</v>
      </c>
      <c r="AU382" s="3">
        <v>20000000</v>
      </c>
      <c r="AV382" s="30">
        <v>362400000</v>
      </c>
      <c r="AW382" s="34" t="s">
        <v>3510</v>
      </c>
      <c r="BA382" s="31"/>
      <c r="BB382" s="27" t="str">
        <f t="shared" si="21"/>
        <v>KKR</v>
      </c>
      <c r="BC382" s="29">
        <f t="shared" ca="1" si="22"/>
        <v>58810</v>
      </c>
      <c r="BD382" s="27">
        <f t="shared" si="23"/>
        <v>4</v>
      </c>
      <c r="BE382" s="32" t="str">
        <f t="shared" si="24"/>
        <v>KKRS</v>
      </c>
    </row>
    <row r="383" spans="1:57" x14ac:dyDescent="0.35">
      <c r="A383" t="s">
        <v>3212</v>
      </c>
      <c r="B383" s="1">
        <v>66.69</v>
      </c>
      <c r="C383" s="2">
        <v>-2.009966777408639E-2</v>
      </c>
      <c r="D383" s="3">
        <v>94971.953846153847</v>
      </c>
      <c r="F383" t="s">
        <v>647</v>
      </c>
      <c r="G383" t="s">
        <v>648</v>
      </c>
      <c r="H383">
        <v>47.29</v>
      </c>
      <c r="I383" s="2">
        <v>-2.5350359999999999E-2</v>
      </c>
      <c r="J383" s="4" t="s">
        <v>4963</v>
      </c>
      <c r="L383" t="s">
        <v>40</v>
      </c>
      <c r="M383">
        <v>3.1887755102040818</v>
      </c>
      <c r="N383">
        <v>-58.646132875148716</v>
      </c>
      <c r="O383" t="s">
        <v>40</v>
      </c>
      <c r="P383">
        <v>-58.646132875148716</v>
      </c>
      <c r="Q383" t="s">
        <v>202</v>
      </c>
      <c r="R383" t="s">
        <v>43</v>
      </c>
      <c r="S383">
        <v>6</v>
      </c>
      <c r="T383">
        <v>50</v>
      </c>
      <c r="U383" t="s">
        <v>44</v>
      </c>
      <c r="V383" s="4">
        <v>44804</v>
      </c>
      <c r="W383" s="4">
        <v>44804</v>
      </c>
      <c r="X383" t="s">
        <v>45</v>
      </c>
      <c r="Y383" s="4" t="s">
        <v>40</v>
      </c>
      <c r="Z383" t="s">
        <v>40</v>
      </c>
      <c r="AA383" t="s">
        <v>40</v>
      </c>
      <c r="AB383" s="4" t="s">
        <v>4236</v>
      </c>
      <c r="AG383" t="s">
        <v>47</v>
      </c>
      <c r="AH383" t="s">
        <v>65</v>
      </c>
      <c r="AI383" t="s">
        <v>49</v>
      </c>
      <c r="AJ383" t="s">
        <v>50</v>
      </c>
      <c r="AK383" s="35" t="s">
        <v>3313</v>
      </c>
      <c r="AL383" t="s">
        <v>63</v>
      </c>
      <c r="AM383" t="s">
        <v>234</v>
      </c>
      <c r="AO383" s="2">
        <v>5.6000998837042459E-3</v>
      </c>
      <c r="AP383" s="2">
        <v>5.2784676625873383E-2</v>
      </c>
      <c r="AQ383" t="s">
        <v>52</v>
      </c>
      <c r="AS383">
        <v>0.96873743543606849</v>
      </c>
      <c r="AT383">
        <v>0.96873743543606849</v>
      </c>
      <c r="AU383" s="3">
        <v>22999974</v>
      </c>
      <c r="AV383" s="30">
        <v>1533868266.0599999</v>
      </c>
      <c r="AW383" s="34" t="s">
        <v>3207</v>
      </c>
      <c r="BA383" s="31"/>
      <c r="BB383" s="27" t="str">
        <f t="shared" si="21"/>
        <v>KKR</v>
      </c>
      <c r="BC383" s="29" t="e">
        <f t="shared" ca="1" si="22"/>
        <v>#VALUE!</v>
      </c>
      <c r="BD383" s="27">
        <f t="shared" si="23"/>
        <v>4</v>
      </c>
      <c r="BE383" s="32" t="str">
        <f t="shared" si="24"/>
        <v>KKR.PRC</v>
      </c>
    </row>
    <row r="384" spans="1:57" x14ac:dyDescent="0.35">
      <c r="A384" t="s">
        <v>4501</v>
      </c>
      <c r="B384" s="1">
        <v>21.810000000000002</v>
      </c>
      <c r="C384" s="2">
        <v>-7.1124361158432778E-2</v>
      </c>
      <c r="D384" s="3">
        <v>18220.676923076924</v>
      </c>
      <c r="F384" t="s">
        <v>4502</v>
      </c>
      <c r="G384" t="s">
        <v>4503</v>
      </c>
      <c r="H384">
        <v>44.54</v>
      </c>
      <c r="I384" s="2">
        <v>-2.7510880000000001E-2</v>
      </c>
      <c r="J384" s="4" t="s">
        <v>4912</v>
      </c>
      <c r="L384">
        <v>414</v>
      </c>
      <c r="M384">
        <v>4.2274550720466282</v>
      </c>
      <c r="N384">
        <v>5.2265405716751028</v>
      </c>
      <c r="O384">
        <v>-2.4630557554034658</v>
      </c>
      <c r="P384">
        <v>-2.4630557554034658</v>
      </c>
      <c r="Q384" t="s">
        <v>53</v>
      </c>
      <c r="R384" t="s">
        <v>82</v>
      </c>
      <c r="S384">
        <v>5.875</v>
      </c>
      <c r="T384">
        <v>25</v>
      </c>
      <c r="U384" t="s">
        <v>44</v>
      </c>
      <c r="V384" s="4">
        <v>44804</v>
      </c>
      <c r="W384" s="4">
        <v>44804</v>
      </c>
      <c r="X384" t="s">
        <v>40</v>
      </c>
      <c r="Y384" s="4" t="s">
        <v>4504</v>
      </c>
      <c r="Z384" t="s">
        <v>40</v>
      </c>
      <c r="AA384" t="s">
        <v>46</v>
      </c>
      <c r="AB384" s="4" t="s">
        <v>4505</v>
      </c>
      <c r="AG384" t="s">
        <v>47</v>
      </c>
      <c r="AH384" t="s">
        <v>65</v>
      </c>
      <c r="AI384" t="s">
        <v>51</v>
      </c>
      <c r="AJ384" t="s">
        <v>77</v>
      </c>
      <c r="AK384" s="35" t="s">
        <v>4506</v>
      </c>
      <c r="AL384" t="s">
        <v>123</v>
      </c>
      <c r="AM384" t="s">
        <v>123</v>
      </c>
      <c r="AO384" s="2">
        <v>3.1206463234245696E-4</v>
      </c>
      <c r="AP384" s="2">
        <v>2.9191457714074054E-2</v>
      </c>
      <c r="AQ384" t="s">
        <v>52</v>
      </c>
      <c r="AS384">
        <v>3.7766344243141794</v>
      </c>
      <c r="AT384">
        <v>3.7766344243141794</v>
      </c>
      <c r="AU384" s="3">
        <v>6000000</v>
      </c>
      <c r="AV384" s="30">
        <v>130860000.00000001</v>
      </c>
      <c r="AW384" s="34" t="s">
        <v>4507</v>
      </c>
      <c r="BA384" s="31"/>
      <c r="BB384" s="27" t="str">
        <f t="shared" si="21"/>
        <v>KMPR</v>
      </c>
      <c r="BC384" s="29" t="e">
        <f t="shared" ca="1" si="22"/>
        <v>#VALUE!</v>
      </c>
      <c r="BD384" s="27">
        <f t="shared" si="23"/>
        <v>4</v>
      </c>
      <c r="BE384" s="32" t="str">
        <f t="shared" si="24"/>
        <v>KMPB</v>
      </c>
    </row>
    <row r="385" spans="1:57" x14ac:dyDescent="0.35">
      <c r="A385" t="s">
        <v>650</v>
      </c>
      <c r="B385" s="1">
        <v>58.355000000000004</v>
      </c>
      <c r="C385" s="2">
        <v>-2.2903260988111434E-3</v>
      </c>
      <c r="D385" s="3">
        <v>3663.2307692307691</v>
      </c>
      <c r="F385" t="s">
        <v>651</v>
      </c>
      <c r="G385" t="s">
        <v>652</v>
      </c>
      <c r="H385">
        <v>17.7</v>
      </c>
      <c r="I385" s="2">
        <v>-3.9392059999999998E-3</v>
      </c>
      <c r="J385" s="4" t="s">
        <v>4923</v>
      </c>
      <c r="L385" t="s">
        <v>40</v>
      </c>
      <c r="M385">
        <v>3.251871727922929</v>
      </c>
      <c r="N385">
        <v>-2.994821637079744</v>
      </c>
      <c r="O385">
        <v>-433.96288393213791</v>
      </c>
      <c r="P385">
        <v>-433.96288392999998</v>
      </c>
      <c r="Q385" t="s">
        <v>653</v>
      </c>
      <c r="R385" t="s">
        <v>43</v>
      </c>
      <c r="S385">
        <v>4.75</v>
      </c>
      <c r="T385">
        <v>50</v>
      </c>
      <c r="U385" t="s">
        <v>44</v>
      </c>
      <c r="V385" s="4">
        <v>44818</v>
      </c>
      <c r="W385" s="4">
        <v>44818</v>
      </c>
      <c r="X385" t="s">
        <v>45</v>
      </c>
      <c r="Y385" s="4" t="s">
        <v>4899</v>
      </c>
      <c r="Z385">
        <v>30</v>
      </c>
      <c r="AA385" t="s">
        <v>46</v>
      </c>
      <c r="AB385" s="4" t="s">
        <v>4508</v>
      </c>
      <c r="AG385" t="s">
        <v>47</v>
      </c>
      <c r="AH385" t="s">
        <v>65</v>
      </c>
      <c r="AI385" t="s">
        <v>49</v>
      </c>
      <c r="AJ385" t="s">
        <v>77</v>
      </c>
      <c r="AK385" s="35" t="s">
        <v>4509</v>
      </c>
      <c r="AL385" t="s">
        <v>123</v>
      </c>
      <c r="AM385" t="s">
        <v>123</v>
      </c>
      <c r="AO385" s="2">
        <v>3.1871534028882209E-4</v>
      </c>
      <c r="AP385" s="2">
        <v>1.8836151800132983E-2</v>
      </c>
      <c r="AQ385" t="s">
        <v>52</v>
      </c>
      <c r="AS385">
        <v>8.3881052921450663E-2</v>
      </c>
      <c r="AT385">
        <v>4.8796777982508273</v>
      </c>
      <c r="AU385" s="3">
        <v>4411623</v>
      </c>
      <c r="AV385" s="30">
        <v>257440260.16500002</v>
      </c>
      <c r="AW385" s="34" t="s">
        <v>1987</v>
      </c>
      <c r="BA385" s="31"/>
      <c r="BB385" s="27" t="str">
        <f t="shared" si="21"/>
        <v>KMI</v>
      </c>
      <c r="BC385" s="29" t="e">
        <f t="shared" ca="1" si="22"/>
        <v>#VALUE!</v>
      </c>
      <c r="BD385" s="27">
        <f t="shared" si="23"/>
        <v>4</v>
      </c>
      <c r="BE385" s="32" t="str">
        <f t="shared" si="24"/>
        <v>EP.PRC</v>
      </c>
    </row>
    <row r="386" spans="1:57" x14ac:dyDescent="0.35">
      <c r="A386" t="s">
        <v>3574</v>
      </c>
      <c r="B386" s="1">
        <v>19.98</v>
      </c>
      <c r="C386" s="2">
        <v>-5.1245210727969365E-2</v>
      </c>
      <c r="D386" s="3">
        <v>20424.738461538462</v>
      </c>
      <c r="F386" t="s">
        <v>3575</v>
      </c>
      <c r="G386" t="s">
        <v>648</v>
      </c>
      <c r="H386">
        <v>47.29</v>
      </c>
      <c r="I386" s="2">
        <v>-2.5350359999999999E-2</v>
      </c>
      <c r="J386" s="4" t="s">
        <v>4963</v>
      </c>
      <c r="L386" t="s">
        <v>40</v>
      </c>
      <c r="M386">
        <v>7.1217267448230528</v>
      </c>
      <c r="N386">
        <v>7.1217267448230528</v>
      </c>
      <c r="O386">
        <v>9.3841013860565017</v>
      </c>
      <c r="P386">
        <v>7.1217267448230528</v>
      </c>
      <c r="Q386" t="s">
        <v>42</v>
      </c>
      <c r="R386" t="s">
        <v>43</v>
      </c>
      <c r="S386">
        <v>6.5</v>
      </c>
      <c r="T386">
        <v>25</v>
      </c>
      <c r="U386" t="s">
        <v>44</v>
      </c>
      <c r="V386" s="4">
        <v>44803</v>
      </c>
      <c r="W386" s="4">
        <v>44803</v>
      </c>
      <c r="X386" t="s">
        <v>45</v>
      </c>
      <c r="Y386" s="4" t="s">
        <v>4510</v>
      </c>
      <c r="Z386" t="s">
        <v>40</v>
      </c>
      <c r="AA386" t="s">
        <v>46</v>
      </c>
      <c r="AB386" s="4" t="s">
        <v>40</v>
      </c>
      <c r="AG386" t="s">
        <v>47</v>
      </c>
      <c r="AH386" t="s">
        <v>65</v>
      </c>
      <c r="AI386" t="s">
        <v>49</v>
      </c>
      <c r="AJ386" t="s">
        <v>50</v>
      </c>
      <c r="AK386" s="35" t="s">
        <v>3576</v>
      </c>
      <c r="AL386" t="s">
        <v>51</v>
      </c>
      <c r="AM386" t="s">
        <v>51</v>
      </c>
      <c r="AO386" s="2">
        <v>5.6000998837042459E-3</v>
      </c>
      <c r="AP386" s="2">
        <v>5.2784676625873383E-2</v>
      </c>
      <c r="AQ386" t="s">
        <v>52</v>
      </c>
      <c r="AS386">
        <v>12.068679668772816</v>
      </c>
      <c r="AT386">
        <v>12.096215919085337</v>
      </c>
      <c r="AU386" s="3">
        <v>14920000</v>
      </c>
      <c r="AV386" s="30">
        <v>298101600</v>
      </c>
      <c r="AW386" s="34" t="s">
        <v>3642</v>
      </c>
      <c r="BA386" s="31"/>
      <c r="BB386" s="27" t="str">
        <f t="shared" si="21"/>
        <v>KKR</v>
      </c>
      <c r="BC386" s="29">
        <f t="shared" ca="1" si="22"/>
        <v>55848</v>
      </c>
      <c r="BD386" s="27">
        <f t="shared" si="23"/>
        <v>4</v>
      </c>
      <c r="BE386" s="32" t="str">
        <f t="shared" si="24"/>
        <v>KREF.PRA</v>
      </c>
    </row>
    <row r="387" spans="1:57" x14ac:dyDescent="0.35">
      <c r="A387" t="s">
        <v>3462</v>
      </c>
      <c r="B387" s="1">
        <v>25.505000000000003</v>
      </c>
      <c r="C387" s="2">
        <v>-3.4579815038198611E-2</v>
      </c>
      <c r="D387" s="3">
        <v>6600.4923076923078</v>
      </c>
      <c r="F387" t="s">
        <v>657</v>
      </c>
      <c r="G387" t="s">
        <v>658</v>
      </c>
      <c r="H387">
        <v>18.5</v>
      </c>
      <c r="I387" s="2">
        <v>-0.20076360000000001</v>
      </c>
      <c r="J387" s="4" t="s">
        <v>4920</v>
      </c>
      <c r="L387" t="s">
        <v>40</v>
      </c>
      <c r="M387">
        <v>2.5091008966751391</v>
      </c>
      <c r="N387">
        <v>2.5091008966751391</v>
      </c>
      <c r="O387">
        <v>-20.046275329783654</v>
      </c>
      <c r="P387">
        <v>-20.04627533</v>
      </c>
      <c r="Q387" t="s">
        <v>53</v>
      </c>
      <c r="R387" t="s">
        <v>43</v>
      </c>
      <c r="S387">
        <v>5</v>
      </c>
      <c r="T387">
        <v>25</v>
      </c>
      <c r="U387" t="s">
        <v>54</v>
      </c>
      <c r="V387" s="4">
        <v>44825</v>
      </c>
      <c r="W387" s="4">
        <v>44825</v>
      </c>
      <c r="X387" t="s">
        <v>40</v>
      </c>
      <c r="Y387" s="4" t="s">
        <v>4511</v>
      </c>
      <c r="Z387">
        <v>15</v>
      </c>
      <c r="AA387" t="s">
        <v>46</v>
      </c>
      <c r="AB387" t="s">
        <v>4512</v>
      </c>
      <c r="AG387" t="s">
        <v>47</v>
      </c>
      <c r="AH387" t="s">
        <v>65</v>
      </c>
      <c r="AI387" t="s">
        <v>51</v>
      </c>
      <c r="AJ387" t="s">
        <v>50</v>
      </c>
      <c r="AK387" s="35" t="s">
        <v>4513</v>
      </c>
      <c r="AL387" t="s">
        <v>51</v>
      </c>
      <c r="AM387" t="s">
        <v>51</v>
      </c>
      <c r="AO387" s="2">
        <v>8.005190230217174E-3</v>
      </c>
      <c r="AP387" s="2">
        <v>7.3569405692411771E-2</v>
      </c>
      <c r="AQ387" t="s">
        <v>162</v>
      </c>
      <c r="AS387">
        <v>0.30102239690563737</v>
      </c>
      <c r="AT387">
        <v>3.0386310105431291</v>
      </c>
      <c r="AU387" s="3">
        <v>2415000</v>
      </c>
      <c r="AV387" s="30">
        <v>61594575.000000007</v>
      </c>
      <c r="AW387" s="34" t="s">
        <v>3643</v>
      </c>
      <c r="BA387" s="31"/>
      <c r="BB387" s="27" t="str">
        <f t="shared" si="21"/>
        <v>LAND</v>
      </c>
      <c r="BC387" s="29" t="e">
        <f t="shared" ca="1" si="22"/>
        <v>#VALUE!</v>
      </c>
      <c r="BD387" s="27">
        <f t="shared" si="23"/>
        <v>12</v>
      </c>
      <c r="BE387" s="32" t="str">
        <f t="shared" si="24"/>
        <v>LANDM</v>
      </c>
    </row>
    <row r="388" spans="1:57" x14ac:dyDescent="0.35">
      <c r="A388" t="s">
        <v>3265</v>
      </c>
      <c r="B388" s="1">
        <v>26.055</v>
      </c>
      <c r="C388" s="2">
        <v>3.9200313602501019E-4</v>
      </c>
      <c r="D388" s="3">
        <v>20437.815384615384</v>
      </c>
      <c r="F388" t="s">
        <v>657</v>
      </c>
      <c r="G388" t="s">
        <v>658</v>
      </c>
      <c r="H388">
        <v>18.5</v>
      </c>
      <c r="I388" s="2">
        <v>-0.20076360000000001</v>
      </c>
      <c r="J388" s="4" t="s">
        <v>4920</v>
      </c>
      <c r="L388" t="s">
        <v>40</v>
      </c>
      <c r="M388" t="s">
        <v>51</v>
      </c>
      <c r="N388">
        <v>5.5996266915538957</v>
      </c>
      <c r="O388">
        <v>-83.823952693432489</v>
      </c>
      <c r="P388">
        <v>-83.823952689999999</v>
      </c>
      <c r="Q388" t="s">
        <v>42</v>
      </c>
      <c r="R388" t="s">
        <v>43</v>
      </c>
      <c r="S388">
        <v>6</v>
      </c>
      <c r="T388">
        <v>25</v>
      </c>
      <c r="U388" t="s">
        <v>54</v>
      </c>
      <c r="V388" s="4">
        <v>44825</v>
      </c>
      <c r="W388" s="4">
        <v>44825</v>
      </c>
      <c r="X388" t="s">
        <v>45</v>
      </c>
      <c r="Y388" s="4" t="s">
        <v>4905</v>
      </c>
      <c r="Z388" t="s">
        <v>40</v>
      </c>
      <c r="AA388" t="s">
        <v>46</v>
      </c>
      <c r="AB388" s="4" t="s">
        <v>40</v>
      </c>
      <c r="AG388" t="s">
        <v>47</v>
      </c>
      <c r="AH388" t="s">
        <v>65</v>
      </c>
      <c r="AI388" t="s">
        <v>49</v>
      </c>
      <c r="AJ388" t="s">
        <v>50</v>
      </c>
      <c r="AK388" s="35" t="s">
        <v>4514</v>
      </c>
      <c r="AL388" t="s">
        <v>51</v>
      </c>
      <c r="AM388" t="s">
        <v>51</v>
      </c>
      <c r="AO388" s="2">
        <v>8.005190230217174E-3</v>
      </c>
      <c r="AP388" s="2">
        <v>7.3569405692411771E-2</v>
      </c>
      <c r="AQ388" t="s">
        <v>162</v>
      </c>
      <c r="AS388">
        <v>7.7866730203602852E-2</v>
      </c>
      <c r="AT388">
        <v>17.286818522818546</v>
      </c>
      <c r="AU388" s="3">
        <v>5956065</v>
      </c>
      <c r="AV388" s="30">
        <v>155185273.57499999</v>
      </c>
      <c r="AW388" s="34" t="s">
        <v>3264</v>
      </c>
      <c r="BA388" s="31"/>
      <c r="BB388" s="27" t="str">
        <f t="shared" si="21"/>
        <v>LAND</v>
      </c>
      <c r="BC388" s="29">
        <f t="shared" ca="1" si="22"/>
        <v>55848</v>
      </c>
      <c r="BD388" s="27">
        <f t="shared" si="23"/>
        <v>12</v>
      </c>
      <c r="BE388" s="32" t="str">
        <f t="shared" si="24"/>
        <v>LANDO</v>
      </c>
    </row>
    <row r="389" spans="1:57" x14ac:dyDescent="0.35">
      <c r="A389" t="s">
        <v>3762</v>
      </c>
      <c r="B389" s="1">
        <v>16.73</v>
      </c>
      <c r="C389" s="2">
        <v>-0.11428798305981996</v>
      </c>
      <c r="D389" s="3">
        <v>24546.046153846153</v>
      </c>
      <c r="F389" t="s">
        <v>817</v>
      </c>
      <c r="G389" t="s">
        <v>818</v>
      </c>
      <c r="H389">
        <v>15.21</v>
      </c>
      <c r="I389" s="2">
        <v>-0.10573249999999999</v>
      </c>
      <c r="J389" s="4" t="s">
        <v>4922</v>
      </c>
      <c r="L389" t="s">
        <v>40</v>
      </c>
      <c r="M389">
        <v>5.3306316486770831</v>
      </c>
      <c r="N389">
        <v>5.3306316486770831</v>
      </c>
      <c r="O389">
        <v>3.6770648037735194</v>
      </c>
      <c r="P389">
        <v>3.6770648000000001</v>
      </c>
      <c r="Q389" t="s">
        <v>42</v>
      </c>
      <c r="R389" t="s">
        <v>43</v>
      </c>
      <c r="S389">
        <v>5.7</v>
      </c>
      <c r="T389">
        <v>25</v>
      </c>
      <c r="U389" t="s">
        <v>44</v>
      </c>
      <c r="V389" s="4">
        <v>44833</v>
      </c>
      <c r="W389" s="4">
        <v>44833</v>
      </c>
      <c r="X389" t="s">
        <v>45</v>
      </c>
      <c r="Y389" s="4" t="s">
        <v>4515</v>
      </c>
      <c r="Z389" t="s">
        <v>40</v>
      </c>
      <c r="AA389" t="s">
        <v>46</v>
      </c>
      <c r="AB389" s="4" t="s">
        <v>40</v>
      </c>
      <c r="AG389" t="s">
        <v>47</v>
      </c>
      <c r="AH389" t="s">
        <v>65</v>
      </c>
      <c r="AI389" t="s">
        <v>49</v>
      </c>
      <c r="AJ389" t="s">
        <v>50</v>
      </c>
      <c r="AK389" s="35" t="s">
        <v>3961</v>
      </c>
      <c r="AL389" t="s">
        <v>51</v>
      </c>
      <c r="AM389" t="s">
        <v>51</v>
      </c>
      <c r="AO389" s="2">
        <v>1.5951121197717799E-2</v>
      </c>
      <c r="AP389" s="2">
        <v>8.3073458052476568E-2</v>
      </c>
      <c r="AQ389" t="s">
        <v>52</v>
      </c>
      <c r="AS389">
        <v>11.673794850325841</v>
      </c>
      <c r="AT389">
        <v>11.70151026781161</v>
      </c>
      <c r="AU389" s="3">
        <v>10000000</v>
      </c>
      <c r="AV389" s="30">
        <v>167300000</v>
      </c>
      <c r="AW389" s="34" t="s">
        <v>3746</v>
      </c>
      <c r="BA389" s="31"/>
      <c r="BB389" s="27" t="str">
        <f t="shared" ref="BB389:BB452" si="25">MID(G389,1,FIND(" ",G389)-1)</f>
        <v>PEB</v>
      </c>
      <c r="BC389" s="29">
        <f t="shared" ref="BC389:BC452" ca="1" si="26">IFERROR(IF(FIND("#N/A",AB389,1),TODAY()+11000),DATE(YEAR(AB389),MONTH(AB389),DAY(AB389)))</f>
        <v>55848</v>
      </c>
      <c r="BD389" s="27">
        <f t="shared" ref="BD389:BD452" si="27">IF(U389="Quarter",4,IF(U389="Monthly",12,IF(U389="Semi-Anl",12,IF(U389="3x a yr",3,1))))</f>
        <v>4</v>
      </c>
      <c r="BE389" s="32" t="str">
        <f t="shared" ref="BE389:BE452" si="28">IF(A389="PUK Pfd","PUK.PR",IF(A389="HLM Pfd","HLM.PR",SUBSTITUTE(SUBSTITUTE(A389," Pfd","")," ",".PR")))</f>
        <v>PEB.PRH</v>
      </c>
    </row>
    <row r="390" spans="1:57" x14ac:dyDescent="0.35">
      <c r="A390" t="s">
        <v>3577</v>
      </c>
      <c r="B390" s="1">
        <v>18.57</v>
      </c>
      <c r="C390" s="2">
        <v>-0.12040545661235308</v>
      </c>
      <c r="D390" s="3">
        <v>15441.061538461538</v>
      </c>
      <c r="F390" t="s">
        <v>817</v>
      </c>
      <c r="G390" t="s">
        <v>818</v>
      </c>
      <c r="H390">
        <v>15.21</v>
      </c>
      <c r="I390" s="2">
        <v>-0.10573249999999999</v>
      </c>
      <c r="J390" s="4" t="s">
        <v>4922</v>
      </c>
      <c r="L390" t="s">
        <v>40</v>
      </c>
      <c r="M390">
        <v>5.3699566718201872</v>
      </c>
      <c r="N390">
        <v>5.3699566718201872</v>
      </c>
      <c r="O390">
        <v>0.99466380445442382</v>
      </c>
      <c r="P390">
        <v>0.99466379999999999</v>
      </c>
      <c r="Q390" t="s">
        <v>42</v>
      </c>
      <c r="R390" t="s">
        <v>43</v>
      </c>
      <c r="S390">
        <v>6.375</v>
      </c>
      <c r="T390">
        <v>25</v>
      </c>
      <c r="U390" t="s">
        <v>44</v>
      </c>
      <c r="V390" s="4">
        <v>44833</v>
      </c>
      <c r="W390" s="4">
        <v>44833</v>
      </c>
      <c r="X390" t="s">
        <v>45</v>
      </c>
      <c r="Y390" s="4" t="s">
        <v>4516</v>
      </c>
      <c r="Z390">
        <v>30</v>
      </c>
      <c r="AA390" t="s">
        <v>46</v>
      </c>
      <c r="AB390" s="4" t="s">
        <v>40</v>
      </c>
      <c r="AG390" t="s">
        <v>47</v>
      </c>
      <c r="AH390" t="s">
        <v>65</v>
      </c>
      <c r="AI390" t="s">
        <v>49</v>
      </c>
      <c r="AJ390" t="s">
        <v>50</v>
      </c>
      <c r="AK390" s="35" t="s">
        <v>3578</v>
      </c>
      <c r="AL390" t="s">
        <v>51</v>
      </c>
      <c r="AM390" t="s">
        <v>51</v>
      </c>
      <c r="AO390" s="2">
        <v>1.5951121197717799E-2</v>
      </c>
      <c r="AP390" s="2">
        <v>8.3073458052476568E-2</v>
      </c>
      <c r="AQ390" t="s">
        <v>52</v>
      </c>
      <c r="AS390">
        <v>11.612923979396475</v>
      </c>
      <c r="AT390">
        <v>11.612923979396475</v>
      </c>
      <c r="AU390" s="3">
        <v>9200000</v>
      </c>
      <c r="AV390" s="30">
        <v>170844000</v>
      </c>
      <c r="AW390" s="34" t="s">
        <v>3644</v>
      </c>
      <c r="BA390" s="31"/>
      <c r="BB390" s="27" t="str">
        <f t="shared" si="25"/>
        <v>PEB</v>
      </c>
      <c r="BC390" s="29">
        <f t="shared" ca="1" si="26"/>
        <v>55848</v>
      </c>
      <c r="BD390" s="27">
        <f t="shared" si="27"/>
        <v>4</v>
      </c>
      <c r="BE390" s="32" t="str">
        <f t="shared" si="28"/>
        <v>PEB.PRG</v>
      </c>
    </row>
    <row r="391" spans="1:57" x14ac:dyDescent="0.35">
      <c r="A391" t="s">
        <v>2385</v>
      </c>
      <c r="B391" s="1">
        <v>16.55</v>
      </c>
      <c r="C391" s="2">
        <v>-7.7448747152619554E-2</v>
      </c>
      <c r="D391" s="3">
        <v>9245.1692307692301</v>
      </c>
      <c r="F391" t="s">
        <v>817</v>
      </c>
      <c r="G391" t="s">
        <v>818</v>
      </c>
      <c r="H391">
        <v>15.21</v>
      </c>
      <c r="I391" s="2">
        <v>-0.10573249999999999</v>
      </c>
      <c r="J391" s="4" t="s">
        <v>4922</v>
      </c>
      <c r="L391" t="s">
        <v>40</v>
      </c>
      <c r="M391">
        <v>6.3829121515211567</v>
      </c>
      <c r="N391">
        <v>6.3829121515211567</v>
      </c>
      <c r="O391">
        <v>4.9252587910750858</v>
      </c>
      <c r="P391">
        <v>4.92525879</v>
      </c>
      <c r="Q391" t="s">
        <v>42</v>
      </c>
      <c r="R391" t="s">
        <v>43</v>
      </c>
      <c r="S391">
        <v>6.375</v>
      </c>
      <c r="T391">
        <v>25</v>
      </c>
      <c r="U391" t="s">
        <v>44</v>
      </c>
      <c r="V391" s="4">
        <v>44833</v>
      </c>
      <c r="W391" s="4">
        <v>44833</v>
      </c>
      <c r="X391" t="s">
        <v>45</v>
      </c>
      <c r="Y391" s="4" t="s">
        <v>4899</v>
      </c>
      <c r="Z391">
        <v>30</v>
      </c>
      <c r="AA391" t="s">
        <v>46</v>
      </c>
      <c r="AB391" t="s">
        <v>40</v>
      </c>
      <c r="AG391" t="s">
        <v>47</v>
      </c>
      <c r="AH391" t="s">
        <v>65</v>
      </c>
      <c r="AI391" t="s">
        <v>49</v>
      </c>
      <c r="AJ391" t="s">
        <v>50</v>
      </c>
      <c r="AK391" s="35" t="s">
        <v>2386</v>
      </c>
      <c r="AL391" t="s">
        <v>51</v>
      </c>
      <c r="AM391" t="s">
        <v>51</v>
      </c>
      <c r="AO391" s="2">
        <v>1.5951121197717799E-2</v>
      </c>
      <c r="AP391" s="2">
        <v>8.3073458052476568E-2</v>
      </c>
      <c r="AQ391" t="s">
        <v>52</v>
      </c>
      <c r="AS391">
        <v>10.345472360175334</v>
      </c>
      <c r="AT391">
        <v>10.345472360175334</v>
      </c>
      <c r="AU391" s="3">
        <v>4400000</v>
      </c>
      <c r="AV391" s="30">
        <v>72820000</v>
      </c>
      <c r="AW391" s="34" t="s">
        <v>2387</v>
      </c>
      <c r="BA391" s="31"/>
      <c r="BB391" s="27" t="str">
        <f t="shared" si="25"/>
        <v>PEB</v>
      </c>
      <c r="BC391" s="29">
        <f t="shared" ca="1" si="26"/>
        <v>55848</v>
      </c>
      <c r="BD391" s="27">
        <f t="shared" si="27"/>
        <v>4</v>
      </c>
      <c r="BE391" s="32" t="str">
        <f t="shared" si="28"/>
        <v>PEB.PRE</v>
      </c>
    </row>
    <row r="392" spans="1:57" x14ac:dyDescent="0.35">
      <c r="A392" t="s">
        <v>2388</v>
      </c>
      <c r="B392" s="1">
        <v>19.04</v>
      </c>
      <c r="C392" s="2">
        <v>-0.11400651465798044</v>
      </c>
      <c r="D392" s="3">
        <v>6800.123076923077</v>
      </c>
      <c r="F392" t="s">
        <v>817</v>
      </c>
      <c r="G392" t="s">
        <v>818</v>
      </c>
      <c r="H392">
        <v>15.21</v>
      </c>
      <c r="I392" s="2">
        <v>-0.10573249999999999</v>
      </c>
      <c r="J392" s="4" t="s">
        <v>4922</v>
      </c>
      <c r="L392" t="s">
        <v>40</v>
      </c>
      <c r="M392">
        <v>5.1759196500092424</v>
      </c>
      <c r="N392">
        <v>5.1759196500092424</v>
      </c>
      <c r="O392">
        <v>-195.66279691157058</v>
      </c>
      <c r="P392">
        <v>-195.66279691</v>
      </c>
      <c r="Q392" t="s">
        <v>42</v>
      </c>
      <c r="R392" t="s">
        <v>43</v>
      </c>
      <c r="S392">
        <v>6.3</v>
      </c>
      <c r="T392">
        <v>25</v>
      </c>
      <c r="U392" t="s">
        <v>44</v>
      </c>
      <c r="V392" s="4">
        <v>44833</v>
      </c>
      <c r="W392" s="4">
        <v>44833</v>
      </c>
      <c r="X392" t="s">
        <v>45</v>
      </c>
      <c r="Y392" s="4" t="s">
        <v>4899</v>
      </c>
      <c r="Z392">
        <v>30</v>
      </c>
      <c r="AA392" t="s">
        <v>46</v>
      </c>
      <c r="AB392" t="s">
        <v>40</v>
      </c>
      <c r="AG392" t="s">
        <v>47</v>
      </c>
      <c r="AH392" t="s">
        <v>65</v>
      </c>
      <c r="AI392" t="s">
        <v>49</v>
      </c>
      <c r="AJ392" t="s">
        <v>50</v>
      </c>
      <c r="AK392" s="35" t="s">
        <v>2389</v>
      </c>
      <c r="AL392" t="s">
        <v>51</v>
      </c>
      <c r="AM392" t="s">
        <v>51</v>
      </c>
      <c r="AO392" s="2">
        <v>1.5951121197717799E-2</v>
      </c>
      <c r="AP392" s="2">
        <v>8.3073458052476568E-2</v>
      </c>
      <c r="AQ392" t="s">
        <v>52</v>
      </c>
      <c r="AS392">
        <v>12.050048829016605</v>
      </c>
      <c r="AT392">
        <v>12.050048829016605</v>
      </c>
      <c r="AU392" s="3">
        <v>6000000</v>
      </c>
      <c r="AV392" s="30">
        <v>114240000</v>
      </c>
      <c r="AW392" s="34" t="s">
        <v>2390</v>
      </c>
      <c r="BA392" s="31"/>
      <c r="BB392" s="27" t="str">
        <f t="shared" si="25"/>
        <v>PEB</v>
      </c>
      <c r="BC392" s="29">
        <f t="shared" ca="1" si="26"/>
        <v>55848</v>
      </c>
      <c r="BD392" s="27">
        <f t="shared" si="27"/>
        <v>4</v>
      </c>
      <c r="BE392" s="32" t="str">
        <f t="shared" si="28"/>
        <v>PEB.PRF</v>
      </c>
    </row>
    <row r="393" spans="1:57" x14ac:dyDescent="0.35">
      <c r="A393" t="s">
        <v>3314</v>
      </c>
      <c r="B393" s="1">
        <v>26.24</v>
      </c>
      <c r="C393" s="2" t="e">
        <v>#VALUE!</v>
      </c>
      <c r="D393" s="3" t="s">
        <v>51</v>
      </c>
      <c r="F393" t="s">
        <v>3315</v>
      </c>
      <c r="G393" t="s">
        <v>4517</v>
      </c>
      <c r="H393">
        <v>40.86</v>
      </c>
      <c r="I393" s="2">
        <v>4.3944850000000008E-2</v>
      </c>
      <c r="J393" s="4" t="s">
        <v>4936</v>
      </c>
      <c r="L393" t="s">
        <v>40</v>
      </c>
      <c r="M393">
        <v>7.154895538525138</v>
      </c>
      <c r="N393">
        <v>7.154895538525138</v>
      </c>
      <c r="O393">
        <v>5.5581978341022582</v>
      </c>
      <c r="P393">
        <v>5.5581978300000001</v>
      </c>
      <c r="Q393" t="s">
        <v>42</v>
      </c>
      <c r="R393" t="s">
        <v>4518</v>
      </c>
      <c r="S393">
        <v>7.5</v>
      </c>
      <c r="T393">
        <v>25</v>
      </c>
      <c r="U393" t="s">
        <v>44</v>
      </c>
      <c r="V393" s="4">
        <v>44589</v>
      </c>
      <c r="W393" s="4">
        <v>44589</v>
      </c>
      <c r="X393" t="s">
        <v>124</v>
      </c>
      <c r="Y393" s="4" t="s">
        <v>40</v>
      </c>
      <c r="Z393">
        <v>30</v>
      </c>
      <c r="AA393" t="s">
        <v>161</v>
      </c>
      <c r="AB393" s="4" t="s">
        <v>40</v>
      </c>
      <c r="AG393" t="s">
        <v>47</v>
      </c>
      <c r="AH393" t="s">
        <v>48</v>
      </c>
      <c r="AI393" t="s">
        <v>47</v>
      </c>
      <c r="AJ393" t="s">
        <v>50</v>
      </c>
      <c r="AK393" s="35" t="s">
        <v>3316</v>
      </c>
      <c r="AL393" t="s">
        <v>51</v>
      </c>
      <c r="AM393" t="s">
        <v>51</v>
      </c>
      <c r="AO393" s="2">
        <v>1.4748325491154013E-4</v>
      </c>
      <c r="AP393" s="2">
        <v>1.549562722206832E-2</v>
      </c>
      <c r="AQ393" t="s">
        <v>216</v>
      </c>
      <c r="AS393">
        <v>2.5293573170553683</v>
      </c>
      <c r="AT393">
        <v>13.688785479303338</v>
      </c>
      <c r="AU393" s="3">
        <v>0</v>
      </c>
      <c r="AV393" s="30">
        <v>0</v>
      </c>
      <c r="AW393" s="34" t="s">
        <v>3317</v>
      </c>
      <c r="BA393" s="31"/>
      <c r="BB393" s="27" t="str">
        <f t="shared" si="25"/>
        <v>FRME</v>
      </c>
      <c r="BC393" s="29">
        <f t="shared" ca="1" si="26"/>
        <v>55848</v>
      </c>
      <c r="BD393" s="27">
        <f t="shared" si="27"/>
        <v>4</v>
      </c>
      <c r="BE393" s="32" t="str">
        <f t="shared" si="28"/>
        <v>LEVLP</v>
      </c>
    </row>
    <row r="394" spans="1:57" x14ac:dyDescent="0.35">
      <c r="A394" t="s">
        <v>3579</v>
      </c>
      <c r="B394" s="1">
        <v>26.700000000000003</v>
      </c>
      <c r="C394" s="2">
        <v>-7.0404172099087392E-2</v>
      </c>
      <c r="D394" s="3">
        <v>1457.25</v>
      </c>
      <c r="F394" t="s">
        <v>3580</v>
      </c>
      <c r="G394" t="s">
        <v>3581</v>
      </c>
      <c r="H394">
        <v>2.13</v>
      </c>
      <c r="I394" s="2">
        <v>-0.1103155</v>
      </c>
      <c r="J394" s="4" t="s">
        <v>4920</v>
      </c>
      <c r="L394" t="s">
        <v>40</v>
      </c>
      <c r="M394">
        <v>5.9358364347293531</v>
      </c>
      <c r="N394">
        <v>5.9358364347293531</v>
      </c>
      <c r="O394">
        <v>-1.1558855487661601</v>
      </c>
      <c r="P394">
        <v>-1.15588555</v>
      </c>
      <c r="Q394" t="s">
        <v>42</v>
      </c>
      <c r="R394" t="s">
        <v>43</v>
      </c>
      <c r="S394">
        <v>7.875</v>
      </c>
      <c r="T394">
        <v>25</v>
      </c>
      <c r="U394" t="s">
        <v>44</v>
      </c>
      <c r="V394" s="4">
        <v>44834</v>
      </c>
      <c r="W394" s="4">
        <v>44834</v>
      </c>
      <c r="X394" t="s">
        <v>45</v>
      </c>
      <c r="Y394" s="4" t="s">
        <v>4519</v>
      </c>
      <c r="Z394">
        <v>30</v>
      </c>
      <c r="AA394" t="s">
        <v>51</v>
      </c>
      <c r="AB394" s="4" t="s">
        <v>40</v>
      </c>
      <c r="AG394" t="s">
        <v>47</v>
      </c>
      <c r="AH394" t="s">
        <v>65</v>
      </c>
      <c r="AI394" t="s">
        <v>49</v>
      </c>
      <c r="AJ394" t="s">
        <v>50</v>
      </c>
      <c r="AK394" s="35" t="s">
        <v>3582</v>
      </c>
      <c r="AL394" t="s">
        <v>51</v>
      </c>
      <c r="AM394" t="s">
        <v>51</v>
      </c>
      <c r="AO394" s="2">
        <v>1.8727386364181253E-4</v>
      </c>
      <c r="AP394" s="2">
        <v>2.4789525695458225E-2</v>
      </c>
      <c r="AQ394" t="s">
        <v>52</v>
      </c>
      <c r="AS394">
        <v>3.1198089611298876</v>
      </c>
      <c r="AT394">
        <v>13.528616732204069</v>
      </c>
      <c r="AU394" s="3">
        <v>2400000</v>
      </c>
      <c r="AV394" s="30">
        <v>64080000.000000007</v>
      </c>
      <c r="AW394" s="34" t="s">
        <v>3645</v>
      </c>
      <c r="BA394" s="31"/>
      <c r="BB394" s="27" t="str">
        <f t="shared" si="25"/>
        <v>LFT</v>
      </c>
      <c r="BC394" s="29">
        <f t="shared" ca="1" si="26"/>
        <v>55848</v>
      </c>
      <c r="BD394" s="27">
        <f t="shared" si="27"/>
        <v>4</v>
      </c>
      <c r="BE394" s="32" t="str">
        <f t="shared" si="28"/>
        <v>LFT.PRA</v>
      </c>
    </row>
    <row r="395" spans="1:57" x14ac:dyDescent="0.35">
      <c r="A395" t="s">
        <v>663</v>
      </c>
      <c r="B395" s="1">
        <v>57.68</v>
      </c>
      <c r="C395" s="2">
        <v>-2.0378094870503828E-2</v>
      </c>
      <c r="D395" s="3">
        <v>1730.4</v>
      </c>
      <c r="F395" t="s">
        <v>4520</v>
      </c>
      <c r="G395" t="s">
        <v>664</v>
      </c>
      <c r="H395">
        <v>9.2100000000000009</v>
      </c>
      <c r="I395" s="2">
        <v>-8.0525719999999995E-2</v>
      </c>
      <c r="J395" s="4" t="s">
        <v>4911</v>
      </c>
      <c r="L395" t="s">
        <v>40</v>
      </c>
      <c r="M395">
        <v>4.0939151124951891</v>
      </c>
      <c r="N395">
        <v>4.0939151124951891</v>
      </c>
      <c r="O395" t="s">
        <v>40</v>
      </c>
      <c r="P395">
        <v>4.0939151124951891</v>
      </c>
      <c r="Q395" t="s">
        <v>215</v>
      </c>
      <c r="R395" t="s">
        <v>43</v>
      </c>
      <c r="S395">
        <v>6.5</v>
      </c>
      <c r="T395">
        <v>50</v>
      </c>
      <c r="U395" t="s">
        <v>44</v>
      </c>
      <c r="V395" s="4">
        <v>44862</v>
      </c>
      <c r="W395" s="4">
        <v>44862</v>
      </c>
      <c r="X395" t="s">
        <v>45</v>
      </c>
      <c r="Y395" s="4" t="s">
        <v>40</v>
      </c>
      <c r="Z395" s="4" t="s">
        <v>40</v>
      </c>
      <c r="AA395" t="s">
        <v>40</v>
      </c>
      <c r="AB395" t="s">
        <v>40</v>
      </c>
      <c r="AG395" t="s">
        <v>47</v>
      </c>
      <c r="AH395" t="s">
        <v>65</v>
      </c>
      <c r="AI395" t="s">
        <v>49</v>
      </c>
      <c r="AJ395" t="s">
        <v>50</v>
      </c>
      <c r="AK395" s="35" t="s">
        <v>4521</v>
      </c>
      <c r="AL395" t="s">
        <v>51</v>
      </c>
      <c r="AM395" t="s">
        <v>51</v>
      </c>
      <c r="AO395" s="2">
        <v>1.0926735207642535E-3</v>
      </c>
      <c r="AP395" s="2">
        <v>2.7737493653590795E-2</v>
      </c>
      <c r="AQ395" t="s">
        <v>52</v>
      </c>
      <c r="AS395">
        <v>17.344506997555325</v>
      </c>
      <c r="AT395">
        <v>17.371978436304044</v>
      </c>
      <c r="AU395" s="3">
        <v>1935400</v>
      </c>
      <c r="AV395" s="30">
        <v>111633872</v>
      </c>
      <c r="AW395" s="34" t="s">
        <v>1993</v>
      </c>
      <c r="BA395" s="31"/>
      <c r="BB395" s="27" t="str">
        <f t="shared" si="25"/>
        <v>LXP</v>
      </c>
      <c r="BC395" s="29">
        <f t="shared" ca="1" si="26"/>
        <v>55848</v>
      </c>
      <c r="BD395" s="27">
        <f t="shared" si="27"/>
        <v>4</v>
      </c>
      <c r="BE395" s="32" t="str">
        <f t="shared" si="28"/>
        <v>LXP.PRC</v>
      </c>
    </row>
    <row r="396" spans="1:57" x14ac:dyDescent="0.35">
      <c r="A396" t="s">
        <v>3500</v>
      </c>
      <c r="B396" s="1">
        <v>21.645</v>
      </c>
      <c r="C396" s="2">
        <v>-4.3478260869565834E-3</v>
      </c>
      <c r="D396" s="3">
        <v>17859.738461538462</v>
      </c>
      <c r="F396" t="s">
        <v>2667</v>
      </c>
      <c r="G396" t="s">
        <v>2668</v>
      </c>
      <c r="H396">
        <v>24.18</v>
      </c>
      <c r="I396" s="2">
        <v>-7.4859830000000002E-2</v>
      </c>
      <c r="J396" s="4" t="s">
        <v>4912</v>
      </c>
      <c r="L396" t="s">
        <v>40</v>
      </c>
      <c r="M396">
        <v>6.4327067400471725</v>
      </c>
      <c r="N396">
        <v>6.4327067400471725</v>
      </c>
      <c r="O396">
        <v>8.1662999563537415</v>
      </c>
      <c r="P396">
        <v>6.4327067400471725</v>
      </c>
      <c r="Q396" t="s">
        <v>42</v>
      </c>
      <c r="R396" t="s">
        <v>43</v>
      </c>
      <c r="S396">
        <v>6</v>
      </c>
      <c r="T396">
        <v>25</v>
      </c>
      <c r="U396" t="s">
        <v>44</v>
      </c>
      <c r="V396" s="4">
        <v>44818</v>
      </c>
      <c r="W396" s="4">
        <v>44818</v>
      </c>
      <c r="X396" t="s">
        <v>124</v>
      </c>
      <c r="Y396" s="4" t="s">
        <v>4499</v>
      </c>
      <c r="Z396" t="s">
        <v>40</v>
      </c>
      <c r="AA396" t="s">
        <v>46</v>
      </c>
      <c r="AB396" t="s">
        <v>40</v>
      </c>
      <c r="AG396" t="s">
        <v>47</v>
      </c>
      <c r="AH396" t="s">
        <v>48</v>
      </c>
      <c r="AI396" t="s">
        <v>47</v>
      </c>
      <c r="AJ396" t="s">
        <v>50</v>
      </c>
      <c r="AK396" s="35" t="s">
        <v>3583</v>
      </c>
      <c r="AL396" t="s">
        <v>51</v>
      </c>
      <c r="AM396" t="s">
        <v>51</v>
      </c>
      <c r="AO396" s="2">
        <v>3.8519714084672696E-4</v>
      </c>
      <c r="AP396" s="2">
        <v>1.7840648104913259E-2</v>
      </c>
      <c r="AQ396" t="s">
        <v>328</v>
      </c>
      <c r="AS396">
        <v>14.280419239982141</v>
      </c>
      <c r="AT396">
        <v>14.308066124735552</v>
      </c>
      <c r="AU396" s="3">
        <v>6000000</v>
      </c>
      <c r="AV396" s="30">
        <v>129870000</v>
      </c>
      <c r="AW396" s="34" t="s">
        <v>3498</v>
      </c>
      <c r="BA396" s="31"/>
      <c r="BB396" s="27" t="str">
        <f t="shared" si="25"/>
        <v>MBIN</v>
      </c>
      <c r="BC396" s="29">
        <f t="shared" ca="1" si="26"/>
        <v>55848</v>
      </c>
      <c r="BD396" s="27">
        <f t="shared" si="27"/>
        <v>4</v>
      </c>
      <c r="BE396" s="32" t="str">
        <f t="shared" si="28"/>
        <v>MBINN</v>
      </c>
    </row>
    <row r="397" spans="1:57" x14ac:dyDescent="0.35">
      <c r="A397" t="s">
        <v>2666</v>
      </c>
      <c r="B397" s="1">
        <v>1084.4449999999999</v>
      </c>
      <c r="C397" s="2">
        <v>-4.2059748427672974E-2</v>
      </c>
      <c r="D397" s="3">
        <v>3041.4615384615386</v>
      </c>
      <c r="F397" t="s">
        <v>2667</v>
      </c>
      <c r="G397" t="s">
        <v>2668</v>
      </c>
      <c r="H397">
        <v>24.18</v>
      </c>
      <c r="I397" s="2">
        <v>-7.4859830000000002E-2</v>
      </c>
      <c r="J397" s="4" t="s">
        <v>4912</v>
      </c>
      <c r="L397">
        <v>460.5</v>
      </c>
      <c r="M397">
        <v>8.1494922154886129E-2</v>
      </c>
      <c r="N397">
        <v>-1.881955576573122</v>
      </c>
      <c r="O397" t="s">
        <v>40</v>
      </c>
      <c r="P397">
        <v>-1.881955576573122</v>
      </c>
      <c r="Q397" t="s">
        <v>42</v>
      </c>
      <c r="R397" t="s">
        <v>82</v>
      </c>
      <c r="S397">
        <v>7</v>
      </c>
      <c r="T397">
        <v>25</v>
      </c>
      <c r="U397" t="s">
        <v>44</v>
      </c>
      <c r="V397" s="4">
        <v>44818</v>
      </c>
      <c r="W397" s="4">
        <v>44818</v>
      </c>
      <c r="X397" t="s">
        <v>124</v>
      </c>
      <c r="Y397" s="4" t="s">
        <v>4522</v>
      </c>
      <c r="Z397" s="4">
        <v>30</v>
      </c>
      <c r="AA397" t="s">
        <v>161</v>
      </c>
      <c r="AB397" t="s">
        <v>40</v>
      </c>
      <c r="AG397" t="s">
        <v>47</v>
      </c>
      <c r="AH397" t="s">
        <v>65</v>
      </c>
      <c r="AI397" t="s">
        <v>47</v>
      </c>
      <c r="AJ397" t="s">
        <v>50</v>
      </c>
      <c r="AK397" s="35" t="s">
        <v>2669</v>
      </c>
      <c r="AL397" t="s">
        <v>51</v>
      </c>
      <c r="AM397" t="s">
        <v>51</v>
      </c>
      <c r="AO397" s="2">
        <v>3.8519714084672696E-4</v>
      </c>
      <c r="AP397" s="2">
        <v>1.7840648104913259E-2</v>
      </c>
      <c r="AQ397" t="s">
        <v>328</v>
      </c>
      <c r="AS397" t="s">
        <v>51</v>
      </c>
      <c r="AT397" t="s">
        <v>51</v>
      </c>
      <c r="AU397" s="3">
        <v>1126000</v>
      </c>
      <c r="AV397" s="30">
        <v>1221085070</v>
      </c>
      <c r="AW397" s="34" t="s">
        <v>2670</v>
      </c>
      <c r="BA397" s="31"/>
      <c r="BB397" s="27" t="str">
        <f t="shared" si="25"/>
        <v>MBIN</v>
      </c>
      <c r="BC397" s="29">
        <f t="shared" ca="1" si="26"/>
        <v>55848</v>
      </c>
      <c r="BD397" s="27">
        <f t="shared" si="27"/>
        <v>4</v>
      </c>
      <c r="BE397" s="32" t="str">
        <f t="shared" si="28"/>
        <v>MBINP</v>
      </c>
    </row>
    <row r="398" spans="1:57" x14ac:dyDescent="0.35">
      <c r="A398" t="s">
        <v>2671</v>
      </c>
      <c r="B398" s="1">
        <v>27.435000000000002</v>
      </c>
      <c r="C398" s="2">
        <v>-6.7448680351906126E-2</v>
      </c>
      <c r="D398" s="3">
        <v>13147.738461538462</v>
      </c>
      <c r="F398" t="s">
        <v>2667</v>
      </c>
      <c r="G398" t="s">
        <v>2668</v>
      </c>
      <c r="H398">
        <v>24.18</v>
      </c>
      <c r="I398" s="2">
        <v>-7.4859830000000002E-2</v>
      </c>
      <c r="J398" s="4" t="s">
        <v>4912</v>
      </c>
      <c r="L398">
        <v>456.9</v>
      </c>
      <c r="M398">
        <v>4.2231711322791048</v>
      </c>
      <c r="N398">
        <v>5.6017454615184983</v>
      </c>
      <c r="O398">
        <v>-12.553031208135859</v>
      </c>
      <c r="P398">
        <v>-12.553031208135859</v>
      </c>
      <c r="Q398" t="s">
        <v>42</v>
      </c>
      <c r="R398" t="s">
        <v>82</v>
      </c>
      <c r="S398">
        <v>6</v>
      </c>
      <c r="T398">
        <v>25</v>
      </c>
      <c r="U398" t="s">
        <v>44</v>
      </c>
      <c r="V398" s="4">
        <v>44818</v>
      </c>
      <c r="W398" s="4">
        <v>44818</v>
      </c>
      <c r="X398" t="s">
        <v>124</v>
      </c>
      <c r="Y398" s="4" t="s">
        <v>4126</v>
      </c>
      <c r="Z398">
        <v>30</v>
      </c>
      <c r="AA398" t="s">
        <v>46</v>
      </c>
      <c r="AB398" s="4" t="s">
        <v>40</v>
      </c>
      <c r="AG398" t="s">
        <v>47</v>
      </c>
      <c r="AH398" t="s">
        <v>48</v>
      </c>
      <c r="AI398" t="s">
        <v>47</v>
      </c>
      <c r="AJ398" t="s">
        <v>50</v>
      </c>
      <c r="AK398" s="35" t="s">
        <v>2672</v>
      </c>
      <c r="AL398" t="s">
        <v>51</v>
      </c>
      <c r="AM398" t="s">
        <v>51</v>
      </c>
      <c r="AO398" s="2">
        <v>3.8519714084672696E-4</v>
      </c>
      <c r="AP398" s="2">
        <v>1.7840648104913259E-2</v>
      </c>
      <c r="AQ398" t="s">
        <v>328</v>
      </c>
      <c r="AS398">
        <v>1.8721999710016801</v>
      </c>
      <c r="AT398">
        <v>1.8721999710016801</v>
      </c>
      <c r="AU398" s="3">
        <v>5000000</v>
      </c>
      <c r="AV398" s="30">
        <v>137175000</v>
      </c>
      <c r="AW398" s="34" t="s">
        <v>2673</v>
      </c>
      <c r="BA398" s="31"/>
      <c r="BB398" s="27" t="str">
        <f t="shared" si="25"/>
        <v>MBIN</v>
      </c>
      <c r="BC398" s="29">
        <f t="shared" ca="1" si="26"/>
        <v>55848</v>
      </c>
      <c r="BD398" s="27">
        <f t="shared" si="27"/>
        <v>4</v>
      </c>
      <c r="BE398" s="32" t="str">
        <f t="shared" si="28"/>
        <v>MBINO</v>
      </c>
    </row>
    <row r="399" spans="1:57" x14ac:dyDescent="0.35">
      <c r="A399" t="s">
        <v>4964</v>
      </c>
      <c r="B399" s="1">
        <v>32.965000000000003</v>
      </c>
      <c r="C399" s="2" t="e">
        <v>#VALUE!</v>
      </c>
      <c r="D399" s="3" t="s">
        <v>51</v>
      </c>
      <c r="F399" t="s">
        <v>2667</v>
      </c>
      <c r="G399" t="s">
        <v>2668</v>
      </c>
      <c r="H399">
        <v>24.18</v>
      </c>
      <c r="I399" s="2">
        <v>-7.4859830000000002E-2</v>
      </c>
      <c r="J399" s="4" t="s">
        <v>4912</v>
      </c>
      <c r="L399">
        <v>434</v>
      </c>
      <c r="M399">
        <v>5.0576521254910771</v>
      </c>
      <c r="N399">
        <v>5.0803175742954263</v>
      </c>
      <c r="O399">
        <v>-3.3599362497708247</v>
      </c>
      <c r="P399">
        <v>-3.3599362497708247</v>
      </c>
      <c r="Q399" t="s">
        <v>42</v>
      </c>
      <c r="R399" t="s">
        <v>43</v>
      </c>
      <c r="S399">
        <v>8.25</v>
      </c>
      <c r="T399">
        <v>25</v>
      </c>
      <c r="U399" t="s">
        <v>51</v>
      </c>
      <c r="V399" s="4" t="s">
        <v>40</v>
      </c>
      <c r="W399" s="4" t="s">
        <v>40</v>
      </c>
      <c r="X399" t="s">
        <v>124</v>
      </c>
      <c r="Y399" s="4" t="s">
        <v>4965</v>
      </c>
      <c r="Z399" t="s">
        <v>40</v>
      </c>
      <c r="AA399" t="s">
        <v>161</v>
      </c>
      <c r="AB399" s="4" t="s">
        <v>40</v>
      </c>
      <c r="AG399" t="s">
        <v>47</v>
      </c>
      <c r="AH399" t="s">
        <v>48</v>
      </c>
      <c r="AI399" t="s">
        <v>47</v>
      </c>
      <c r="AJ399" t="s">
        <v>50</v>
      </c>
      <c r="AK399" s="35" t="s">
        <v>4966</v>
      </c>
      <c r="AL399" t="s">
        <v>51</v>
      </c>
      <c r="AM399" t="s">
        <v>51</v>
      </c>
      <c r="AO399" s="2">
        <v>3.8519714084672696E-4</v>
      </c>
      <c r="AP399" s="2">
        <v>1.7840648104913259E-2</v>
      </c>
      <c r="AQ399" t="s">
        <v>328</v>
      </c>
      <c r="AS399">
        <v>4.2291284984966575</v>
      </c>
      <c r="AT399">
        <v>4.2291284984966575</v>
      </c>
      <c r="AU399" s="3">
        <v>5700000</v>
      </c>
      <c r="AV399" s="30">
        <v>187900500.00000003</v>
      </c>
      <c r="AW399" s="34" t="s">
        <v>4967</v>
      </c>
      <c r="BA399" s="31"/>
      <c r="BB399" s="27" t="str">
        <f t="shared" si="25"/>
        <v>MBIN</v>
      </c>
      <c r="BC399" s="29">
        <f t="shared" ca="1" si="26"/>
        <v>55848</v>
      </c>
      <c r="BD399" s="27">
        <f t="shared" si="27"/>
        <v>1</v>
      </c>
      <c r="BE399" s="32" t="str">
        <f t="shared" si="28"/>
        <v>MBINM</v>
      </c>
    </row>
    <row r="400" spans="1:57" x14ac:dyDescent="0.35">
      <c r="A400" t="s">
        <v>3463</v>
      </c>
      <c r="B400" s="1">
        <v>1084.75</v>
      </c>
      <c r="C400" s="2">
        <v>-1.3033175355450309E-2</v>
      </c>
      <c r="D400" s="3">
        <v>2400.4307692307693</v>
      </c>
      <c r="F400" t="s">
        <v>3464</v>
      </c>
      <c r="G400" t="s">
        <v>3465</v>
      </c>
      <c r="H400">
        <v>36.33</v>
      </c>
      <c r="I400" s="2">
        <v>-1.2771669999999999E-2</v>
      </c>
      <c r="J400" s="4" t="s">
        <v>4498</v>
      </c>
      <c r="L400" t="s">
        <v>40</v>
      </c>
      <c r="M400">
        <v>-362.33240917606412</v>
      </c>
      <c r="N400">
        <v>-362.33240917606412</v>
      </c>
      <c r="O400">
        <v>-1368.3948408761039</v>
      </c>
      <c r="P400">
        <v>-1368.3948408799999</v>
      </c>
      <c r="Q400" t="s">
        <v>53</v>
      </c>
      <c r="R400" t="s">
        <v>43</v>
      </c>
      <c r="S400">
        <v>6.125</v>
      </c>
      <c r="T400">
        <v>25</v>
      </c>
      <c r="U400" t="s">
        <v>44</v>
      </c>
      <c r="V400" s="4">
        <v>44818</v>
      </c>
      <c r="W400" s="4">
        <v>44818</v>
      </c>
      <c r="X400" t="s">
        <v>40</v>
      </c>
      <c r="Y400" s="4" t="s">
        <v>4899</v>
      </c>
      <c r="Z400">
        <v>30</v>
      </c>
      <c r="AA400" t="s">
        <v>46</v>
      </c>
      <c r="AB400" s="4" t="s">
        <v>4523</v>
      </c>
      <c r="AG400" t="s">
        <v>47</v>
      </c>
      <c r="AH400" t="s">
        <v>65</v>
      </c>
      <c r="AI400" t="s">
        <v>51</v>
      </c>
      <c r="AJ400" t="s">
        <v>74</v>
      </c>
      <c r="AK400" s="35" t="s">
        <v>3466</v>
      </c>
      <c r="AL400" t="s">
        <v>51</v>
      </c>
      <c r="AM400" t="s">
        <v>51</v>
      </c>
      <c r="AO400" s="2">
        <v>1.1141002284298374E-4</v>
      </c>
      <c r="AP400" s="2">
        <v>2.144951028518649E-2</v>
      </c>
      <c r="AQ400" t="s">
        <v>162</v>
      </c>
      <c r="AS400">
        <v>3.114118716283035</v>
      </c>
      <c r="AT400">
        <v>3.4602542766512681</v>
      </c>
      <c r="AU400" s="3">
        <v>900872</v>
      </c>
      <c r="AV400" s="30">
        <v>977220902</v>
      </c>
      <c r="AW400" s="34" t="s">
        <v>3646</v>
      </c>
      <c r="BA400" s="31"/>
      <c r="BB400" s="27" t="str">
        <f t="shared" si="25"/>
        <v>PFX</v>
      </c>
      <c r="BC400" s="29" t="e">
        <f t="shared" ca="1" si="26"/>
        <v>#VALUE!</v>
      </c>
      <c r="BD400" s="27">
        <f t="shared" si="27"/>
        <v>4</v>
      </c>
      <c r="BE400" s="32" t="str">
        <f t="shared" si="28"/>
        <v>PFXNL</v>
      </c>
    </row>
    <row r="401" spans="1:57" x14ac:dyDescent="0.35">
      <c r="A401" t="s">
        <v>3017</v>
      </c>
      <c r="B401" s="1">
        <v>1083.0450000000001</v>
      </c>
      <c r="C401" s="2">
        <v>0.10843373493975904</v>
      </c>
      <c r="D401" s="3">
        <v>1175.676923076923</v>
      </c>
      <c r="F401" t="s">
        <v>3018</v>
      </c>
      <c r="G401" t="s">
        <v>3019</v>
      </c>
      <c r="H401">
        <v>0.83260000000000001</v>
      </c>
      <c r="I401" s="2">
        <v>2.8028170000000002E-2</v>
      </c>
      <c r="J401" s="4" t="s">
        <v>4913</v>
      </c>
      <c r="L401" t="s">
        <v>40</v>
      </c>
      <c r="M401">
        <v>9.31519354643391E-2</v>
      </c>
      <c r="N401">
        <v>9.31519354643391E-2</v>
      </c>
      <c r="O401" t="s">
        <v>40</v>
      </c>
      <c r="P401">
        <v>9.31519354643391E-2</v>
      </c>
      <c r="Q401" t="s">
        <v>42</v>
      </c>
      <c r="R401" t="s">
        <v>43</v>
      </c>
      <c r="S401">
        <v>8</v>
      </c>
      <c r="T401">
        <v>25</v>
      </c>
      <c r="U401" t="s">
        <v>44</v>
      </c>
      <c r="V401" s="4">
        <v>44848</v>
      </c>
      <c r="W401" s="4">
        <v>44848</v>
      </c>
      <c r="X401" t="s">
        <v>40</v>
      </c>
      <c r="Y401" s="4" t="s">
        <v>4899</v>
      </c>
      <c r="Z401">
        <v>30</v>
      </c>
      <c r="AA401" t="s">
        <v>46</v>
      </c>
      <c r="AB401" t="s">
        <v>40</v>
      </c>
      <c r="AG401" t="s">
        <v>47</v>
      </c>
      <c r="AH401" t="s">
        <v>65</v>
      </c>
      <c r="AI401" t="s">
        <v>51</v>
      </c>
      <c r="AJ401" t="s">
        <v>50</v>
      </c>
      <c r="AK401" s="35" t="s">
        <v>3020</v>
      </c>
      <c r="AL401" t="s">
        <v>51</v>
      </c>
      <c r="AM401" t="s">
        <v>51</v>
      </c>
      <c r="AO401" s="2">
        <v>3.7061829942701796E-2</v>
      </c>
      <c r="AP401" s="2">
        <v>0.13983140823343887</v>
      </c>
      <c r="AQ401" t="s">
        <v>328</v>
      </c>
      <c r="AS401">
        <v>542.66261112739755</v>
      </c>
      <c r="AT401">
        <v>542.66261112739755</v>
      </c>
      <c r="AU401" s="3">
        <v>200000</v>
      </c>
      <c r="AV401" s="30">
        <v>216609000</v>
      </c>
      <c r="AW401" s="34" t="s">
        <v>3021</v>
      </c>
      <c r="BA401" s="31"/>
      <c r="BB401" s="27" t="str">
        <f t="shared" si="25"/>
        <v>MDRR</v>
      </c>
      <c r="BC401" s="29">
        <f t="shared" ca="1" si="26"/>
        <v>55848</v>
      </c>
      <c r="BD401" s="27">
        <f t="shared" si="27"/>
        <v>4</v>
      </c>
      <c r="BE401" s="32" t="str">
        <f t="shared" si="28"/>
        <v>MDRRP</v>
      </c>
    </row>
    <row r="402" spans="1:57" x14ac:dyDescent="0.35">
      <c r="A402" t="s">
        <v>669</v>
      </c>
      <c r="B402" s="1">
        <v>21.86</v>
      </c>
      <c r="C402" s="2">
        <v>5.3493975903614432E-2</v>
      </c>
      <c r="D402" s="3">
        <v>34207.292307692311</v>
      </c>
      <c r="F402" t="s">
        <v>670</v>
      </c>
      <c r="G402" t="s">
        <v>671</v>
      </c>
      <c r="H402">
        <v>65.260000000000005</v>
      </c>
      <c r="I402" s="2">
        <v>3.2282719999999999E-3</v>
      </c>
      <c r="J402" s="4" t="s">
        <v>4914</v>
      </c>
      <c r="L402">
        <v>100</v>
      </c>
      <c r="M402">
        <v>4.335458830119685</v>
      </c>
      <c r="N402">
        <v>4.784064588301197</v>
      </c>
      <c r="O402">
        <v>16.430999752781823</v>
      </c>
      <c r="P402">
        <v>4.784064588301197</v>
      </c>
      <c r="Q402" t="s">
        <v>42</v>
      </c>
      <c r="R402" t="s">
        <v>171</v>
      </c>
      <c r="S402">
        <v>4.2925700000000004</v>
      </c>
      <c r="T402">
        <v>25</v>
      </c>
      <c r="U402" t="s">
        <v>44</v>
      </c>
      <c r="V402" s="4">
        <v>44803</v>
      </c>
      <c r="W402" s="4">
        <v>44803</v>
      </c>
      <c r="X402" t="s">
        <v>124</v>
      </c>
      <c r="Y402" s="4" t="s">
        <v>4899</v>
      </c>
      <c r="Z402">
        <v>30</v>
      </c>
      <c r="AA402" t="s">
        <v>46</v>
      </c>
      <c r="AB402" t="s">
        <v>40</v>
      </c>
      <c r="AG402" t="s">
        <v>47</v>
      </c>
      <c r="AH402" t="s">
        <v>48</v>
      </c>
      <c r="AI402" t="s">
        <v>47</v>
      </c>
      <c r="AJ402" t="s">
        <v>50</v>
      </c>
      <c r="AK402" s="35" t="s">
        <v>672</v>
      </c>
      <c r="AL402" t="s">
        <v>63</v>
      </c>
      <c r="AM402" t="s">
        <v>158</v>
      </c>
      <c r="AO402" s="2">
        <v>1.0698391554053721E-4</v>
      </c>
      <c r="AP402" s="2">
        <v>2.1794119351182029E-2</v>
      </c>
      <c r="AQ402" t="s">
        <v>52</v>
      </c>
      <c r="AS402">
        <v>0.15379841279271797</v>
      </c>
      <c r="AT402">
        <v>0.15379841278946754</v>
      </c>
      <c r="AU402" s="3">
        <v>24000000</v>
      </c>
      <c r="AV402" s="30">
        <v>524640000</v>
      </c>
      <c r="AW402" s="34" t="s">
        <v>1998</v>
      </c>
      <c r="BA402" s="31"/>
      <c r="BB402" s="27" t="str">
        <f t="shared" si="25"/>
        <v>MET</v>
      </c>
      <c r="BC402" s="29">
        <f t="shared" ca="1" si="26"/>
        <v>55848</v>
      </c>
      <c r="BD402" s="27">
        <f t="shared" si="27"/>
        <v>4</v>
      </c>
      <c r="BE402" s="32" t="str">
        <f t="shared" si="28"/>
        <v>MET.PRA</v>
      </c>
    </row>
    <row r="403" spans="1:57" x14ac:dyDescent="0.35">
      <c r="A403" t="s">
        <v>2911</v>
      </c>
      <c r="B403" s="1">
        <v>20.79</v>
      </c>
      <c r="C403" s="2">
        <v>-1.0014306151645079E-2</v>
      </c>
      <c r="D403" s="3">
        <v>86586.676923076928</v>
      </c>
      <c r="F403" t="s">
        <v>670</v>
      </c>
      <c r="G403" t="s">
        <v>671</v>
      </c>
      <c r="H403">
        <v>65.260000000000005</v>
      </c>
      <c r="I403" s="2">
        <v>3.2282719999999999E-3</v>
      </c>
      <c r="J403" s="4" t="s">
        <v>4914</v>
      </c>
      <c r="L403" t="s">
        <v>40</v>
      </c>
      <c r="M403">
        <v>5.0166341025505625</v>
      </c>
      <c r="N403">
        <v>5.0166341025505625</v>
      </c>
      <c r="O403">
        <v>7.0918105712146566</v>
      </c>
      <c r="P403">
        <v>5.0166341025505625</v>
      </c>
      <c r="Q403" t="s">
        <v>42</v>
      </c>
      <c r="R403" t="s">
        <v>43</v>
      </c>
      <c r="S403">
        <v>4.75</v>
      </c>
      <c r="T403">
        <v>25</v>
      </c>
      <c r="U403" t="s">
        <v>44</v>
      </c>
      <c r="V403" s="4">
        <v>44803</v>
      </c>
      <c r="W403" s="4">
        <v>44803</v>
      </c>
      <c r="X403" t="s">
        <v>124</v>
      </c>
      <c r="Y403" s="4" t="s">
        <v>4137</v>
      </c>
      <c r="Z403" s="4">
        <v>30</v>
      </c>
      <c r="AA403" t="s">
        <v>161</v>
      </c>
      <c r="AB403" s="4" t="s">
        <v>40</v>
      </c>
      <c r="AG403" t="s">
        <v>47</v>
      </c>
      <c r="AH403" t="s">
        <v>48</v>
      </c>
      <c r="AI403" t="s">
        <v>47</v>
      </c>
      <c r="AJ403" t="s">
        <v>50</v>
      </c>
      <c r="AK403" s="35" t="s">
        <v>2948</v>
      </c>
      <c r="AL403" t="s">
        <v>63</v>
      </c>
      <c r="AM403" t="s">
        <v>63</v>
      </c>
      <c r="AO403" s="2">
        <v>1.0698391554053721E-4</v>
      </c>
      <c r="AP403" s="2">
        <v>2.1794119351182029E-2</v>
      </c>
      <c r="AQ403" t="s">
        <v>52</v>
      </c>
      <c r="AS403">
        <v>17.307992055190972</v>
      </c>
      <c r="AT403">
        <v>17.307992055190972</v>
      </c>
      <c r="AU403" s="3">
        <v>40000000</v>
      </c>
      <c r="AV403" s="30">
        <v>831600000</v>
      </c>
      <c r="AW403" s="34" t="s">
        <v>2909</v>
      </c>
      <c r="BA403" s="31"/>
      <c r="BB403" s="27" t="str">
        <f t="shared" si="25"/>
        <v>MET</v>
      </c>
      <c r="BC403" s="29">
        <f t="shared" ca="1" si="26"/>
        <v>55848</v>
      </c>
      <c r="BD403" s="27">
        <f t="shared" si="27"/>
        <v>4</v>
      </c>
      <c r="BE403" s="32" t="str">
        <f t="shared" si="28"/>
        <v>MET.PRF</v>
      </c>
    </row>
    <row r="404" spans="1:57" x14ac:dyDescent="0.35">
      <c r="A404" t="s">
        <v>673</v>
      </c>
      <c r="B404" s="1">
        <v>24.24</v>
      </c>
      <c r="C404" s="2">
        <v>2.4968789013732301E-3</v>
      </c>
      <c r="D404" s="3">
        <v>45203.476923076923</v>
      </c>
      <c r="F404" t="s">
        <v>670</v>
      </c>
      <c r="G404" t="s">
        <v>671</v>
      </c>
      <c r="H404">
        <v>65.260000000000005</v>
      </c>
      <c r="I404" s="2">
        <v>3.2282719999999999E-3</v>
      </c>
      <c r="J404" s="4" t="s">
        <v>4914</v>
      </c>
      <c r="L404" t="s">
        <v>40</v>
      </c>
      <c r="M404">
        <v>5.189234069051408</v>
      </c>
      <c r="N404">
        <v>5.189234069051408</v>
      </c>
      <c r="O404">
        <v>-6.6068846622538446</v>
      </c>
      <c r="P404">
        <v>-6.6068846600000004</v>
      </c>
      <c r="Q404" t="s">
        <v>42</v>
      </c>
      <c r="R404" t="s">
        <v>43</v>
      </c>
      <c r="S404">
        <v>5.625</v>
      </c>
      <c r="T404">
        <v>25</v>
      </c>
      <c r="U404" t="s">
        <v>44</v>
      </c>
      <c r="V404" s="4">
        <v>44803</v>
      </c>
      <c r="W404" s="4">
        <v>44803</v>
      </c>
      <c r="X404" t="s">
        <v>124</v>
      </c>
      <c r="Y404" s="4" t="s">
        <v>4170</v>
      </c>
      <c r="Z404">
        <v>30</v>
      </c>
      <c r="AA404" t="s">
        <v>46</v>
      </c>
      <c r="AB404" s="4" t="s">
        <v>40</v>
      </c>
      <c r="AG404" t="s">
        <v>47</v>
      </c>
      <c r="AH404" t="s">
        <v>48</v>
      </c>
      <c r="AI404" t="s">
        <v>47</v>
      </c>
      <c r="AJ404" t="s">
        <v>50</v>
      </c>
      <c r="AK404" s="35" t="s">
        <v>674</v>
      </c>
      <c r="AL404" t="s">
        <v>63</v>
      </c>
      <c r="AM404" t="s">
        <v>51</v>
      </c>
      <c r="AO404" s="2">
        <v>1.0698391554053721E-4</v>
      </c>
      <c r="AP404" s="2">
        <v>2.1794119351182029E-2</v>
      </c>
      <c r="AQ404" t="s">
        <v>52</v>
      </c>
      <c r="AS404">
        <v>17.037963507959244</v>
      </c>
      <c r="AT404">
        <v>17.037963507959244</v>
      </c>
      <c r="AU404" s="3">
        <v>32200000</v>
      </c>
      <c r="AV404" s="30">
        <v>780528000</v>
      </c>
      <c r="AW404" s="34" t="s">
        <v>1999</v>
      </c>
      <c r="BA404" s="31"/>
      <c r="BB404" s="27" t="str">
        <f t="shared" si="25"/>
        <v>MET</v>
      </c>
      <c r="BC404" s="29">
        <f t="shared" ca="1" si="26"/>
        <v>55848</v>
      </c>
      <c r="BD404" s="27">
        <f t="shared" si="27"/>
        <v>4</v>
      </c>
      <c r="BE404" s="32" t="str">
        <f t="shared" si="28"/>
        <v>MET.PRE</v>
      </c>
    </row>
    <row r="405" spans="1:57" x14ac:dyDescent="0.35">
      <c r="A405" t="s">
        <v>3835</v>
      </c>
      <c r="B405" s="1">
        <v>25.884999999999998</v>
      </c>
      <c r="C405" s="2">
        <v>-3.1558935361216803E-2</v>
      </c>
      <c r="D405" s="3">
        <v>5693</v>
      </c>
      <c r="F405" t="s">
        <v>3962</v>
      </c>
      <c r="G405" t="s">
        <v>3963</v>
      </c>
      <c r="H405" t="s">
        <v>51</v>
      </c>
      <c r="I405" s="2" t="e">
        <v>#VALUE!</v>
      </c>
      <c r="J405" s="4" t="s">
        <v>51</v>
      </c>
      <c r="L405" t="s">
        <v>40</v>
      </c>
      <c r="M405">
        <v>7.5161765596795194</v>
      </c>
      <c r="N405">
        <v>7.5161765596795194</v>
      </c>
      <c r="O405">
        <v>2.8470519865614698</v>
      </c>
      <c r="P405">
        <v>2.8470519899999998</v>
      </c>
      <c r="Q405" t="s">
        <v>53</v>
      </c>
      <c r="R405" t="s">
        <v>43</v>
      </c>
      <c r="S405">
        <v>9</v>
      </c>
      <c r="T405">
        <v>25</v>
      </c>
      <c r="U405" t="s">
        <v>44</v>
      </c>
      <c r="V405" s="4">
        <v>44847</v>
      </c>
      <c r="W405" s="4">
        <v>44847</v>
      </c>
      <c r="X405" t="s">
        <v>40</v>
      </c>
      <c r="Y405" s="4" t="s">
        <v>4524</v>
      </c>
      <c r="Z405" s="4" t="s">
        <v>40</v>
      </c>
      <c r="AA405" t="s">
        <v>46</v>
      </c>
      <c r="AB405" s="4" t="s">
        <v>4525</v>
      </c>
      <c r="AG405" t="s">
        <v>47</v>
      </c>
      <c r="AH405" t="s">
        <v>65</v>
      </c>
      <c r="AI405" t="s">
        <v>51</v>
      </c>
      <c r="AJ405" t="s">
        <v>74</v>
      </c>
      <c r="AK405" s="35" t="s">
        <v>3964</v>
      </c>
      <c r="AL405" t="s">
        <v>51</v>
      </c>
      <c r="AM405" t="s">
        <v>51</v>
      </c>
      <c r="AO405" s="2" t="s">
        <v>51</v>
      </c>
      <c r="AP405" s="2" t="s">
        <v>51</v>
      </c>
      <c r="AQ405" t="s">
        <v>69</v>
      </c>
      <c r="AS405">
        <v>0.75792098220372051</v>
      </c>
      <c r="AT405">
        <v>3.1459179148382685</v>
      </c>
      <c r="AU405" s="3">
        <v>1380000</v>
      </c>
      <c r="AV405" s="30">
        <v>35721300</v>
      </c>
      <c r="AW405" s="34" t="s">
        <v>4526</v>
      </c>
      <c r="BA405" s="31"/>
      <c r="BB405" s="27" t="str">
        <f t="shared" si="25"/>
        <v>4133091Z</v>
      </c>
      <c r="BC405" s="29" t="e">
        <f t="shared" ca="1" si="26"/>
        <v>#VALUE!</v>
      </c>
      <c r="BD405" s="27">
        <f t="shared" si="27"/>
        <v>4</v>
      </c>
      <c r="BE405" s="32" t="str">
        <f t="shared" si="28"/>
        <v>METCL</v>
      </c>
    </row>
    <row r="406" spans="1:57" x14ac:dyDescent="0.35">
      <c r="A406" t="s">
        <v>3022</v>
      </c>
      <c r="B406" s="1">
        <v>16.805</v>
      </c>
      <c r="C406" s="2">
        <v>-7.1891891891891796E-2</v>
      </c>
      <c r="D406" s="3">
        <v>34155.215384615381</v>
      </c>
      <c r="F406" t="s">
        <v>676</v>
      </c>
      <c r="G406" t="s">
        <v>677</v>
      </c>
      <c r="H406">
        <v>7.98</v>
      </c>
      <c r="I406" s="2">
        <v>-0.20054240000000001</v>
      </c>
      <c r="J406" s="4" t="s">
        <v>4914</v>
      </c>
      <c r="L406">
        <v>534.5</v>
      </c>
      <c r="M406">
        <v>9.3088386229283859</v>
      </c>
      <c r="N406">
        <v>11.998564962593724</v>
      </c>
      <c r="O406">
        <v>22.511005648921671</v>
      </c>
      <c r="P406">
        <v>22.511005648921671</v>
      </c>
      <c r="Q406" t="s">
        <v>42</v>
      </c>
      <c r="R406" t="s">
        <v>82</v>
      </c>
      <c r="S406">
        <v>6.5</v>
      </c>
      <c r="T406">
        <v>25</v>
      </c>
      <c r="U406" t="s">
        <v>44</v>
      </c>
      <c r="V406" s="4">
        <v>44806</v>
      </c>
      <c r="W406" s="4">
        <v>44806</v>
      </c>
      <c r="X406" t="s">
        <v>45</v>
      </c>
      <c r="Y406" s="4" t="s">
        <v>4230</v>
      </c>
      <c r="Z406" s="4" t="s">
        <v>40</v>
      </c>
      <c r="AA406" t="s">
        <v>46</v>
      </c>
      <c r="AB406" s="4" t="s">
        <v>40</v>
      </c>
      <c r="AG406" t="s">
        <v>47</v>
      </c>
      <c r="AH406" t="s">
        <v>65</v>
      </c>
      <c r="AI406" t="s">
        <v>49</v>
      </c>
      <c r="AJ406" t="s">
        <v>50</v>
      </c>
      <c r="AK406" s="35" t="s">
        <v>3023</v>
      </c>
      <c r="AL406" t="s">
        <v>51</v>
      </c>
      <c r="AM406" t="s">
        <v>51</v>
      </c>
      <c r="AO406" s="2">
        <v>9.9671151443381234E-6</v>
      </c>
      <c r="AP406" s="2">
        <v>1.2924100522006543E-2</v>
      </c>
      <c r="AQ406" t="s">
        <v>52</v>
      </c>
      <c r="AS406">
        <v>2.119636143686614</v>
      </c>
      <c r="AT406">
        <v>2.119636143686614</v>
      </c>
      <c r="AU406" s="3">
        <v>11000000</v>
      </c>
      <c r="AV406" s="30">
        <v>184855000</v>
      </c>
      <c r="AW406" s="34" t="s">
        <v>3024</v>
      </c>
      <c r="BA406" s="31"/>
      <c r="BB406" s="27" t="str">
        <f t="shared" si="25"/>
        <v>MFA</v>
      </c>
      <c r="BC406" s="29">
        <f t="shared" ca="1" si="26"/>
        <v>55848</v>
      </c>
      <c r="BD406" s="27">
        <f t="shared" si="27"/>
        <v>4</v>
      </c>
      <c r="BE406" s="32" t="str">
        <f t="shared" si="28"/>
        <v>MFA.PRC</v>
      </c>
    </row>
    <row r="407" spans="1:57" x14ac:dyDescent="0.35">
      <c r="A407" t="s">
        <v>678</v>
      </c>
      <c r="B407" s="1">
        <v>18.445</v>
      </c>
      <c r="C407" s="2">
        <v>-0.10124069478908185</v>
      </c>
      <c r="D407" s="3">
        <v>22301.830769230768</v>
      </c>
      <c r="F407" t="s">
        <v>676</v>
      </c>
      <c r="G407" t="s">
        <v>677</v>
      </c>
      <c r="H407">
        <v>7.98</v>
      </c>
      <c r="I407" s="2">
        <v>-0.20054240000000001</v>
      </c>
      <c r="J407" s="4" t="s">
        <v>4914</v>
      </c>
      <c r="L407" t="s">
        <v>40</v>
      </c>
      <c r="M407">
        <v>9.8981589424367051</v>
      </c>
      <c r="N407">
        <v>9.8981589424367051</v>
      </c>
      <c r="O407">
        <v>439.76806404892176</v>
      </c>
      <c r="P407">
        <v>9.8981589424367051</v>
      </c>
      <c r="Q407" t="s">
        <v>42</v>
      </c>
      <c r="R407" t="s">
        <v>43</v>
      </c>
      <c r="S407">
        <v>7.5</v>
      </c>
      <c r="T407">
        <v>25</v>
      </c>
      <c r="U407" t="s">
        <v>44</v>
      </c>
      <c r="V407" s="4">
        <v>44806</v>
      </c>
      <c r="W407" s="4">
        <v>44806</v>
      </c>
      <c r="X407" t="s">
        <v>45</v>
      </c>
      <c r="Y407" s="4" t="s">
        <v>4899</v>
      </c>
      <c r="Z407" s="4">
        <v>30</v>
      </c>
      <c r="AA407" t="s">
        <v>46</v>
      </c>
      <c r="AB407" s="4" t="s">
        <v>40</v>
      </c>
      <c r="AG407" t="s">
        <v>47</v>
      </c>
      <c r="AH407" t="s">
        <v>65</v>
      </c>
      <c r="AI407" t="s">
        <v>49</v>
      </c>
      <c r="AJ407" t="s">
        <v>50</v>
      </c>
      <c r="AK407" s="35" t="s">
        <v>679</v>
      </c>
      <c r="AL407" t="s">
        <v>51</v>
      </c>
      <c r="AM407" t="s">
        <v>51</v>
      </c>
      <c r="AO407" s="2">
        <v>9.9671151443381234E-6</v>
      </c>
      <c r="AP407" s="2">
        <v>1.2924100522006543E-2</v>
      </c>
      <c r="AQ407" t="s">
        <v>52</v>
      </c>
      <c r="AS407">
        <v>9.6493603286880152</v>
      </c>
      <c r="AT407">
        <v>9.6493603286880152</v>
      </c>
      <c r="AU407" s="3">
        <v>8000000</v>
      </c>
      <c r="AV407" s="30">
        <v>147560000</v>
      </c>
      <c r="AW407" s="34" t="s">
        <v>2001</v>
      </c>
      <c r="BA407" s="31"/>
      <c r="BB407" s="27" t="str">
        <f t="shared" si="25"/>
        <v>MFA</v>
      </c>
      <c r="BC407" s="29">
        <f t="shared" ca="1" si="26"/>
        <v>55848</v>
      </c>
      <c r="BD407" s="27">
        <f t="shared" si="27"/>
        <v>4</v>
      </c>
      <c r="BE407" s="32" t="str">
        <f t="shared" si="28"/>
        <v>MFA.PRB</v>
      </c>
    </row>
    <row r="408" spans="1:57" x14ac:dyDescent="0.35">
      <c r="A408" t="s">
        <v>680</v>
      </c>
      <c r="B408" s="1">
        <v>18.195</v>
      </c>
      <c r="C408" s="2">
        <v>3.8643067846607738E-2</v>
      </c>
      <c r="D408" s="3">
        <v>5018.0769230769229</v>
      </c>
      <c r="F408" t="s">
        <v>681</v>
      </c>
      <c r="G408" t="s">
        <v>682</v>
      </c>
      <c r="H408">
        <v>2.13</v>
      </c>
      <c r="I408" s="2">
        <v>-4.9107089999999999E-2</v>
      </c>
      <c r="J408" s="4" t="s">
        <v>4920</v>
      </c>
      <c r="L408" t="s">
        <v>40</v>
      </c>
      <c r="M408">
        <v>10.168250236498855</v>
      </c>
      <c r="N408">
        <v>10.168250236498855</v>
      </c>
      <c r="O408">
        <v>372.50231000230991</v>
      </c>
      <c r="P408">
        <v>10.168250236498855</v>
      </c>
      <c r="Q408" t="s">
        <v>53</v>
      </c>
      <c r="R408" t="s">
        <v>43</v>
      </c>
      <c r="S408">
        <v>7.75</v>
      </c>
      <c r="T408">
        <v>25</v>
      </c>
      <c r="U408" t="s">
        <v>44</v>
      </c>
      <c r="V408" s="4">
        <v>44785</v>
      </c>
      <c r="W408" s="4">
        <v>44785</v>
      </c>
      <c r="X408" t="s">
        <v>40</v>
      </c>
      <c r="Y408" s="4" t="s">
        <v>4899</v>
      </c>
      <c r="Z408">
        <v>30</v>
      </c>
      <c r="AA408" t="s">
        <v>46</v>
      </c>
      <c r="AB408" s="4" t="s">
        <v>4527</v>
      </c>
      <c r="AG408" t="s">
        <v>47</v>
      </c>
      <c r="AH408" t="s">
        <v>65</v>
      </c>
      <c r="AI408" t="s">
        <v>51</v>
      </c>
      <c r="AJ408" t="s">
        <v>74</v>
      </c>
      <c r="AK408" s="35" t="s">
        <v>683</v>
      </c>
      <c r="AL408" t="s">
        <v>51</v>
      </c>
      <c r="AM408" t="s">
        <v>90</v>
      </c>
      <c r="AO408" s="2">
        <v>1.1376729374859229E-2</v>
      </c>
      <c r="AP408" s="2">
        <v>6.1322219514226783E-2</v>
      </c>
      <c r="AQ408" t="s">
        <v>52</v>
      </c>
      <c r="AS408">
        <v>8.4612360820033405</v>
      </c>
      <c r="AT408">
        <v>8.4612360820033405</v>
      </c>
      <c r="AU408" s="3">
        <v>6100000</v>
      </c>
      <c r="AV408" s="30">
        <v>110989500</v>
      </c>
      <c r="AW408" s="34" t="s">
        <v>2002</v>
      </c>
      <c r="BA408" s="31"/>
      <c r="BB408" s="27" t="str">
        <f t="shared" si="25"/>
        <v>MHLD</v>
      </c>
      <c r="BC408" s="29">
        <f t="shared" ca="1" si="26"/>
        <v>52243</v>
      </c>
      <c r="BD408" s="27">
        <f t="shared" si="27"/>
        <v>4</v>
      </c>
      <c r="BE408" s="32" t="str">
        <f t="shared" si="28"/>
        <v>MHNC</v>
      </c>
    </row>
    <row r="409" spans="1:57" x14ac:dyDescent="0.35">
      <c r="A409" t="s">
        <v>684</v>
      </c>
      <c r="B409" s="1">
        <v>16.344999999999999</v>
      </c>
      <c r="C409" s="2">
        <v>4.0955414012738896E-2</v>
      </c>
      <c r="D409" s="3">
        <v>2007.876923076923</v>
      </c>
      <c r="F409" t="s">
        <v>685</v>
      </c>
      <c r="G409" t="s">
        <v>682</v>
      </c>
      <c r="H409">
        <v>2.13</v>
      </c>
      <c r="I409" s="2">
        <v>-4.9107089999999999E-2</v>
      </c>
      <c r="J409" s="4" t="s">
        <v>4920</v>
      </c>
      <c r="L409" t="s">
        <v>40</v>
      </c>
      <c r="M409">
        <v>6.2935412639531352</v>
      </c>
      <c r="N409">
        <v>6.2935412639531352</v>
      </c>
      <c r="O409">
        <v>-47.46906450473783</v>
      </c>
      <c r="P409">
        <v>-47.469064500000002</v>
      </c>
      <c r="Q409" t="s">
        <v>53</v>
      </c>
      <c r="R409" t="s">
        <v>43</v>
      </c>
      <c r="S409">
        <v>6.625</v>
      </c>
      <c r="T409">
        <v>25</v>
      </c>
      <c r="U409" t="s">
        <v>44</v>
      </c>
      <c r="V409" s="4">
        <v>44802</v>
      </c>
      <c r="W409" s="4">
        <v>44802</v>
      </c>
      <c r="X409" t="s">
        <v>40</v>
      </c>
      <c r="Y409" s="4" t="s">
        <v>4899</v>
      </c>
      <c r="Z409">
        <v>30</v>
      </c>
      <c r="AA409" t="s">
        <v>46</v>
      </c>
      <c r="AB409" t="s">
        <v>4528</v>
      </c>
      <c r="AG409" t="s">
        <v>47</v>
      </c>
      <c r="AH409" t="s">
        <v>65</v>
      </c>
      <c r="AI409" t="s">
        <v>51</v>
      </c>
      <c r="AJ409" t="s">
        <v>74</v>
      </c>
      <c r="AK409" s="35" t="s">
        <v>4529</v>
      </c>
      <c r="AL409" t="s">
        <v>51</v>
      </c>
      <c r="AM409" t="s">
        <v>90</v>
      </c>
      <c r="AO409" s="2">
        <v>1.1376729374859229E-2</v>
      </c>
      <c r="AP409" s="2">
        <v>6.1322219514226783E-2</v>
      </c>
      <c r="AQ409" t="s">
        <v>52</v>
      </c>
      <c r="AS409">
        <v>9.1904341297081835</v>
      </c>
      <c r="AT409">
        <v>9.1904341297081835</v>
      </c>
      <c r="AU409" s="3">
        <v>4400000</v>
      </c>
      <c r="AV409" s="30">
        <v>71918000</v>
      </c>
      <c r="AW409" s="34" t="s">
        <v>2003</v>
      </c>
      <c r="BA409" s="31"/>
      <c r="BB409" s="27" t="str">
        <f t="shared" si="25"/>
        <v>MHLD</v>
      </c>
      <c r="BC409" s="29" t="e">
        <f t="shared" ca="1" si="26"/>
        <v>#VALUE!</v>
      </c>
      <c r="BD409" s="27">
        <f t="shared" si="27"/>
        <v>4</v>
      </c>
      <c r="BE409" s="32" t="str">
        <f t="shared" si="28"/>
        <v>MHLA</v>
      </c>
    </row>
    <row r="410" spans="1:57" x14ac:dyDescent="0.35">
      <c r="A410" t="s">
        <v>686</v>
      </c>
      <c r="B410" s="1">
        <v>3.83</v>
      </c>
      <c r="C410" s="2" t="e">
        <v>#VALUE!</v>
      </c>
      <c r="D410" s="3">
        <v>918.92307692307691</v>
      </c>
      <c r="F410" t="s">
        <v>685</v>
      </c>
      <c r="G410" t="s">
        <v>682</v>
      </c>
      <c r="H410">
        <v>2.13</v>
      </c>
      <c r="I410" s="2">
        <v>-4.9107089999999999E-2</v>
      </c>
      <c r="J410" s="4" t="s">
        <v>4920</v>
      </c>
      <c r="L410" t="s">
        <v>40</v>
      </c>
      <c r="M410">
        <v>35.695258391049549</v>
      </c>
      <c r="N410">
        <v>35.695258391049549</v>
      </c>
      <c r="O410">
        <v>5804.1706236150685</v>
      </c>
      <c r="P410">
        <v>35.695258391049549</v>
      </c>
      <c r="Q410" t="s">
        <v>42</v>
      </c>
      <c r="R410" t="s">
        <v>43</v>
      </c>
      <c r="S410">
        <v>6.7</v>
      </c>
      <c r="T410">
        <v>25</v>
      </c>
      <c r="U410" t="s">
        <v>159</v>
      </c>
      <c r="V410" s="4">
        <v>43645</v>
      </c>
      <c r="W410" s="4">
        <v>43645</v>
      </c>
      <c r="X410" t="s">
        <v>124</v>
      </c>
      <c r="Y410" s="4" t="s">
        <v>4899</v>
      </c>
      <c r="Z410">
        <v>30</v>
      </c>
      <c r="AA410" t="s">
        <v>46</v>
      </c>
      <c r="AB410" s="4" t="s">
        <v>40</v>
      </c>
      <c r="AG410" t="s">
        <v>47</v>
      </c>
      <c r="AH410" t="s">
        <v>65</v>
      </c>
      <c r="AI410" t="s">
        <v>47</v>
      </c>
      <c r="AJ410" t="s">
        <v>50</v>
      </c>
      <c r="AK410" s="35" t="s">
        <v>687</v>
      </c>
      <c r="AL410" t="s">
        <v>51</v>
      </c>
      <c r="AM410" t="s">
        <v>90</v>
      </c>
      <c r="AO410" s="2">
        <v>1.1376729374859229E-2</v>
      </c>
      <c r="AP410" s="2">
        <v>6.1322219514226783E-2</v>
      </c>
      <c r="AQ410" t="s">
        <v>52</v>
      </c>
      <c r="AS410">
        <v>2.090940632294271</v>
      </c>
      <c r="AT410">
        <v>2.090940632294271</v>
      </c>
      <c r="AU410" s="3">
        <v>4921089</v>
      </c>
      <c r="AV410" s="30">
        <v>18847770.870000001</v>
      </c>
      <c r="AW410" s="34" t="s">
        <v>2004</v>
      </c>
      <c r="BA410" s="31"/>
      <c r="BB410" s="27" t="str">
        <f t="shared" si="25"/>
        <v>MHLD</v>
      </c>
      <c r="BC410" s="29">
        <f t="shared" ca="1" si="26"/>
        <v>55848</v>
      </c>
      <c r="BD410" s="27">
        <f t="shared" si="27"/>
        <v>1</v>
      </c>
      <c r="BE410" s="32" t="str">
        <f t="shared" si="28"/>
        <v>MH.PRD</v>
      </c>
    </row>
    <row r="411" spans="1:57" x14ac:dyDescent="0.35">
      <c r="A411" t="s">
        <v>688</v>
      </c>
      <c r="B411" s="1">
        <v>3.9050000000000002</v>
      </c>
      <c r="C411" s="2">
        <v>-0.2583732057416267</v>
      </c>
      <c r="D411" s="3">
        <v>1187.2769230769231</v>
      </c>
      <c r="F411" t="s">
        <v>685</v>
      </c>
      <c r="G411" t="s">
        <v>682</v>
      </c>
      <c r="H411">
        <v>2.13</v>
      </c>
      <c r="I411" s="2">
        <v>-4.9107089999999999E-2</v>
      </c>
      <c r="J411" s="4" t="s">
        <v>4920</v>
      </c>
      <c r="L411" t="s">
        <v>40</v>
      </c>
      <c r="M411">
        <v>43.38679989481988</v>
      </c>
      <c r="N411">
        <v>43.38679989481988</v>
      </c>
      <c r="O411">
        <v>5674.259460297767</v>
      </c>
      <c r="P411">
        <v>43.38679989481988</v>
      </c>
      <c r="Q411" t="s">
        <v>42</v>
      </c>
      <c r="R411" t="s">
        <v>43</v>
      </c>
      <c r="S411">
        <v>8.25</v>
      </c>
      <c r="T411">
        <v>25</v>
      </c>
      <c r="U411" t="s">
        <v>159</v>
      </c>
      <c r="V411" s="4">
        <v>43645</v>
      </c>
      <c r="W411" s="4">
        <v>43645</v>
      </c>
      <c r="X411" t="s">
        <v>124</v>
      </c>
      <c r="Y411" s="4" t="s">
        <v>4899</v>
      </c>
      <c r="Z411">
        <v>30</v>
      </c>
      <c r="AA411" t="s">
        <v>46</v>
      </c>
      <c r="AB411" s="4" t="s">
        <v>40</v>
      </c>
      <c r="AG411" t="s">
        <v>47</v>
      </c>
      <c r="AH411" t="s">
        <v>48</v>
      </c>
      <c r="AI411" t="s">
        <v>47</v>
      </c>
      <c r="AJ411" t="s">
        <v>50</v>
      </c>
      <c r="AK411" s="35" t="s">
        <v>689</v>
      </c>
      <c r="AL411" t="s">
        <v>51</v>
      </c>
      <c r="AM411" t="s">
        <v>90</v>
      </c>
      <c r="AO411" s="2">
        <v>1.1376729374859229E-2</v>
      </c>
      <c r="AP411" s="2">
        <v>6.1322219514226783E-2</v>
      </c>
      <c r="AQ411" t="s">
        <v>52</v>
      </c>
      <c r="AS411">
        <v>1.6986150781020217</v>
      </c>
      <c r="AT411">
        <v>1.6986150781020217</v>
      </c>
      <c r="AU411" s="3">
        <v>5474782</v>
      </c>
      <c r="AV411" s="30">
        <v>21379023.710000001</v>
      </c>
      <c r="AW411" s="34" t="s">
        <v>2005</v>
      </c>
      <c r="BA411" s="31"/>
      <c r="BB411" s="27" t="str">
        <f t="shared" si="25"/>
        <v>MHLD</v>
      </c>
      <c r="BC411" s="29">
        <f t="shared" ca="1" si="26"/>
        <v>55848</v>
      </c>
      <c r="BD411" s="27">
        <f t="shared" si="27"/>
        <v>1</v>
      </c>
      <c r="BE411" s="32" t="str">
        <f t="shared" si="28"/>
        <v>MH.PRA</v>
      </c>
    </row>
    <row r="412" spans="1:57" x14ac:dyDescent="0.35">
      <c r="A412" t="s">
        <v>690</v>
      </c>
      <c r="B412" s="1">
        <v>3.9250000000000003</v>
      </c>
      <c r="C412" s="2">
        <v>-0.25471698113207547</v>
      </c>
      <c r="D412" s="3">
        <v>1024.0625</v>
      </c>
      <c r="F412" t="s">
        <v>685</v>
      </c>
      <c r="G412" t="s">
        <v>682</v>
      </c>
      <c r="H412">
        <v>2.13</v>
      </c>
      <c r="I412" s="2">
        <v>-4.9107089999999999E-2</v>
      </c>
      <c r="J412" s="4" t="s">
        <v>4920</v>
      </c>
      <c r="L412" t="s">
        <v>40</v>
      </c>
      <c r="M412">
        <v>37.723362011912634</v>
      </c>
      <c r="N412">
        <v>37.723362011912634</v>
      </c>
      <c r="O412">
        <v>5749.6565934065929</v>
      </c>
      <c r="P412">
        <v>37.723362011912634</v>
      </c>
      <c r="Q412" t="s">
        <v>42</v>
      </c>
      <c r="R412" t="s">
        <v>43</v>
      </c>
      <c r="S412">
        <v>7.125</v>
      </c>
      <c r="T412">
        <v>25</v>
      </c>
      <c r="U412" t="s">
        <v>159</v>
      </c>
      <c r="V412" s="4">
        <v>43645</v>
      </c>
      <c r="W412" s="4">
        <v>43645</v>
      </c>
      <c r="X412" t="s">
        <v>124</v>
      </c>
      <c r="Y412" s="4" t="s">
        <v>4899</v>
      </c>
      <c r="Z412">
        <v>30</v>
      </c>
      <c r="AA412" t="s">
        <v>46</v>
      </c>
      <c r="AB412" s="4" t="s">
        <v>40</v>
      </c>
      <c r="AG412" t="s">
        <v>47</v>
      </c>
      <c r="AH412" t="s">
        <v>48</v>
      </c>
      <c r="AI412" t="s">
        <v>47</v>
      </c>
      <c r="AJ412" t="s">
        <v>50</v>
      </c>
      <c r="AK412" s="35" t="s">
        <v>691</v>
      </c>
      <c r="AL412" t="s">
        <v>51</v>
      </c>
      <c r="AM412" t="s">
        <v>90</v>
      </c>
      <c r="AO412" s="2">
        <v>1.1376729374859229E-2</v>
      </c>
      <c r="AP412" s="2">
        <v>6.1322219514226783E-2</v>
      </c>
      <c r="AQ412" t="s">
        <v>52</v>
      </c>
      <c r="AS412">
        <v>2.0080470773411574</v>
      </c>
      <c r="AT412">
        <v>2.0080470773411574</v>
      </c>
      <c r="AU412" s="3">
        <v>5396534</v>
      </c>
      <c r="AV412" s="30">
        <v>21181395.950000003</v>
      </c>
      <c r="AW412" s="34" t="s">
        <v>2006</v>
      </c>
      <c r="BA412" s="31"/>
      <c r="BB412" s="27" t="str">
        <f t="shared" si="25"/>
        <v>MHLD</v>
      </c>
      <c r="BC412" s="29">
        <f t="shared" ca="1" si="26"/>
        <v>55848</v>
      </c>
      <c r="BD412" s="27">
        <f t="shared" si="27"/>
        <v>1</v>
      </c>
      <c r="BE412" s="32" t="str">
        <f t="shared" si="28"/>
        <v>MH.PRC</v>
      </c>
    </row>
    <row r="413" spans="1:57" x14ac:dyDescent="0.35">
      <c r="A413" t="s">
        <v>692</v>
      </c>
      <c r="B413" s="1">
        <v>7.1050000000000004</v>
      </c>
      <c r="C413" s="2">
        <v>-6.8801521876981547E-2</v>
      </c>
      <c r="D413" s="3">
        <v>9584.8461538461543</v>
      </c>
      <c r="F413" t="s">
        <v>3157</v>
      </c>
      <c r="G413" t="s">
        <v>693</v>
      </c>
      <c r="H413">
        <v>0.71</v>
      </c>
      <c r="I413" s="2">
        <v>-4.0670239999999996E-2</v>
      </c>
      <c r="J413" s="4" t="s">
        <v>4968</v>
      </c>
      <c r="L413" t="s">
        <v>40</v>
      </c>
      <c r="M413">
        <v>29.027576197387518</v>
      </c>
      <c r="N413">
        <v>29.027576197387518</v>
      </c>
      <c r="O413">
        <v>20154.959104884249</v>
      </c>
      <c r="P413">
        <v>29.027576197387518</v>
      </c>
      <c r="Q413" t="s">
        <v>42</v>
      </c>
      <c r="R413" t="s">
        <v>43</v>
      </c>
      <c r="S413">
        <v>9</v>
      </c>
      <c r="T413">
        <v>25</v>
      </c>
      <c r="U413" t="s">
        <v>44</v>
      </c>
      <c r="V413" s="4">
        <v>44664</v>
      </c>
      <c r="W413" s="4">
        <v>44664</v>
      </c>
      <c r="X413" t="s">
        <v>45</v>
      </c>
      <c r="Y413" s="4" t="s">
        <v>4899</v>
      </c>
      <c r="Z413">
        <v>30</v>
      </c>
      <c r="AA413" t="s">
        <v>46</v>
      </c>
      <c r="AB413" s="4" t="s">
        <v>40</v>
      </c>
      <c r="AG413" t="s">
        <v>47</v>
      </c>
      <c r="AH413" t="s">
        <v>65</v>
      </c>
      <c r="AI413" t="s">
        <v>49</v>
      </c>
      <c r="AJ413" t="s">
        <v>50</v>
      </c>
      <c r="AK413" s="35" t="s">
        <v>4530</v>
      </c>
      <c r="AL413" t="s">
        <v>51</v>
      </c>
      <c r="AM413" t="s">
        <v>51</v>
      </c>
      <c r="AO413" s="2">
        <v>1.7334835232225565E-2</v>
      </c>
      <c r="AP413" s="2">
        <v>0.16798945505200313</v>
      </c>
      <c r="AQ413" t="s">
        <v>69</v>
      </c>
      <c r="AS413">
        <v>2.7135002129609265</v>
      </c>
      <c r="AT413">
        <v>2.7135002129609265</v>
      </c>
      <c r="AU413" s="3">
        <v>1426046</v>
      </c>
      <c r="AV413" s="30">
        <v>10132056.83</v>
      </c>
      <c r="AW413" s="34" t="s">
        <v>3158</v>
      </c>
      <c r="BA413" s="31"/>
      <c r="BB413" s="27" t="str">
        <f t="shared" si="25"/>
        <v>MIND</v>
      </c>
      <c r="BC413" s="29">
        <f t="shared" ca="1" si="26"/>
        <v>55848</v>
      </c>
      <c r="BD413" s="27">
        <f t="shared" si="27"/>
        <v>4</v>
      </c>
      <c r="BE413" s="32" t="str">
        <f t="shared" si="28"/>
        <v>MINDP</v>
      </c>
    </row>
    <row r="414" spans="1:57" x14ac:dyDescent="0.35">
      <c r="A414" t="s">
        <v>694</v>
      </c>
      <c r="B414" s="1">
        <v>18.094999999999999</v>
      </c>
      <c r="C414" s="2">
        <v>-0.21868008948545853</v>
      </c>
      <c r="D414" s="3">
        <v>12196.015384615384</v>
      </c>
      <c r="F414" t="s">
        <v>695</v>
      </c>
      <c r="G414" t="s">
        <v>696</v>
      </c>
      <c r="H414">
        <v>4.21</v>
      </c>
      <c r="I414" s="2">
        <v>-0.25572349999999999</v>
      </c>
      <c r="J414" s="4" t="s">
        <v>4911</v>
      </c>
      <c r="L414" t="s">
        <v>40</v>
      </c>
      <c r="M414">
        <v>9.0293453724604955</v>
      </c>
      <c r="N414">
        <v>9.0293453724604955</v>
      </c>
      <c r="O414">
        <v>180.69179143004624</v>
      </c>
      <c r="P414">
        <v>9.0293453724604955</v>
      </c>
      <c r="Q414" t="s">
        <v>42</v>
      </c>
      <c r="R414" t="s">
        <v>43</v>
      </c>
      <c r="S414">
        <v>8</v>
      </c>
      <c r="T414">
        <v>25</v>
      </c>
      <c r="U414" t="s">
        <v>44</v>
      </c>
      <c r="V414" s="4">
        <v>44803</v>
      </c>
      <c r="W414" s="4">
        <v>44803</v>
      </c>
      <c r="X414" t="s">
        <v>45</v>
      </c>
      <c r="Y414" s="4" t="s">
        <v>4899</v>
      </c>
      <c r="Z414">
        <v>30</v>
      </c>
      <c r="AA414" t="s">
        <v>46</v>
      </c>
      <c r="AB414" t="s">
        <v>40</v>
      </c>
      <c r="AG414" t="s">
        <v>47</v>
      </c>
      <c r="AH414" t="s">
        <v>65</v>
      </c>
      <c r="AI414" t="s">
        <v>49</v>
      </c>
      <c r="AJ414" t="s">
        <v>50</v>
      </c>
      <c r="AK414" s="35" t="s">
        <v>4531</v>
      </c>
      <c r="AL414" t="s">
        <v>51</v>
      </c>
      <c r="AM414" t="s">
        <v>51</v>
      </c>
      <c r="AO414" s="2">
        <v>8.6066988017601931E-2</v>
      </c>
      <c r="AP414" s="2">
        <v>0.12945107081844587</v>
      </c>
      <c r="AQ414" t="s">
        <v>52</v>
      </c>
      <c r="AS414">
        <v>8.8486123617017078</v>
      </c>
      <c r="AT414">
        <v>8.8486123617017078</v>
      </c>
      <c r="AU414" s="3">
        <v>3727641</v>
      </c>
      <c r="AV414" s="30">
        <v>67451663.894999996</v>
      </c>
      <c r="AW414" s="34" t="s">
        <v>2007</v>
      </c>
      <c r="BA414" s="31"/>
      <c r="BB414" s="27" t="str">
        <f t="shared" si="25"/>
        <v>MITT</v>
      </c>
      <c r="BC414" s="29">
        <f t="shared" ca="1" si="26"/>
        <v>55848</v>
      </c>
      <c r="BD414" s="27">
        <f t="shared" si="27"/>
        <v>4</v>
      </c>
      <c r="BE414" s="32" t="str">
        <f t="shared" si="28"/>
        <v>MITT.PRB</v>
      </c>
    </row>
    <row r="415" spans="1:57" x14ac:dyDescent="0.35">
      <c r="A415" t="s">
        <v>697</v>
      </c>
      <c r="B415" s="1">
        <v>16.125</v>
      </c>
      <c r="C415" s="2">
        <v>-0.25504545454545458</v>
      </c>
      <c r="D415" s="3">
        <v>3587.9076923076923</v>
      </c>
      <c r="F415" t="s">
        <v>695</v>
      </c>
      <c r="G415" t="s">
        <v>696</v>
      </c>
      <c r="H415">
        <v>4.21</v>
      </c>
      <c r="I415" s="2">
        <v>-0.25572349999999999</v>
      </c>
      <c r="J415" s="4" t="s">
        <v>4911</v>
      </c>
      <c r="L415" t="s">
        <v>40</v>
      </c>
      <c r="M415">
        <v>11.756323477021732</v>
      </c>
      <c r="N415">
        <v>11.756323477021732</v>
      </c>
      <c r="O415">
        <v>586.99891657638125</v>
      </c>
      <c r="P415">
        <v>11.756323477021732</v>
      </c>
      <c r="Q415" t="s">
        <v>42</v>
      </c>
      <c r="R415" t="s">
        <v>43</v>
      </c>
      <c r="S415">
        <v>8.25</v>
      </c>
      <c r="T415">
        <v>25</v>
      </c>
      <c r="U415" t="s">
        <v>44</v>
      </c>
      <c r="V415" s="4">
        <v>44803</v>
      </c>
      <c r="W415" s="4">
        <v>44803</v>
      </c>
      <c r="X415" t="s">
        <v>45</v>
      </c>
      <c r="Y415" s="4" t="s">
        <v>4899</v>
      </c>
      <c r="Z415">
        <v>30</v>
      </c>
      <c r="AA415" t="s">
        <v>46</v>
      </c>
      <c r="AB415" t="s">
        <v>40</v>
      </c>
      <c r="AG415" t="s">
        <v>47</v>
      </c>
      <c r="AH415" t="s">
        <v>65</v>
      </c>
      <c r="AI415" t="s">
        <v>49</v>
      </c>
      <c r="AJ415" t="s">
        <v>50</v>
      </c>
      <c r="AK415" s="35" t="s">
        <v>4532</v>
      </c>
      <c r="AL415" t="s">
        <v>51</v>
      </c>
      <c r="AM415" t="s">
        <v>51</v>
      </c>
      <c r="AO415" s="2">
        <v>8.6066988017601931E-2</v>
      </c>
      <c r="AP415" s="2">
        <v>0.12945107081844587</v>
      </c>
      <c r="AQ415" t="s">
        <v>52</v>
      </c>
      <c r="AS415">
        <v>7.6194654268895876</v>
      </c>
      <c r="AT415">
        <v>7.6194654268895876</v>
      </c>
      <c r="AU415" s="3">
        <v>1663193</v>
      </c>
      <c r="AV415" s="30">
        <v>26818987.125</v>
      </c>
      <c r="AW415" s="34" t="s">
        <v>2008</v>
      </c>
      <c r="BA415" s="31"/>
      <c r="BB415" s="27" t="str">
        <f t="shared" si="25"/>
        <v>MITT</v>
      </c>
      <c r="BC415" s="29">
        <f t="shared" ca="1" si="26"/>
        <v>55848</v>
      </c>
      <c r="BD415" s="27">
        <f t="shared" si="27"/>
        <v>4</v>
      </c>
      <c r="BE415" s="32" t="str">
        <f t="shared" si="28"/>
        <v>MITT.PRA</v>
      </c>
    </row>
    <row r="416" spans="1:57" x14ac:dyDescent="0.35">
      <c r="A416" t="s">
        <v>2756</v>
      </c>
      <c r="B416" s="1">
        <v>18.18</v>
      </c>
      <c r="C416" s="2">
        <v>-0.21666666666666667</v>
      </c>
      <c r="D416" s="3">
        <v>8487.4923076923078</v>
      </c>
      <c r="F416" t="s">
        <v>695</v>
      </c>
      <c r="G416" t="s">
        <v>696</v>
      </c>
      <c r="H416">
        <v>4.21</v>
      </c>
      <c r="I416" s="2">
        <v>-0.25572349999999999</v>
      </c>
      <c r="J416" s="4" t="s">
        <v>4911</v>
      </c>
      <c r="L416">
        <v>647.6</v>
      </c>
      <c r="M416">
        <v>8.9445438282647594</v>
      </c>
      <c r="N416">
        <v>10.701627644692838</v>
      </c>
      <c r="O416">
        <v>14.176168002119738</v>
      </c>
      <c r="P416">
        <v>14.176168002119738</v>
      </c>
      <c r="Q416" t="s">
        <v>42</v>
      </c>
      <c r="R416" t="s">
        <v>82</v>
      </c>
      <c r="S416">
        <v>8</v>
      </c>
      <c r="T416">
        <v>25</v>
      </c>
      <c r="U416" t="s">
        <v>44</v>
      </c>
      <c r="V416" s="4">
        <v>44803</v>
      </c>
      <c r="W416" s="4">
        <v>44803</v>
      </c>
      <c r="X416" t="s">
        <v>45</v>
      </c>
      <c r="Y416" s="4" t="s">
        <v>4204</v>
      </c>
      <c r="Z416" t="s">
        <v>40</v>
      </c>
      <c r="AA416" t="s">
        <v>46</v>
      </c>
      <c r="AB416" t="s">
        <v>40</v>
      </c>
      <c r="AG416" t="s">
        <v>47</v>
      </c>
      <c r="AH416" t="s">
        <v>65</v>
      </c>
      <c r="AI416" t="s">
        <v>49</v>
      </c>
      <c r="AJ416" t="s">
        <v>50</v>
      </c>
      <c r="AK416" s="35" t="s">
        <v>4533</v>
      </c>
      <c r="AL416" t="s">
        <v>51</v>
      </c>
      <c r="AM416" t="s">
        <v>51</v>
      </c>
      <c r="AO416" s="2">
        <v>8.6066988017601931E-2</v>
      </c>
      <c r="AP416" s="2">
        <v>0.12945107081844587</v>
      </c>
      <c r="AQ416" t="s">
        <v>52</v>
      </c>
      <c r="AS416">
        <v>1.6595443927997122</v>
      </c>
      <c r="AT416">
        <v>1.6595443927997122</v>
      </c>
      <c r="AU416" s="3">
        <v>3728795</v>
      </c>
      <c r="AV416" s="30">
        <v>67789493.099999994</v>
      </c>
      <c r="AW416" s="34" t="s">
        <v>2755</v>
      </c>
      <c r="BA416" s="31"/>
      <c r="BB416" s="27" t="str">
        <f t="shared" si="25"/>
        <v>MITT</v>
      </c>
      <c r="BC416" s="29">
        <f t="shared" ca="1" si="26"/>
        <v>55848</v>
      </c>
      <c r="BD416" s="27">
        <f t="shared" si="27"/>
        <v>4</v>
      </c>
      <c r="BE416" s="32" t="str">
        <f t="shared" si="28"/>
        <v>MITT.PRC</v>
      </c>
    </row>
    <row r="417" spans="1:57" x14ac:dyDescent="0.35">
      <c r="A417" t="s">
        <v>3876</v>
      </c>
      <c r="B417" s="1">
        <v>19.015000000000001</v>
      </c>
      <c r="C417" s="2">
        <v>-1.1061946902654829E-2</v>
      </c>
      <c r="D417" s="3">
        <v>155458.72307692308</v>
      </c>
      <c r="F417" t="s">
        <v>700</v>
      </c>
      <c r="G417" t="s">
        <v>701</v>
      </c>
      <c r="H417">
        <v>83.11</v>
      </c>
      <c r="I417" s="2">
        <v>-2.3728379999999997E-2</v>
      </c>
      <c r="J417" s="4" t="s">
        <v>4935</v>
      </c>
      <c r="L417" t="s">
        <v>40</v>
      </c>
      <c r="M417">
        <v>5.09364143760539</v>
      </c>
      <c r="N417">
        <v>5.09364143760539</v>
      </c>
      <c r="O417">
        <v>8.9217409407321409</v>
      </c>
      <c r="P417">
        <v>5.09364143760539</v>
      </c>
      <c r="Q417" t="s">
        <v>42</v>
      </c>
      <c r="R417" t="s">
        <v>43</v>
      </c>
      <c r="S417">
        <v>4.25</v>
      </c>
      <c r="T417">
        <v>25</v>
      </c>
      <c r="U417" t="s">
        <v>44</v>
      </c>
      <c r="V417" s="4">
        <v>44833</v>
      </c>
      <c r="W417" s="4">
        <v>44833</v>
      </c>
      <c r="X417" t="s">
        <v>124</v>
      </c>
      <c r="Y417" s="4" t="s">
        <v>4534</v>
      </c>
      <c r="Z417" t="s">
        <v>40</v>
      </c>
      <c r="AA417" t="s">
        <v>51</v>
      </c>
      <c r="AB417" s="4" t="s">
        <v>40</v>
      </c>
      <c r="AG417" t="s">
        <v>47</v>
      </c>
      <c r="AH417" t="s">
        <v>48</v>
      </c>
      <c r="AI417" t="s">
        <v>47</v>
      </c>
      <c r="AJ417" t="s">
        <v>50</v>
      </c>
      <c r="AK417" s="35" t="s">
        <v>3965</v>
      </c>
      <c r="AL417" t="s">
        <v>158</v>
      </c>
      <c r="AM417" t="s">
        <v>158</v>
      </c>
      <c r="AO417" s="2">
        <v>4.6076497449754061E-4</v>
      </c>
      <c r="AP417" s="2">
        <v>1.782368880397367E-2</v>
      </c>
      <c r="AQ417" t="s">
        <v>52</v>
      </c>
      <c r="AS417">
        <v>17.829922900855529</v>
      </c>
      <c r="AT417">
        <v>17.857659896608173</v>
      </c>
      <c r="AU417" s="3">
        <v>52000000</v>
      </c>
      <c r="AV417" s="30">
        <v>988780000</v>
      </c>
      <c r="AW417" s="34" t="s">
        <v>4535</v>
      </c>
      <c r="BA417" s="31"/>
      <c r="BB417" s="27" t="str">
        <f t="shared" si="25"/>
        <v>MS</v>
      </c>
      <c r="BC417" s="29">
        <f t="shared" ca="1" si="26"/>
        <v>55848</v>
      </c>
      <c r="BD417" s="27">
        <f t="shared" si="27"/>
        <v>4</v>
      </c>
      <c r="BE417" s="32" t="str">
        <f t="shared" si="28"/>
        <v>MS.PRO</v>
      </c>
    </row>
    <row r="418" spans="1:57" x14ac:dyDescent="0.35">
      <c r="A418" t="s">
        <v>2872</v>
      </c>
      <c r="B418" s="1">
        <v>21.04</v>
      </c>
      <c r="C418" s="2">
        <v>1.8455560951918359E-2</v>
      </c>
      <c r="D418" s="3">
        <v>46255.415384615386</v>
      </c>
      <c r="F418" t="s">
        <v>700</v>
      </c>
      <c r="G418" t="s">
        <v>701</v>
      </c>
      <c r="H418">
        <v>83.11</v>
      </c>
      <c r="I418" s="2">
        <v>-2.3728379999999997E-2</v>
      </c>
      <c r="J418" s="4" t="s">
        <v>4935</v>
      </c>
      <c r="L418" t="s">
        <v>40</v>
      </c>
      <c r="M418">
        <v>5.0746780073431026</v>
      </c>
      <c r="N418">
        <v>5.0746780073431026</v>
      </c>
      <c r="O418">
        <v>6.6803051648422285</v>
      </c>
      <c r="P418">
        <v>5.0746780073431026</v>
      </c>
      <c r="Q418" t="s">
        <v>42</v>
      </c>
      <c r="R418" t="s">
        <v>43</v>
      </c>
      <c r="S418">
        <v>4.875</v>
      </c>
      <c r="T418">
        <v>25</v>
      </c>
      <c r="U418" t="s">
        <v>44</v>
      </c>
      <c r="V418" s="4">
        <v>44833</v>
      </c>
      <c r="W418" s="4">
        <v>44833</v>
      </c>
      <c r="X418" t="s">
        <v>124</v>
      </c>
      <c r="Y418" s="4" t="s">
        <v>4148</v>
      </c>
      <c r="Z418" s="4">
        <v>30</v>
      </c>
      <c r="AA418" t="s">
        <v>161</v>
      </c>
      <c r="AB418" s="4" t="s">
        <v>40</v>
      </c>
      <c r="AG418" t="s">
        <v>47</v>
      </c>
      <c r="AH418" t="s">
        <v>48</v>
      </c>
      <c r="AI418" t="s">
        <v>47</v>
      </c>
      <c r="AJ418" t="s">
        <v>50</v>
      </c>
      <c r="AK418" s="35" t="s">
        <v>2949</v>
      </c>
      <c r="AL418" t="s">
        <v>158</v>
      </c>
      <c r="AM418" t="s">
        <v>158</v>
      </c>
      <c r="AO418" s="2">
        <v>4.6076497449754061E-4</v>
      </c>
      <c r="AP418" s="2">
        <v>1.782368880397367E-2</v>
      </c>
      <c r="AQ418" t="s">
        <v>52</v>
      </c>
      <c r="AS418">
        <v>17.224773975182096</v>
      </c>
      <c r="AT418">
        <v>17.224773975182096</v>
      </c>
      <c r="AU418" s="3">
        <v>20000000</v>
      </c>
      <c r="AV418" s="30">
        <v>420800000</v>
      </c>
      <c r="AW418" s="34" t="s">
        <v>2866</v>
      </c>
      <c r="BA418" s="31"/>
      <c r="BB418" s="27" t="str">
        <f t="shared" si="25"/>
        <v>MS</v>
      </c>
      <c r="BC418" s="29">
        <f t="shared" ca="1" si="26"/>
        <v>55848</v>
      </c>
      <c r="BD418" s="27">
        <f t="shared" si="27"/>
        <v>4</v>
      </c>
      <c r="BE418" s="32" t="str">
        <f t="shared" si="28"/>
        <v>MS.PRL</v>
      </c>
    </row>
    <row r="419" spans="1:57" x14ac:dyDescent="0.35">
      <c r="A419" t="s">
        <v>4969</v>
      </c>
      <c r="B419" s="1">
        <v>32.305</v>
      </c>
      <c r="C419" s="2">
        <v>-1.4341085271317867E-2</v>
      </c>
      <c r="D419" s="3" t="s">
        <v>51</v>
      </c>
      <c r="F419" t="s">
        <v>700</v>
      </c>
      <c r="G419" t="s">
        <v>701</v>
      </c>
      <c r="H419">
        <v>83.11</v>
      </c>
      <c r="I419" s="2">
        <v>-2.3728379999999997E-2</v>
      </c>
      <c r="J419" s="4" t="s">
        <v>4935</v>
      </c>
      <c r="L419" t="s">
        <v>40</v>
      </c>
      <c r="M419">
        <v>3.9976970531505787</v>
      </c>
      <c r="N419">
        <v>3.9976970531505787</v>
      </c>
      <c r="O419">
        <v>-4.5819802610917497</v>
      </c>
      <c r="P419">
        <v>-4.5819802599999999</v>
      </c>
      <c r="Q419" t="s">
        <v>42</v>
      </c>
      <c r="R419" t="s">
        <v>43</v>
      </c>
      <c r="S419">
        <v>6.5</v>
      </c>
      <c r="T419">
        <v>25</v>
      </c>
      <c r="U419" t="s">
        <v>44</v>
      </c>
      <c r="V419" s="4">
        <v>44833</v>
      </c>
      <c r="W419" s="4">
        <v>44833</v>
      </c>
      <c r="X419" t="s">
        <v>124</v>
      </c>
      <c r="Y419" s="4" t="s">
        <v>4571</v>
      </c>
      <c r="Z419" s="4">
        <v>30</v>
      </c>
      <c r="AA419" t="s">
        <v>161</v>
      </c>
      <c r="AB419" s="4" t="s">
        <v>40</v>
      </c>
      <c r="AG419" t="s">
        <v>47</v>
      </c>
      <c r="AH419" t="s">
        <v>48</v>
      </c>
      <c r="AI419" t="s">
        <v>47</v>
      </c>
      <c r="AJ419" t="s">
        <v>50</v>
      </c>
      <c r="AK419" s="35" t="s">
        <v>4970</v>
      </c>
      <c r="AL419" t="s">
        <v>158</v>
      </c>
      <c r="AM419" t="s">
        <v>158</v>
      </c>
      <c r="AO419" s="2">
        <v>4.6076497449754061E-4</v>
      </c>
      <c r="AP419" s="2">
        <v>1.782368880397367E-2</v>
      </c>
      <c r="AQ419" t="s">
        <v>52</v>
      </c>
      <c r="AS419">
        <v>4.4147693205464131</v>
      </c>
      <c r="AT419">
        <v>19.841208391535009</v>
      </c>
      <c r="AU419" s="3">
        <v>40000000</v>
      </c>
      <c r="AV419" s="30">
        <v>1292200000</v>
      </c>
      <c r="AW419" s="34" t="s">
        <v>4971</v>
      </c>
      <c r="BA419" s="31"/>
      <c r="BB419" s="27" t="str">
        <f t="shared" si="25"/>
        <v>MS</v>
      </c>
      <c r="BC419" s="29">
        <f t="shared" ca="1" si="26"/>
        <v>55848</v>
      </c>
      <c r="BD419" s="27">
        <f t="shared" si="27"/>
        <v>4</v>
      </c>
      <c r="BE419" s="32" t="str">
        <f t="shared" si="28"/>
        <v>MS.PRP</v>
      </c>
    </row>
    <row r="420" spans="1:57" x14ac:dyDescent="0.35">
      <c r="A420" t="s">
        <v>702</v>
      </c>
      <c r="B420" s="1">
        <v>19.55</v>
      </c>
      <c r="C420" s="2">
        <v>2.6246719160104987E-2</v>
      </c>
      <c r="D420" s="3">
        <v>74178.123076923075</v>
      </c>
      <c r="F420" t="s">
        <v>700</v>
      </c>
      <c r="G420" t="s">
        <v>701</v>
      </c>
      <c r="H420">
        <v>83.11</v>
      </c>
      <c r="I420" s="2">
        <v>-2.3728379999999997E-2</v>
      </c>
      <c r="J420" s="4" t="s">
        <v>4935</v>
      </c>
      <c r="L420">
        <v>70</v>
      </c>
      <c r="M420">
        <v>4.4384169647814415</v>
      </c>
      <c r="N420">
        <v>4.4850941696478142</v>
      </c>
      <c r="O420">
        <v>168.51960303869083</v>
      </c>
      <c r="P420">
        <v>4.4850941696478142</v>
      </c>
      <c r="Q420" t="s">
        <v>42</v>
      </c>
      <c r="R420" t="s">
        <v>171</v>
      </c>
      <c r="S420">
        <v>4</v>
      </c>
      <c r="T420">
        <v>25</v>
      </c>
      <c r="U420" t="s">
        <v>44</v>
      </c>
      <c r="V420" s="4">
        <v>44833</v>
      </c>
      <c r="W420" s="4">
        <v>44833</v>
      </c>
      <c r="X420" t="s">
        <v>124</v>
      </c>
      <c r="Y420" s="4" t="s">
        <v>4899</v>
      </c>
      <c r="Z420" s="4">
        <v>30</v>
      </c>
      <c r="AA420" t="s">
        <v>46</v>
      </c>
      <c r="AB420" s="4" t="s">
        <v>40</v>
      </c>
      <c r="AG420" t="s">
        <v>49</v>
      </c>
      <c r="AH420" t="s">
        <v>48</v>
      </c>
      <c r="AI420" t="s">
        <v>47</v>
      </c>
      <c r="AJ420" t="s">
        <v>50</v>
      </c>
      <c r="AK420" s="35" t="s">
        <v>703</v>
      </c>
      <c r="AL420" t="s">
        <v>158</v>
      </c>
      <c r="AM420" t="s">
        <v>158</v>
      </c>
      <c r="AO420" s="2">
        <v>4.6076497449754061E-4</v>
      </c>
      <c r="AP420" s="2">
        <v>1.782368880397367E-2</v>
      </c>
      <c r="AQ420" t="s">
        <v>52</v>
      </c>
      <c r="AS420">
        <v>1.303333333318135E-2</v>
      </c>
      <c r="AT420">
        <v>1.303333333318135E-2</v>
      </c>
      <c r="AU420" s="3">
        <v>44000000</v>
      </c>
      <c r="AV420" s="30">
        <v>860200000</v>
      </c>
      <c r="AW420" s="34" t="s">
        <v>2011</v>
      </c>
      <c r="BA420" s="31"/>
      <c r="BB420" s="27" t="str">
        <f t="shared" si="25"/>
        <v>MS</v>
      </c>
      <c r="BC420" s="29">
        <f t="shared" ca="1" si="26"/>
        <v>55848</v>
      </c>
      <c r="BD420" s="27">
        <f t="shared" si="27"/>
        <v>4</v>
      </c>
      <c r="BE420" s="32" t="str">
        <f t="shared" si="28"/>
        <v>MS.PRA</v>
      </c>
    </row>
    <row r="421" spans="1:57" x14ac:dyDescent="0.35">
      <c r="A421" t="s">
        <v>704</v>
      </c>
      <c r="B421" s="1">
        <v>24.23</v>
      </c>
      <c r="C421" s="2">
        <v>-2.3321270607157291E-2</v>
      </c>
      <c r="D421" s="3">
        <v>64129.415384615386</v>
      </c>
      <c r="F421" t="s">
        <v>700</v>
      </c>
      <c r="G421" t="s">
        <v>701</v>
      </c>
      <c r="H421">
        <v>83.11</v>
      </c>
      <c r="I421" s="2">
        <v>-2.3728379999999997E-2</v>
      </c>
      <c r="J421" s="4" t="s">
        <v>4935</v>
      </c>
      <c r="L421">
        <v>349.1</v>
      </c>
      <c r="M421">
        <v>5.3765293812628396</v>
      </c>
      <c r="N421">
        <v>6.2516672856434337</v>
      </c>
      <c r="O421">
        <v>3.6793360175334477</v>
      </c>
      <c r="P421">
        <v>3.6793360175334477</v>
      </c>
      <c r="Q421" t="s">
        <v>42</v>
      </c>
      <c r="R421" t="s">
        <v>82</v>
      </c>
      <c r="S421">
        <v>5.85</v>
      </c>
      <c r="T421">
        <v>25</v>
      </c>
      <c r="U421" t="s">
        <v>44</v>
      </c>
      <c r="V421" s="4">
        <v>44833</v>
      </c>
      <c r="W421" s="4">
        <v>44833</v>
      </c>
      <c r="X421" t="s">
        <v>124</v>
      </c>
      <c r="Y421" s="4" t="s">
        <v>4536</v>
      </c>
      <c r="Z421">
        <v>30</v>
      </c>
      <c r="AA421" t="s">
        <v>161</v>
      </c>
      <c r="AB421" t="s">
        <v>40</v>
      </c>
      <c r="AG421" t="s">
        <v>47</v>
      </c>
      <c r="AH421" t="s">
        <v>48</v>
      </c>
      <c r="AI421" t="s">
        <v>47</v>
      </c>
      <c r="AJ421" t="s">
        <v>50</v>
      </c>
      <c r="AK421" s="35" t="s">
        <v>705</v>
      </c>
      <c r="AL421" t="s">
        <v>158</v>
      </c>
      <c r="AM421" t="s">
        <v>158</v>
      </c>
      <c r="AO421" s="2">
        <v>4.6076497449754061E-4</v>
      </c>
      <c r="AP421" s="2">
        <v>1.782368880397367E-2</v>
      </c>
      <c r="AQ421" t="s">
        <v>52</v>
      </c>
      <c r="AS421">
        <v>3.9251492397610801</v>
      </c>
      <c r="AT421">
        <v>3.9251492397610801</v>
      </c>
      <c r="AU421" s="3">
        <v>40000000</v>
      </c>
      <c r="AV421" s="30">
        <v>969200000</v>
      </c>
      <c r="AW421" s="34" t="s">
        <v>2012</v>
      </c>
      <c r="BA421" s="31"/>
      <c r="BB421" s="27" t="str">
        <f t="shared" si="25"/>
        <v>MS</v>
      </c>
      <c r="BC421" s="29">
        <f t="shared" ca="1" si="26"/>
        <v>55848</v>
      </c>
      <c r="BD421" s="27">
        <f t="shared" si="27"/>
        <v>4</v>
      </c>
      <c r="BE421" s="32" t="str">
        <f t="shared" si="28"/>
        <v>MS.PRK</v>
      </c>
    </row>
    <row r="422" spans="1:57" x14ac:dyDescent="0.35">
      <c r="A422" t="s">
        <v>706</v>
      </c>
      <c r="B422" s="1">
        <v>24.76</v>
      </c>
      <c r="C422" s="2">
        <v>-3.0703458997279408E-2</v>
      </c>
      <c r="D422" s="3">
        <v>65878.046153846153</v>
      </c>
      <c r="F422" t="s">
        <v>700</v>
      </c>
      <c r="G422" t="s">
        <v>701</v>
      </c>
      <c r="H422">
        <v>83.11</v>
      </c>
      <c r="I422" s="2">
        <v>-2.3728379999999997E-2</v>
      </c>
      <c r="J422" s="4" t="s">
        <v>4935</v>
      </c>
      <c r="L422">
        <v>370.8</v>
      </c>
      <c r="M422">
        <v>5.747590613771302</v>
      </c>
      <c r="N422">
        <v>6.4958255811651737</v>
      </c>
      <c r="O422">
        <v>0.80021458451137439</v>
      </c>
      <c r="P422">
        <v>0.80021458451137439</v>
      </c>
      <c r="Q422" t="s">
        <v>42</v>
      </c>
      <c r="R422" t="s">
        <v>82</v>
      </c>
      <c r="S422">
        <v>6.375</v>
      </c>
      <c r="T422">
        <v>25</v>
      </c>
      <c r="U422" t="s">
        <v>44</v>
      </c>
      <c r="V422" s="4">
        <v>44833</v>
      </c>
      <c r="W422" s="4">
        <v>44833</v>
      </c>
      <c r="X422" t="s">
        <v>124</v>
      </c>
      <c r="Y422" s="4" t="s">
        <v>4124</v>
      </c>
      <c r="Z422">
        <v>30</v>
      </c>
      <c r="AA422" t="s">
        <v>161</v>
      </c>
      <c r="AB422" t="s">
        <v>40</v>
      </c>
      <c r="AG422" t="s">
        <v>47</v>
      </c>
      <c r="AH422" t="s">
        <v>48</v>
      </c>
      <c r="AI422" t="s">
        <v>47</v>
      </c>
      <c r="AJ422" t="s">
        <v>50</v>
      </c>
      <c r="AK422" s="35" t="s">
        <v>707</v>
      </c>
      <c r="AL422" t="s">
        <v>158</v>
      </c>
      <c r="AM422" t="s">
        <v>158</v>
      </c>
      <c r="AO422" s="2">
        <v>4.6076497449754061E-4</v>
      </c>
      <c r="AP422" s="2">
        <v>1.782368880397367E-2</v>
      </c>
      <c r="AQ422" t="s">
        <v>52</v>
      </c>
      <c r="AS422">
        <v>1.8720285602331124</v>
      </c>
      <c r="AT422">
        <v>1.8720285602331124</v>
      </c>
      <c r="AU422" s="3">
        <v>40000000</v>
      </c>
      <c r="AV422" s="30">
        <v>990400000.00000012</v>
      </c>
      <c r="AW422" s="34" t="s">
        <v>2013</v>
      </c>
      <c r="BA422" s="31"/>
      <c r="BB422" s="27" t="str">
        <f t="shared" si="25"/>
        <v>MS</v>
      </c>
      <c r="BC422" s="29">
        <f t="shared" ca="1" si="26"/>
        <v>55848</v>
      </c>
      <c r="BD422" s="27">
        <f t="shared" si="27"/>
        <v>4</v>
      </c>
      <c r="BE422" s="32" t="str">
        <f t="shared" si="28"/>
        <v>MS.PRI</v>
      </c>
    </row>
    <row r="423" spans="1:57" x14ac:dyDescent="0.35">
      <c r="A423" t="s">
        <v>708</v>
      </c>
      <c r="B423" s="1">
        <v>26.225000000000001</v>
      </c>
      <c r="C423" s="2">
        <v>-1.0997643362136732E-2</v>
      </c>
      <c r="D423" s="3">
        <v>62438.75384615385</v>
      </c>
      <c r="F423" t="s">
        <v>700</v>
      </c>
      <c r="G423" t="s">
        <v>701</v>
      </c>
      <c r="H423">
        <v>83.11</v>
      </c>
      <c r="I423" s="2">
        <v>-2.3728379999999997E-2</v>
      </c>
      <c r="J423" s="4" t="s">
        <v>4935</v>
      </c>
      <c r="L423">
        <v>394</v>
      </c>
      <c r="M423">
        <v>6.0999241514481772</v>
      </c>
      <c r="N423">
        <v>6.6467771733002241</v>
      </c>
      <c r="O423">
        <v>-3.1266395082419538</v>
      </c>
      <c r="P423">
        <v>-3.1266395082419538</v>
      </c>
      <c r="Q423" t="s">
        <v>42</v>
      </c>
      <c r="R423" t="s">
        <v>82</v>
      </c>
      <c r="S423">
        <v>6.875</v>
      </c>
      <c r="T423">
        <v>25</v>
      </c>
      <c r="U423" t="s">
        <v>44</v>
      </c>
      <c r="V423" s="4">
        <v>44833</v>
      </c>
      <c r="W423" s="4">
        <v>44833</v>
      </c>
      <c r="X423" t="s">
        <v>124</v>
      </c>
      <c r="Y423" s="4" t="s">
        <v>4220</v>
      </c>
      <c r="Z423">
        <v>30</v>
      </c>
      <c r="AA423" t="s">
        <v>161</v>
      </c>
      <c r="AB423" t="s">
        <v>40</v>
      </c>
      <c r="AG423" t="s">
        <v>47</v>
      </c>
      <c r="AH423" t="s">
        <v>48</v>
      </c>
      <c r="AI423" t="s">
        <v>47</v>
      </c>
      <c r="AJ423" t="s">
        <v>50</v>
      </c>
      <c r="AK423" s="35" t="s">
        <v>4537</v>
      </c>
      <c r="AL423" t="s">
        <v>158</v>
      </c>
      <c r="AM423" t="s">
        <v>158</v>
      </c>
      <c r="AO423" s="2">
        <v>4.6076497449754061E-4</v>
      </c>
      <c r="AP423" s="2">
        <v>1.782368880397367E-2</v>
      </c>
      <c r="AQ423" t="s">
        <v>52</v>
      </c>
      <c r="AS423">
        <v>1.2121193518567774</v>
      </c>
      <c r="AT423">
        <v>1.2121193518567774</v>
      </c>
      <c r="AU423" s="3">
        <v>34000000</v>
      </c>
      <c r="AV423" s="30">
        <v>891650000</v>
      </c>
      <c r="AW423" s="34" t="s">
        <v>2014</v>
      </c>
      <c r="BA423" s="31"/>
      <c r="BB423" s="27" t="str">
        <f t="shared" si="25"/>
        <v>MS</v>
      </c>
      <c r="BC423" s="29">
        <f t="shared" ca="1" si="26"/>
        <v>55848</v>
      </c>
      <c r="BD423" s="27">
        <f t="shared" si="27"/>
        <v>4</v>
      </c>
      <c r="BE423" s="32" t="str">
        <f t="shared" si="28"/>
        <v>MS.PRF</v>
      </c>
    </row>
    <row r="424" spans="1:57" x14ac:dyDescent="0.35">
      <c r="A424" t="s">
        <v>709</v>
      </c>
      <c r="B424" s="1">
        <v>24.32</v>
      </c>
      <c r="C424" s="2">
        <v>-1.0485436893203868E-2</v>
      </c>
      <c r="D424" s="3">
        <v>78153.292307692303</v>
      </c>
      <c r="F424" t="s">
        <v>700</v>
      </c>
      <c r="G424" t="s">
        <v>701</v>
      </c>
      <c r="H424">
        <v>83.11</v>
      </c>
      <c r="I424" s="2">
        <v>-2.3728379999999997E-2</v>
      </c>
      <c r="J424" s="4" t="s">
        <v>4935</v>
      </c>
      <c r="L424">
        <v>432</v>
      </c>
      <c r="M424">
        <v>6.8337812590542599</v>
      </c>
      <c r="N424">
        <v>7.5233965846445328</v>
      </c>
      <c r="O424">
        <v>2.6218466720802573</v>
      </c>
      <c r="P424">
        <v>2.6218466720802573</v>
      </c>
      <c r="Q424" t="s">
        <v>42</v>
      </c>
      <c r="R424" t="s">
        <v>82</v>
      </c>
      <c r="S424">
        <v>7.125</v>
      </c>
      <c r="T424">
        <v>25</v>
      </c>
      <c r="U424" t="s">
        <v>44</v>
      </c>
      <c r="V424" s="4">
        <v>44833</v>
      </c>
      <c r="W424" s="4">
        <v>44833</v>
      </c>
      <c r="X424" t="s">
        <v>124</v>
      </c>
      <c r="Y424" s="4" t="s">
        <v>4217</v>
      </c>
      <c r="Z424">
        <v>30</v>
      </c>
      <c r="AA424" t="s">
        <v>161</v>
      </c>
      <c r="AB424" t="s">
        <v>40</v>
      </c>
      <c r="AG424" t="s">
        <v>47</v>
      </c>
      <c r="AH424" t="s">
        <v>48</v>
      </c>
      <c r="AI424" t="s">
        <v>47</v>
      </c>
      <c r="AJ424" t="s">
        <v>50</v>
      </c>
      <c r="AK424" s="35" t="s">
        <v>710</v>
      </c>
      <c r="AL424" t="s">
        <v>158</v>
      </c>
      <c r="AM424" t="s">
        <v>158</v>
      </c>
      <c r="AO424" s="2">
        <v>4.6076497449754061E-4</v>
      </c>
      <c r="AP424" s="2">
        <v>1.782368880397367E-2</v>
      </c>
      <c r="AQ424" t="s">
        <v>52</v>
      </c>
      <c r="AS424">
        <v>0.96097526303929026</v>
      </c>
      <c r="AT424">
        <v>0.96097526303929026</v>
      </c>
      <c r="AU424" s="3">
        <v>34500000</v>
      </c>
      <c r="AV424" s="30">
        <v>839040000</v>
      </c>
      <c r="AW424" s="34" t="s">
        <v>2015</v>
      </c>
      <c r="BA424" s="31"/>
      <c r="BB424" s="27" t="str">
        <f t="shared" si="25"/>
        <v>MS</v>
      </c>
      <c r="BC424" s="29">
        <f t="shared" ca="1" si="26"/>
        <v>55848</v>
      </c>
      <c r="BD424" s="27">
        <f t="shared" si="27"/>
        <v>4</v>
      </c>
      <c r="BE424" s="32" t="str">
        <f t="shared" si="28"/>
        <v>MS.PRE</v>
      </c>
    </row>
    <row r="425" spans="1:57" x14ac:dyDescent="0.35">
      <c r="A425" t="s">
        <v>4972</v>
      </c>
      <c r="B425" s="1">
        <v>33.11</v>
      </c>
      <c r="C425" s="2">
        <v>-1.2317077879454906E-2</v>
      </c>
      <c r="D425" s="3" t="s">
        <v>51</v>
      </c>
      <c r="F425" t="s">
        <v>4973</v>
      </c>
      <c r="G425" t="s">
        <v>4974</v>
      </c>
      <c r="H425">
        <v>24.55</v>
      </c>
      <c r="I425" s="2">
        <v>-4.4606899999999998E-3</v>
      </c>
      <c r="J425" s="4" t="s">
        <v>4923</v>
      </c>
      <c r="L425">
        <v>471.3</v>
      </c>
      <c r="M425">
        <v>4.7642995156295491</v>
      </c>
      <c r="N425">
        <v>5.2018622961807521</v>
      </c>
      <c r="O425">
        <v>-3.6826497202610216</v>
      </c>
      <c r="P425">
        <v>-3.6826497202610216</v>
      </c>
      <c r="Q425" t="s">
        <v>42</v>
      </c>
      <c r="R425" t="s">
        <v>82</v>
      </c>
      <c r="S425">
        <v>7.75</v>
      </c>
      <c r="T425">
        <v>25</v>
      </c>
      <c r="U425" t="s">
        <v>51</v>
      </c>
      <c r="V425" s="4" t="s">
        <v>40</v>
      </c>
      <c r="W425" s="4" t="s">
        <v>40</v>
      </c>
      <c r="X425" t="s">
        <v>124</v>
      </c>
      <c r="Y425" s="4" t="s">
        <v>4975</v>
      </c>
      <c r="Z425" t="s">
        <v>40</v>
      </c>
      <c r="AA425" t="s">
        <v>161</v>
      </c>
      <c r="AB425" s="4" t="s">
        <v>40</v>
      </c>
      <c r="AG425" t="s">
        <v>47</v>
      </c>
      <c r="AH425" t="s">
        <v>48</v>
      </c>
      <c r="AI425" t="s">
        <v>47</v>
      </c>
      <c r="AJ425" t="s">
        <v>50</v>
      </c>
      <c r="AK425" s="35" t="s">
        <v>4976</v>
      </c>
      <c r="AL425" t="s">
        <v>51</v>
      </c>
      <c r="AM425" t="s">
        <v>51</v>
      </c>
      <c r="AO425" s="2">
        <v>2.7373416181086796E-4</v>
      </c>
      <c r="AP425" s="2">
        <v>1.6103219012460812E-2</v>
      </c>
      <c r="AQ425" t="s">
        <v>69</v>
      </c>
      <c r="AS425">
        <v>4.2482149022405986</v>
      </c>
      <c r="AT425">
        <v>4.2482149022405986</v>
      </c>
      <c r="AU425" s="3">
        <v>4600000</v>
      </c>
      <c r="AV425" s="30">
        <v>152306000</v>
      </c>
      <c r="AW425" s="34" t="s">
        <v>4977</v>
      </c>
      <c r="BA425" s="31"/>
      <c r="BB425" s="27" t="str">
        <f t="shared" si="25"/>
        <v>MSBI</v>
      </c>
      <c r="BC425" s="29">
        <f t="shared" ca="1" si="26"/>
        <v>55848</v>
      </c>
      <c r="BD425" s="27">
        <f t="shared" si="27"/>
        <v>1</v>
      </c>
      <c r="BE425" s="32" t="str">
        <f t="shared" si="28"/>
        <v>MSBIP</v>
      </c>
    </row>
    <row r="426" spans="1:57" x14ac:dyDescent="0.35">
      <c r="A426" t="s">
        <v>3094</v>
      </c>
      <c r="B426" s="1">
        <v>48.704999999999998</v>
      </c>
      <c r="C426" s="2">
        <v>-2.2147147147147141E-2</v>
      </c>
      <c r="D426" s="3">
        <v>12119.560606060606</v>
      </c>
      <c r="F426" t="s">
        <v>3584</v>
      </c>
      <c r="G426" t="s">
        <v>3585</v>
      </c>
      <c r="H426">
        <v>21.74</v>
      </c>
      <c r="I426" s="2">
        <v>-2.248201E-2</v>
      </c>
      <c r="J426" s="4" t="s">
        <v>4892</v>
      </c>
      <c r="L426" t="s">
        <v>40</v>
      </c>
      <c r="M426">
        <v>2.8276394491467767</v>
      </c>
      <c r="N426">
        <v>-92.982932168345968</v>
      </c>
      <c r="O426" t="s">
        <v>40</v>
      </c>
      <c r="P426">
        <v>-92.982932168345968</v>
      </c>
      <c r="Q426" t="s">
        <v>202</v>
      </c>
      <c r="R426" t="s">
        <v>43</v>
      </c>
      <c r="S426">
        <v>5.5</v>
      </c>
      <c r="T426">
        <v>25</v>
      </c>
      <c r="U426" t="s">
        <v>44</v>
      </c>
      <c r="V426" s="4">
        <v>44775</v>
      </c>
      <c r="W426" s="4">
        <v>44775</v>
      </c>
      <c r="X426" t="s">
        <v>40</v>
      </c>
      <c r="Y426" s="4" t="s">
        <v>40</v>
      </c>
      <c r="Z426" t="s">
        <v>40</v>
      </c>
      <c r="AA426" t="s">
        <v>40</v>
      </c>
      <c r="AB426" s="4" t="s">
        <v>4538</v>
      </c>
      <c r="AG426" t="s">
        <v>47</v>
      </c>
      <c r="AH426" t="s">
        <v>61</v>
      </c>
      <c r="AI426" t="s">
        <v>51</v>
      </c>
      <c r="AJ426" t="s">
        <v>77</v>
      </c>
      <c r="AK426" s="35" t="s">
        <v>3586</v>
      </c>
      <c r="AL426" t="s">
        <v>51</v>
      </c>
      <c r="AM426" t="s">
        <v>51</v>
      </c>
      <c r="AO426" s="2" t="s">
        <v>51</v>
      </c>
      <c r="AP426" s="2" t="s">
        <v>51</v>
      </c>
      <c r="AQ426" t="s">
        <v>52</v>
      </c>
      <c r="AS426">
        <v>0.77640342285505248</v>
      </c>
      <c r="AT426">
        <v>0.77640342285505248</v>
      </c>
      <c r="AU426" s="3">
        <v>24336131</v>
      </c>
      <c r="AV426" s="30">
        <v>1185291260.355</v>
      </c>
      <c r="AW426" s="34" t="s">
        <v>3088</v>
      </c>
      <c r="BA426" s="31"/>
      <c r="BB426" s="27" t="str">
        <f t="shared" si="25"/>
        <v>MT</v>
      </c>
      <c r="BC426" s="29" t="e">
        <f t="shared" ca="1" si="26"/>
        <v>#VALUE!</v>
      </c>
      <c r="BD426" s="27">
        <f t="shared" si="27"/>
        <v>4</v>
      </c>
      <c r="BE426" s="32" t="str">
        <f t="shared" si="28"/>
        <v>MTCN</v>
      </c>
    </row>
    <row r="427" spans="1:57" x14ac:dyDescent="0.35">
      <c r="A427" t="s">
        <v>713</v>
      </c>
      <c r="B427" s="1">
        <v>26.35</v>
      </c>
      <c r="C427" s="2">
        <v>-2.242152466367798E-3</v>
      </c>
      <c r="D427" s="3">
        <v>8838.8153846153855</v>
      </c>
      <c r="F427" t="s">
        <v>3587</v>
      </c>
      <c r="G427" t="s">
        <v>714</v>
      </c>
      <c r="H427">
        <v>4.07</v>
      </c>
      <c r="I427" s="2">
        <v>-4.7953200000000001E-2</v>
      </c>
      <c r="J427" s="4" t="s">
        <v>4911</v>
      </c>
      <c r="L427" t="s">
        <v>40</v>
      </c>
      <c r="M427" t="s">
        <v>51</v>
      </c>
      <c r="N427">
        <v>10.320293972010113</v>
      </c>
      <c r="O427">
        <v>-79.872577136887386</v>
      </c>
      <c r="P427">
        <v>-79.872577140000004</v>
      </c>
      <c r="Q427" t="s">
        <v>42</v>
      </c>
      <c r="R427" t="s">
        <v>43</v>
      </c>
      <c r="S427">
        <v>11</v>
      </c>
      <c r="T427">
        <v>25</v>
      </c>
      <c r="U427" t="s">
        <v>54</v>
      </c>
      <c r="V427" s="4">
        <v>44894</v>
      </c>
      <c r="W427" s="4">
        <v>44894</v>
      </c>
      <c r="X427" t="s">
        <v>45</v>
      </c>
      <c r="Y427" s="4" t="s">
        <v>4899</v>
      </c>
      <c r="Z427">
        <v>30</v>
      </c>
      <c r="AA427" t="s">
        <v>46</v>
      </c>
      <c r="AB427" s="4" t="s">
        <v>40</v>
      </c>
      <c r="AG427" t="s">
        <v>47</v>
      </c>
      <c r="AH427" t="s">
        <v>65</v>
      </c>
      <c r="AI427" t="s">
        <v>49</v>
      </c>
      <c r="AJ427" t="s">
        <v>50</v>
      </c>
      <c r="AK427" s="35" t="s">
        <v>3588</v>
      </c>
      <c r="AL427" t="s">
        <v>51</v>
      </c>
      <c r="AM427" t="s">
        <v>51</v>
      </c>
      <c r="AO427" s="2">
        <v>3.9684967512011449E-3</v>
      </c>
      <c r="AP427" s="2">
        <v>4.4547133460796529E-2</v>
      </c>
      <c r="AQ427" t="s">
        <v>162</v>
      </c>
      <c r="AS427">
        <v>7.6203055327962801E-2</v>
      </c>
      <c r="AT427">
        <v>9.5429774776657457</v>
      </c>
      <c r="AU427" s="3">
        <v>4499227</v>
      </c>
      <c r="AV427" s="30">
        <v>118554631.45</v>
      </c>
      <c r="AW427" s="34" t="s">
        <v>3511</v>
      </c>
      <c r="BA427" s="31"/>
      <c r="BB427" s="27" t="str">
        <f t="shared" si="25"/>
        <v>MTBC</v>
      </c>
      <c r="BC427" s="29">
        <f t="shared" ca="1" si="26"/>
        <v>55848</v>
      </c>
      <c r="BD427" s="27">
        <f t="shared" si="27"/>
        <v>12</v>
      </c>
      <c r="BE427" s="32" t="str">
        <f t="shared" si="28"/>
        <v>MTBCP</v>
      </c>
    </row>
    <row r="428" spans="1:57" x14ac:dyDescent="0.35">
      <c r="A428" t="s">
        <v>717</v>
      </c>
      <c r="B428" s="1">
        <v>19.649999999999999</v>
      </c>
      <c r="C428" s="2">
        <v>-0.11308203991130822</v>
      </c>
      <c r="D428" s="3">
        <v>27785.953846153847</v>
      </c>
      <c r="F428" t="s">
        <v>718</v>
      </c>
      <c r="G428" t="s">
        <v>719</v>
      </c>
      <c r="H428">
        <v>15.47</v>
      </c>
      <c r="I428" s="2">
        <v>8.7139900000000006E-2</v>
      </c>
      <c r="J428" s="4" t="s">
        <v>4050</v>
      </c>
      <c r="L428" t="s">
        <v>40</v>
      </c>
      <c r="M428">
        <v>7.433427440319611</v>
      </c>
      <c r="N428">
        <v>7.433427440319611</v>
      </c>
      <c r="O428">
        <v>254.60455037919814</v>
      </c>
      <c r="P428">
        <v>7.433427440319611</v>
      </c>
      <c r="Q428" t="s">
        <v>53</v>
      </c>
      <c r="R428" t="s">
        <v>43</v>
      </c>
      <c r="S428">
        <v>6</v>
      </c>
      <c r="T428">
        <v>25</v>
      </c>
      <c r="U428" t="s">
        <v>44</v>
      </c>
      <c r="V428" s="4">
        <v>44817</v>
      </c>
      <c r="W428" s="4">
        <v>44817</v>
      </c>
      <c r="X428" t="s">
        <v>121</v>
      </c>
      <c r="Y428" s="4" t="s">
        <v>4899</v>
      </c>
      <c r="Z428">
        <v>30</v>
      </c>
      <c r="AA428" t="s">
        <v>46</v>
      </c>
      <c r="AB428" s="4" t="s">
        <v>4539</v>
      </c>
      <c r="AG428" t="s">
        <v>47</v>
      </c>
      <c r="AH428" t="s">
        <v>65</v>
      </c>
      <c r="AI428" t="s">
        <v>51</v>
      </c>
      <c r="AJ428" t="s">
        <v>74</v>
      </c>
      <c r="AK428" s="35" t="s">
        <v>720</v>
      </c>
      <c r="AL428" t="s">
        <v>125</v>
      </c>
      <c r="AM428" t="s">
        <v>126</v>
      </c>
      <c r="AO428" s="2">
        <v>2.58427592478635E-2</v>
      </c>
      <c r="AP428" s="2">
        <v>5.648884645115948E-2</v>
      </c>
      <c r="AQ428" t="s">
        <v>69</v>
      </c>
      <c r="AS428">
        <v>10.626745423389998</v>
      </c>
      <c r="AT428">
        <v>10.626745423389998</v>
      </c>
      <c r="AU428" s="3">
        <v>12000000</v>
      </c>
      <c r="AV428" s="30">
        <v>235799999.99999997</v>
      </c>
      <c r="AW428" s="34" t="s">
        <v>2017</v>
      </c>
      <c r="BA428" s="31"/>
      <c r="BB428" s="27" t="str">
        <f t="shared" si="25"/>
        <v>NAVI</v>
      </c>
      <c r="BC428" s="29" t="e">
        <f t="shared" ca="1" si="26"/>
        <v>#VALUE!</v>
      </c>
      <c r="BD428" s="27">
        <f t="shared" si="27"/>
        <v>4</v>
      </c>
      <c r="BE428" s="32" t="str">
        <f t="shared" si="28"/>
        <v>JSM</v>
      </c>
    </row>
    <row r="429" spans="1:57" x14ac:dyDescent="0.35">
      <c r="A429" t="s">
        <v>721</v>
      </c>
      <c r="B429" s="1">
        <v>1073.7400500000001</v>
      </c>
      <c r="C429" s="2">
        <v>-0.18947368421052629</v>
      </c>
      <c r="D429" s="3">
        <v>600.984375</v>
      </c>
      <c r="F429" t="s">
        <v>722</v>
      </c>
      <c r="G429" t="s">
        <v>723</v>
      </c>
      <c r="H429">
        <v>0.66549999999999998</v>
      </c>
      <c r="I429" s="2">
        <v>-0.40580359999999999</v>
      </c>
      <c r="J429" s="4" t="s">
        <v>4905</v>
      </c>
      <c r="L429" t="s">
        <v>40</v>
      </c>
      <c r="M429">
        <v>9.3715957023763605E-2</v>
      </c>
      <c r="N429">
        <v>9.3715957023763605E-2</v>
      </c>
      <c r="O429" t="s">
        <v>40</v>
      </c>
      <c r="P429">
        <v>9.3715957023763605E-2</v>
      </c>
      <c r="Q429" t="s">
        <v>42</v>
      </c>
      <c r="R429" t="s">
        <v>43</v>
      </c>
      <c r="S429">
        <v>8.0500000000000007</v>
      </c>
      <c r="T429">
        <v>25</v>
      </c>
      <c r="U429" t="s">
        <v>44</v>
      </c>
      <c r="V429" s="4">
        <v>44834</v>
      </c>
      <c r="W429" s="4">
        <v>44834</v>
      </c>
      <c r="X429" t="s">
        <v>45</v>
      </c>
      <c r="Y429" s="4" t="s">
        <v>4899</v>
      </c>
      <c r="Z429">
        <v>30</v>
      </c>
      <c r="AA429" t="s">
        <v>46</v>
      </c>
      <c r="AB429" t="s">
        <v>40</v>
      </c>
      <c r="AG429" t="s">
        <v>47</v>
      </c>
      <c r="AH429" t="s">
        <v>65</v>
      </c>
      <c r="AI429" t="s">
        <v>49</v>
      </c>
      <c r="AJ429" t="s">
        <v>50</v>
      </c>
      <c r="AK429" s="35" t="s">
        <v>4540</v>
      </c>
      <c r="AL429" t="s">
        <v>51</v>
      </c>
      <c r="AM429" t="s">
        <v>51</v>
      </c>
      <c r="AO429" s="2">
        <v>5.3904491604584992E-2</v>
      </c>
      <c r="AP429" s="2">
        <v>0.18787050140245731</v>
      </c>
      <c r="AQ429" t="s">
        <v>52</v>
      </c>
      <c r="AS429">
        <v>535.02500306881325</v>
      </c>
      <c r="AT429">
        <v>535.02500306881325</v>
      </c>
      <c r="AU429" s="3">
        <v>496000</v>
      </c>
      <c r="AV429" s="30">
        <v>532575064.80000007</v>
      </c>
      <c r="AW429" s="34" t="s">
        <v>2018</v>
      </c>
      <c r="BA429" s="31"/>
      <c r="BB429" s="27" t="str">
        <f t="shared" si="25"/>
        <v>DS</v>
      </c>
      <c r="BC429" s="29">
        <f t="shared" ca="1" si="26"/>
        <v>55848</v>
      </c>
      <c r="BD429" s="27">
        <f t="shared" si="27"/>
        <v>4</v>
      </c>
      <c r="BE429" s="32" t="str">
        <f t="shared" si="28"/>
        <v>DS.PRC</v>
      </c>
    </row>
    <row r="430" spans="1:57" x14ac:dyDescent="0.35">
      <c r="A430" t="s">
        <v>724</v>
      </c>
      <c r="B430" s="1">
        <v>1073.7400500000001</v>
      </c>
      <c r="C430" s="2">
        <v>-0.10749999999999993</v>
      </c>
      <c r="D430" s="3">
        <v>862.86153846153843</v>
      </c>
      <c r="F430" t="s">
        <v>722</v>
      </c>
      <c r="G430" t="s">
        <v>723</v>
      </c>
      <c r="H430">
        <v>0.66549999999999998</v>
      </c>
      <c r="I430" s="2">
        <v>-0.40580359999999999</v>
      </c>
      <c r="J430" s="4" t="s">
        <v>4905</v>
      </c>
      <c r="L430" t="s">
        <v>40</v>
      </c>
      <c r="M430">
        <v>9.7499581988732445E-2</v>
      </c>
      <c r="N430">
        <v>9.7499581988732445E-2</v>
      </c>
      <c r="O430" t="s">
        <v>40</v>
      </c>
      <c r="P430">
        <v>9.7499581988732445E-2</v>
      </c>
      <c r="Q430" t="s">
        <v>42</v>
      </c>
      <c r="R430" t="s">
        <v>43</v>
      </c>
      <c r="S430">
        <v>8.375</v>
      </c>
      <c r="T430">
        <v>25</v>
      </c>
      <c r="U430" t="s">
        <v>44</v>
      </c>
      <c r="V430" s="4">
        <v>44834</v>
      </c>
      <c r="W430" s="4">
        <v>44834</v>
      </c>
      <c r="X430" t="s">
        <v>45</v>
      </c>
      <c r="Y430" s="4" t="s">
        <v>4899</v>
      </c>
      <c r="Z430">
        <v>30</v>
      </c>
      <c r="AA430" t="s">
        <v>46</v>
      </c>
      <c r="AB430" t="s">
        <v>40</v>
      </c>
      <c r="AG430" t="s">
        <v>47</v>
      </c>
      <c r="AH430" t="s">
        <v>65</v>
      </c>
      <c r="AI430" t="s">
        <v>49</v>
      </c>
      <c r="AJ430" t="s">
        <v>50</v>
      </c>
      <c r="AK430" s="35" t="s">
        <v>4541</v>
      </c>
      <c r="AL430" t="s">
        <v>51</v>
      </c>
      <c r="AM430" t="s">
        <v>51</v>
      </c>
      <c r="AO430" s="2">
        <v>5.3904491604584992E-2</v>
      </c>
      <c r="AP430" s="2">
        <v>0.18787050140245731</v>
      </c>
      <c r="AQ430" t="s">
        <v>52</v>
      </c>
      <c r="AS430">
        <v>514.14983997208253</v>
      </c>
      <c r="AT430">
        <v>514.14983997208253</v>
      </c>
      <c r="AU430" s="3">
        <v>620000</v>
      </c>
      <c r="AV430" s="30">
        <v>665718831.00000012</v>
      </c>
      <c r="AW430" s="34" t="s">
        <v>2019</v>
      </c>
      <c r="BA430" s="31"/>
      <c r="BB430" s="27" t="str">
        <f t="shared" si="25"/>
        <v>DS</v>
      </c>
      <c r="BC430" s="29">
        <f t="shared" ca="1" si="26"/>
        <v>55848</v>
      </c>
      <c r="BD430" s="27">
        <f t="shared" si="27"/>
        <v>4</v>
      </c>
      <c r="BE430" s="32" t="str">
        <f t="shared" si="28"/>
        <v>DS.PRD</v>
      </c>
    </row>
    <row r="431" spans="1:57" x14ac:dyDescent="0.35">
      <c r="A431" t="s">
        <v>725</v>
      </c>
      <c r="B431" s="1">
        <v>1082.24</v>
      </c>
      <c r="C431" s="2">
        <v>-0.1685912240184757</v>
      </c>
      <c r="D431" s="3">
        <v>2527.2461538461539</v>
      </c>
      <c r="F431" t="s">
        <v>722</v>
      </c>
      <c r="G431" t="s">
        <v>723</v>
      </c>
      <c r="H431">
        <v>0.66549999999999998</v>
      </c>
      <c r="I431" s="2">
        <v>-0.40580359999999999</v>
      </c>
      <c r="J431" s="4" t="s">
        <v>4905</v>
      </c>
      <c r="L431" t="s">
        <v>40</v>
      </c>
      <c r="M431">
        <v>0.11350727887254093</v>
      </c>
      <c r="N431">
        <v>0.11350727887254093</v>
      </c>
      <c r="O431" t="s">
        <v>40</v>
      </c>
      <c r="P431">
        <v>0.11350727887254093</v>
      </c>
      <c r="Q431" t="s">
        <v>42</v>
      </c>
      <c r="R431" t="s">
        <v>43</v>
      </c>
      <c r="S431">
        <v>9.75</v>
      </c>
      <c r="T431">
        <v>25</v>
      </c>
      <c r="U431" t="s">
        <v>44</v>
      </c>
      <c r="V431" s="4">
        <v>44834</v>
      </c>
      <c r="W431" s="4">
        <v>44834</v>
      </c>
      <c r="X431" t="s">
        <v>45</v>
      </c>
      <c r="Y431" s="4" t="s">
        <v>4899</v>
      </c>
      <c r="Z431">
        <v>30</v>
      </c>
      <c r="AA431" t="s">
        <v>46</v>
      </c>
      <c r="AB431" s="4" t="s">
        <v>40</v>
      </c>
      <c r="AG431" t="s">
        <v>47</v>
      </c>
      <c r="AH431" t="s">
        <v>65</v>
      </c>
      <c r="AI431" t="s">
        <v>49</v>
      </c>
      <c r="AJ431" t="s">
        <v>50</v>
      </c>
      <c r="AK431" s="35" t="s">
        <v>4542</v>
      </c>
      <c r="AL431" t="s">
        <v>51</v>
      </c>
      <c r="AM431" t="s">
        <v>51</v>
      </c>
      <c r="AO431" s="2">
        <v>5.3904491604584992E-2</v>
      </c>
      <c r="AP431" s="2">
        <v>0.18787050140245731</v>
      </c>
      <c r="AQ431" t="s">
        <v>52</v>
      </c>
      <c r="AS431">
        <v>444.83942132967064</v>
      </c>
      <c r="AT431">
        <v>444.83942132967064</v>
      </c>
      <c r="AU431" s="3">
        <v>1347321</v>
      </c>
      <c r="AV431" s="30">
        <v>1458124679.04</v>
      </c>
      <c r="AW431" s="34" t="s">
        <v>2020</v>
      </c>
      <c r="BA431" s="31"/>
      <c r="BB431" s="27" t="str">
        <f t="shared" si="25"/>
        <v>DS</v>
      </c>
      <c r="BC431" s="29">
        <f t="shared" ca="1" si="26"/>
        <v>55848</v>
      </c>
      <c r="BD431" s="27">
        <f t="shared" si="27"/>
        <v>4</v>
      </c>
      <c r="BE431" s="32" t="str">
        <f t="shared" si="28"/>
        <v>DS.PRB</v>
      </c>
    </row>
    <row r="432" spans="1:57" x14ac:dyDescent="0.35">
      <c r="A432" t="s">
        <v>4978</v>
      </c>
      <c r="B432" s="1">
        <v>44.07</v>
      </c>
      <c r="C432" s="2" t="e">
        <v>#VALUE!</v>
      </c>
      <c r="D432" s="3" t="s">
        <v>51</v>
      </c>
      <c r="F432" t="s">
        <v>2814</v>
      </c>
      <c r="G432" t="s">
        <v>729</v>
      </c>
      <c r="H432">
        <v>81.77</v>
      </c>
      <c r="I432" s="2">
        <v>-6.4095300000000008E-2</v>
      </c>
      <c r="J432" s="4" t="s">
        <v>4923</v>
      </c>
      <c r="L432" t="s">
        <v>40</v>
      </c>
      <c r="M432" t="s">
        <v>51</v>
      </c>
      <c r="N432" t="s">
        <v>51</v>
      </c>
      <c r="O432" t="s">
        <v>51</v>
      </c>
      <c r="P432" t="s">
        <v>51</v>
      </c>
      <c r="Q432" t="s">
        <v>202</v>
      </c>
      <c r="R432" t="s">
        <v>43</v>
      </c>
      <c r="S432">
        <v>6.9260000000000002</v>
      </c>
      <c r="T432">
        <v>50</v>
      </c>
      <c r="U432" t="s">
        <v>51</v>
      </c>
      <c r="V432" s="4" t="s">
        <v>40</v>
      </c>
      <c r="W432" s="4" t="s">
        <v>40</v>
      </c>
      <c r="X432" t="s">
        <v>40</v>
      </c>
      <c r="Y432" s="4" t="s">
        <v>40</v>
      </c>
      <c r="Z432" t="s">
        <v>40</v>
      </c>
      <c r="AA432" t="s">
        <v>40</v>
      </c>
      <c r="AB432" s="4" t="s">
        <v>4086</v>
      </c>
      <c r="AG432" t="s">
        <v>47</v>
      </c>
      <c r="AH432" t="s">
        <v>65</v>
      </c>
      <c r="AI432" t="s">
        <v>51</v>
      </c>
      <c r="AJ432" t="s">
        <v>50</v>
      </c>
      <c r="AK432" s="35" t="s">
        <v>4979</v>
      </c>
      <c r="AL432" t="s">
        <v>51</v>
      </c>
      <c r="AM432" t="s">
        <v>51</v>
      </c>
      <c r="AO432" s="2">
        <v>8.7401227767736067E-5</v>
      </c>
      <c r="AP432" s="2">
        <v>1.1262525302823789E-2</v>
      </c>
      <c r="AQ432" t="s">
        <v>224</v>
      </c>
      <c r="AS432" t="s">
        <v>51</v>
      </c>
      <c r="AT432" t="s">
        <v>51</v>
      </c>
      <c r="AU432" s="3">
        <v>40000000</v>
      </c>
      <c r="AV432" s="30">
        <v>1762800000</v>
      </c>
      <c r="AW432" s="34" t="s">
        <v>4980</v>
      </c>
      <c r="BA432" s="31"/>
      <c r="BB432" s="27" t="str">
        <f t="shared" si="25"/>
        <v>NEE</v>
      </c>
      <c r="BC432" s="29">
        <f t="shared" ca="1" si="26"/>
        <v>45666</v>
      </c>
      <c r="BD432" s="27">
        <f t="shared" si="27"/>
        <v>1</v>
      </c>
      <c r="BE432" s="32" t="str">
        <f t="shared" si="28"/>
        <v>NEEXU</v>
      </c>
    </row>
    <row r="433" spans="1:57" x14ac:dyDescent="0.35">
      <c r="A433" t="s">
        <v>3248</v>
      </c>
      <c r="B433" s="1">
        <v>63.47</v>
      </c>
      <c r="C433" s="2">
        <v>-5.4319124858543989E-2</v>
      </c>
      <c r="D433" s="3">
        <v>355285.4769230769</v>
      </c>
      <c r="F433" t="s">
        <v>2814</v>
      </c>
      <c r="G433" t="s">
        <v>729</v>
      </c>
      <c r="H433">
        <v>81.77</v>
      </c>
      <c r="I433" s="2">
        <v>-6.4095300000000008E-2</v>
      </c>
      <c r="J433" s="4" t="s">
        <v>4923</v>
      </c>
      <c r="L433" t="s">
        <v>40</v>
      </c>
      <c r="M433">
        <v>3.8912989204601991</v>
      </c>
      <c r="N433">
        <v>-44.722576340046203</v>
      </c>
      <c r="O433" t="s">
        <v>40</v>
      </c>
      <c r="P433">
        <v>-44.722576340046203</v>
      </c>
      <c r="Q433" t="s">
        <v>202</v>
      </c>
      <c r="R433" t="s">
        <v>43</v>
      </c>
      <c r="S433">
        <v>6.2190000000000003</v>
      </c>
      <c r="T433">
        <v>50</v>
      </c>
      <c r="U433" t="s">
        <v>44</v>
      </c>
      <c r="V433" s="4">
        <v>44803</v>
      </c>
      <c r="W433" s="4">
        <v>44803</v>
      </c>
      <c r="X433" t="s">
        <v>40</v>
      </c>
      <c r="Y433" s="4" t="s">
        <v>40</v>
      </c>
      <c r="Z433" t="s">
        <v>40</v>
      </c>
      <c r="AA433" t="s">
        <v>40</v>
      </c>
      <c r="AB433" s="4" t="s">
        <v>4543</v>
      </c>
      <c r="AG433" t="s">
        <v>47</v>
      </c>
      <c r="AH433" t="s">
        <v>65</v>
      </c>
      <c r="AI433" t="s">
        <v>51</v>
      </c>
      <c r="AJ433" t="s">
        <v>50</v>
      </c>
      <c r="AK433" s="35" t="s">
        <v>3318</v>
      </c>
      <c r="AL433" t="s">
        <v>51</v>
      </c>
      <c r="AM433" t="s">
        <v>63</v>
      </c>
      <c r="AO433" s="2">
        <v>8.7401227767736067E-5</v>
      </c>
      <c r="AP433" s="2">
        <v>1.1262525302823789E-2</v>
      </c>
      <c r="AQ433" t="s">
        <v>52</v>
      </c>
      <c r="AS433">
        <v>0.91509062465432112</v>
      </c>
      <c r="AT433">
        <v>0.91509062465432112</v>
      </c>
      <c r="AU433" s="3">
        <v>40000000</v>
      </c>
      <c r="AV433" s="30">
        <v>2538800000</v>
      </c>
      <c r="AW433" s="34" t="s">
        <v>3230</v>
      </c>
      <c r="BA433" s="31"/>
      <c r="BB433" s="27" t="str">
        <f t="shared" si="25"/>
        <v>NEE</v>
      </c>
      <c r="BC433" s="29">
        <f t="shared" ca="1" si="26"/>
        <v>44935</v>
      </c>
      <c r="BD433" s="27">
        <f t="shared" si="27"/>
        <v>4</v>
      </c>
      <c r="BE433" s="32" t="str">
        <f t="shared" si="28"/>
        <v>NEE.PRQ</v>
      </c>
    </row>
    <row r="434" spans="1:57" x14ac:dyDescent="0.35">
      <c r="A434" t="s">
        <v>2574</v>
      </c>
      <c r="B434" s="1">
        <v>25.25</v>
      </c>
      <c r="C434" s="2">
        <v>1.3190436933223278E-2</v>
      </c>
      <c r="D434" s="3">
        <v>59965.538461538461</v>
      </c>
      <c r="F434" t="s">
        <v>728</v>
      </c>
      <c r="G434" t="s">
        <v>729</v>
      </c>
      <c r="H434">
        <v>81.77</v>
      </c>
      <c r="I434" s="2">
        <v>-6.4095300000000008E-2</v>
      </c>
      <c r="J434" s="4" t="s">
        <v>4923</v>
      </c>
      <c r="L434" t="s">
        <v>40</v>
      </c>
      <c r="M434">
        <v>5.2004879077220334</v>
      </c>
      <c r="N434">
        <v>5.2004879077220334</v>
      </c>
      <c r="O434">
        <v>0.74405192508999995</v>
      </c>
      <c r="P434">
        <v>0.74405193000000003</v>
      </c>
      <c r="Q434" t="s">
        <v>53</v>
      </c>
      <c r="R434" t="s">
        <v>43</v>
      </c>
      <c r="S434">
        <v>5.65</v>
      </c>
      <c r="T434">
        <v>25</v>
      </c>
      <c r="U434" t="s">
        <v>44</v>
      </c>
      <c r="V434" s="4">
        <v>44803</v>
      </c>
      <c r="W434" s="4">
        <v>44803</v>
      </c>
      <c r="X434" t="s">
        <v>45</v>
      </c>
      <c r="Y434" s="4" t="s">
        <v>4347</v>
      </c>
      <c r="Z434">
        <v>30</v>
      </c>
      <c r="AA434" t="s">
        <v>46</v>
      </c>
      <c r="AB434" s="4" t="s">
        <v>4298</v>
      </c>
      <c r="AG434" t="s">
        <v>47</v>
      </c>
      <c r="AH434" t="s">
        <v>65</v>
      </c>
      <c r="AI434" t="s">
        <v>49</v>
      </c>
      <c r="AJ434" t="s">
        <v>77</v>
      </c>
      <c r="AK434" s="35" t="s">
        <v>2674</v>
      </c>
      <c r="AL434" t="s">
        <v>63</v>
      </c>
      <c r="AM434" t="s">
        <v>63</v>
      </c>
      <c r="AO434" s="2">
        <v>8.7401227767736067E-5</v>
      </c>
      <c r="AP434" s="2">
        <v>1.1262525302823789E-2</v>
      </c>
      <c r="AQ434" t="s">
        <v>52</v>
      </c>
      <c r="AS434">
        <v>1.5814609973090323</v>
      </c>
      <c r="AT434">
        <v>16.89682023485463</v>
      </c>
      <c r="AU434" s="3">
        <v>27500000</v>
      </c>
      <c r="AV434" s="30">
        <v>694375000</v>
      </c>
      <c r="AW434" s="34" t="s">
        <v>2569</v>
      </c>
      <c r="BA434" s="31"/>
      <c r="BB434" s="27" t="str">
        <f t="shared" si="25"/>
        <v>NEE</v>
      </c>
      <c r="BC434" s="29">
        <f t="shared" ca="1" si="26"/>
        <v>65383</v>
      </c>
      <c r="BD434" s="27">
        <f t="shared" si="27"/>
        <v>4</v>
      </c>
      <c r="BE434" s="32" t="str">
        <f t="shared" si="28"/>
        <v>NEE.PRN</v>
      </c>
    </row>
    <row r="435" spans="1:57" x14ac:dyDescent="0.35">
      <c r="A435" t="s">
        <v>2761</v>
      </c>
      <c r="B435" s="1" t="s">
        <v>51</v>
      </c>
      <c r="C435" s="2" t="e">
        <v>#VALUE!</v>
      </c>
      <c r="D435" s="3">
        <v>744911.68292682932</v>
      </c>
      <c r="F435" t="s">
        <v>2814</v>
      </c>
      <c r="G435" t="s">
        <v>729</v>
      </c>
      <c r="H435">
        <v>81.77</v>
      </c>
      <c r="I435" s="2">
        <v>-6.4095300000000008E-2</v>
      </c>
      <c r="J435" s="4" t="s">
        <v>4923</v>
      </c>
      <c r="L435" t="s">
        <v>40</v>
      </c>
      <c r="M435" t="s">
        <v>51</v>
      </c>
      <c r="N435" t="s">
        <v>51</v>
      </c>
      <c r="O435" t="s">
        <v>40</v>
      </c>
      <c r="P435" t="s">
        <v>51</v>
      </c>
      <c r="Q435" t="s">
        <v>202</v>
      </c>
      <c r="R435" t="s">
        <v>43</v>
      </c>
      <c r="S435">
        <v>4.8719999999999999</v>
      </c>
      <c r="T435">
        <v>50</v>
      </c>
      <c r="U435" t="s">
        <v>44</v>
      </c>
      <c r="V435" s="4">
        <v>44803</v>
      </c>
      <c r="W435" s="4">
        <v>44803</v>
      </c>
      <c r="X435" t="s">
        <v>40</v>
      </c>
      <c r="Y435" s="4" t="s">
        <v>40</v>
      </c>
      <c r="Z435" t="s">
        <v>40</v>
      </c>
      <c r="AA435" t="s">
        <v>40</v>
      </c>
      <c r="AB435" t="s">
        <v>4544</v>
      </c>
      <c r="AG435" t="s">
        <v>47</v>
      </c>
      <c r="AH435" t="s">
        <v>65</v>
      </c>
      <c r="AI435" t="s">
        <v>51</v>
      </c>
      <c r="AJ435" t="s">
        <v>50</v>
      </c>
      <c r="AK435" s="35" t="s">
        <v>2815</v>
      </c>
      <c r="AL435" t="s">
        <v>284</v>
      </c>
      <c r="AM435" t="s">
        <v>63</v>
      </c>
      <c r="AO435" s="2">
        <v>8.7401227767736067E-5</v>
      </c>
      <c r="AP435" s="2">
        <v>1.1262525302823789E-2</v>
      </c>
      <c r="AQ435" t="s">
        <v>52</v>
      </c>
      <c r="AS435" t="s">
        <v>51</v>
      </c>
      <c r="AT435" t="s">
        <v>51</v>
      </c>
      <c r="AU435" s="3">
        <v>0</v>
      </c>
      <c r="AV435" s="30" t="e">
        <v>#VALUE!</v>
      </c>
      <c r="AW435" s="34" t="s">
        <v>2762</v>
      </c>
      <c r="BA435" s="31"/>
      <c r="BB435" s="27" t="str">
        <f t="shared" si="25"/>
        <v>NEE</v>
      </c>
      <c r="BC435" s="29">
        <f t="shared" ca="1" si="26"/>
        <v>44570</v>
      </c>
      <c r="BD435" s="27">
        <f t="shared" si="27"/>
        <v>4</v>
      </c>
      <c r="BE435" s="32" t="str">
        <f t="shared" si="28"/>
        <v>NEE.PRO</v>
      </c>
    </row>
    <row r="436" spans="1:57" x14ac:dyDescent="0.35">
      <c r="A436" t="s">
        <v>3058</v>
      </c>
      <c r="B436" s="1">
        <v>50.594999999999999</v>
      </c>
      <c r="C436" s="2">
        <v>-3.9575837909486905E-2</v>
      </c>
      <c r="D436" s="3">
        <v>410688.67692307691</v>
      </c>
      <c r="F436" t="s">
        <v>2814</v>
      </c>
      <c r="G436" t="s">
        <v>729</v>
      </c>
      <c r="H436">
        <v>81.77</v>
      </c>
      <c r="I436" s="2">
        <v>-6.4095300000000008E-2</v>
      </c>
      <c r="J436" s="4" t="s">
        <v>4923</v>
      </c>
      <c r="L436" t="s">
        <v>40</v>
      </c>
      <c r="M436">
        <v>5.2261065753508733</v>
      </c>
      <c r="N436">
        <v>2.8023728739857137</v>
      </c>
      <c r="O436" t="s">
        <v>40</v>
      </c>
      <c r="P436">
        <v>2.8023728739857137</v>
      </c>
      <c r="Q436" t="s">
        <v>202</v>
      </c>
      <c r="R436" t="s">
        <v>43</v>
      </c>
      <c r="S436">
        <v>5.2789999999999999</v>
      </c>
      <c r="T436">
        <v>50</v>
      </c>
      <c r="U436" t="s">
        <v>44</v>
      </c>
      <c r="V436" s="4">
        <v>44803</v>
      </c>
      <c r="W436" s="4">
        <v>44803</v>
      </c>
      <c r="X436" t="s">
        <v>40</v>
      </c>
      <c r="Y436" s="4" t="s">
        <v>40</v>
      </c>
      <c r="Z436" t="s">
        <v>40</v>
      </c>
      <c r="AA436" t="s">
        <v>40</v>
      </c>
      <c r="AB436" s="4" t="s">
        <v>4545</v>
      </c>
      <c r="AG436" t="s">
        <v>47</v>
      </c>
      <c r="AH436" t="s">
        <v>65</v>
      </c>
      <c r="AI436" t="s">
        <v>51</v>
      </c>
      <c r="AJ436" t="s">
        <v>50</v>
      </c>
      <c r="AK436" s="35" t="s">
        <v>3159</v>
      </c>
      <c r="AL436" t="s">
        <v>51</v>
      </c>
      <c r="AM436" t="s">
        <v>63</v>
      </c>
      <c r="AO436" s="2">
        <v>8.7401227767736067E-5</v>
      </c>
      <c r="AP436" s="2">
        <v>1.1262525302823789E-2</v>
      </c>
      <c r="AQ436" t="s">
        <v>52</v>
      </c>
      <c r="AS436">
        <v>0.3821057221654231</v>
      </c>
      <c r="AT436">
        <v>0.3821057221654231</v>
      </c>
      <c r="AU436" s="3">
        <v>50000000</v>
      </c>
      <c r="AV436" s="30">
        <v>2529750000</v>
      </c>
      <c r="AW436" s="34" t="s">
        <v>3057</v>
      </c>
      <c r="BA436" s="31"/>
      <c r="BB436" s="27" t="str">
        <f t="shared" si="25"/>
        <v>NEE</v>
      </c>
      <c r="BC436" s="29">
        <f t="shared" ca="1" si="26"/>
        <v>44929</v>
      </c>
      <c r="BD436" s="27">
        <f t="shared" si="27"/>
        <v>4</v>
      </c>
      <c r="BE436" s="32" t="str">
        <f t="shared" si="28"/>
        <v>NEE.PRP</v>
      </c>
    </row>
    <row r="437" spans="1:57" x14ac:dyDescent="0.35">
      <c r="A437" t="s">
        <v>3380</v>
      </c>
      <c r="B437" s="1">
        <v>24.22</v>
      </c>
      <c r="C437" s="2">
        <v>-1.2653061224489743E-2</v>
      </c>
      <c r="D437" s="3">
        <v>7886.5692307692307</v>
      </c>
      <c r="F437" t="s">
        <v>733</v>
      </c>
      <c r="G437" t="s">
        <v>734</v>
      </c>
      <c r="H437">
        <v>17.170000000000002</v>
      </c>
      <c r="I437" s="2">
        <v>-0.14323949999999999</v>
      </c>
      <c r="J437" s="4" t="s">
        <v>4905</v>
      </c>
      <c r="L437" t="s">
        <v>40</v>
      </c>
      <c r="M437">
        <v>3.0085516752840253</v>
      </c>
      <c r="N437">
        <v>3.0085516752840253</v>
      </c>
      <c r="O437">
        <v>-18.717545798489553</v>
      </c>
      <c r="P437">
        <v>-18.7175458</v>
      </c>
      <c r="Q437" t="s">
        <v>53</v>
      </c>
      <c r="R437" t="s">
        <v>43</v>
      </c>
      <c r="S437">
        <v>5.5</v>
      </c>
      <c r="T437">
        <v>25</v>
      </c>
      <c r="U437" t="s">
        <v>44</v>
      </c>
      <c r="V437" s="4">
        <v>44847</v>
      </c>
      <c r="W437" s="4">
        <v>44847</v>
      </c>
      <c r="X437" t="s">
        <v>40</v>
      </c>
      <c r="Y437" s="4" t="s">
        <v>4360</v>
      </c>
      <c r="Z437">
        <v>30</v>
      </c>
      <c r="AA437" t="s">
        <v>46</v>
      </c>
      <c r="AB437" s="4" t="s">
        <v>4546</v>
      </c>
      <c r="AG437" t="s">
        <v>47</v>
      </c>
      <c r="AH437" t="s">
        <v>65</v>
      </c>
      <c r="AI437" t="s">
        <v>51</v>
      </c>
      <c r="AJ437" t="s">
        <v>74</v>
      </c>
      <c r="AK437" s="35" t="s">
        <v>4547</v>
      </c>
      <c r="AL437" t="s">
        <v>51</v>
      </c>
      <c r="AM437" t="s">
        <v>51</v>
      </c>
      <c r="AO437" s="2">
        <v>2.9896054425175844E-3</v>
      </c>
      <c r="AP437" s="2">
        <v>4.4458956231835267E-2</v>
      </c>
      <c r="AQ437" t="s">
        <v>162</v>
      </c>
      <c r="AS437">
        <v>2.9536538720991361</v>
      </c>
      <c r="AT437">
        <v>2.9536538720991361</v>
      </c>
      <c r="AU437" s="3">
        <v>4600000</v>
      </c>
      <c r="AV437" s="30">
        <v>111412000</v>
      </c>
      <c r="AW437" s="34" t="s">
        <v>3378</v>
      </c>
      <c r="BA437" s="31"/>
      <c r="BB437" s="27" t="str">
        <f t="shared" si="25"/>
        <v>NEWT</v>
      </c>
      <c r="BC437" s="29">
        <f t="shared" ca="1" si="26"/>
        <v>46024</v>
      </c>
      <c r="BD437" s="27">
        <f t="shared" si="27"/>
        <v>4</v>
      </c>
      <c r="BE437" s="32" t="str">
        <f t="shared" si="28"/>
        <v>NEWTZ</v>
      </c>
    </row>
    <row r="438" spans="1:57" x14ac:dyDescent="0.35">
      <c r="A438" t="s">
        <v>735</v>
      </c>
      <c r="B438" s="1">
        <v>85.53</v>
      </c>
      <c r="C438" s="2">
        <v>-7.3573039041177207E-2</v>
      </c>
      <c r="D438" s="3">
        <v>1445</v>
      </c>
      <c r="F438" t="s">
        <v>736</v>
      </c>
      <c r="G438" t="s">
        <v>737</v>
      </c>
      <c r="H438">
        <v>918.6</v>
      </c>
      <c r="I438" s="2">
        <v>-0.14865619999999999</v>
      </c>
      <c r="J438" s="4" t="s">
        <v>4892</v>
      </c>
      <c r="L438" t="s">
        <v>40</v>
      </c>
      <c r="M438">
        <v>2.6310019732514798</v>
      </c>
      <c r="N438">
        <v>2.6310019732514798</v>
      </c>
      <c r="O438">
        <v>-319.94693409484415</v>
      </c>
      <c r="P438">
        <v>-319.94693409000001</v>
      </c>
      <c r="Q438" t="s">
        <v>42</v>
      </c>
      <c r="R438" t="s">
        <v>43</v>
      </c>
      <c r="S438">
        <v>3.6</v>
      </c>
      <c r="T438">
        <v>100</v>
      </c>
      <c r="U438" t="s">
        <v>44</v>
      </c>
      <c r="V438" s="4">
        <v>44819</v>
      </c>
      <c r="W438" s="4">
        <v>44819</v>
      </c>
      <c r="X438" t="s">
        <v>45</v>
      </c>
      <c r="Y438" s="4" t="s">
        <v>4899</v>
      </c>
      <c r="Z438">
        <v>30</v>
      </c>
      <c r="AA438" t="s">
        <v>46</v>
      </c>
      <c r="AB438" s="4" t="s">
        <v>40</v>
      </c>
      <c r="AG438" t="s">
        <v>47</v>
      </c>
      <c r="AH438" t="s">
        <v>65</v>
      </c>
      <c r="AI438" t="s">
        <v>49</v>
      </c>
      <c r="AJ438" t="s">
        <v>50</v>
      </c>
      <c r="AK438" s="35" t="s">
        <v>4548</v>
      </c>
      <c r="AL438" t="s">
        <v>51</v>
      </c>
      <c r="AM438" t="s">
        <v>158</v>
      </c>
      <c r="AO438" s="2">
        <v>3.3842680509399425E-4</v>
      </c>
      <c r="AP438" s="2">
        <v>1.5328193116920796E-2</v>
      </c>
      <c r="AQ438" t="s">
        <v>52</v>
      </c>
      <c r="AS438">
        <v>23.752912146508315</v>
      </c>
      <c r="AT438">
        <v>23.752912146508315</v>
      </c>
      <c r="AU438" s="3">
        <v>137152</v>
      </c>
      <c r="AV438" s="30">
        <v>11730610.560000001</v>
      </c>
      <c r="AW438" s="34" t="s">
        <v>2026</v>
      </c>
      <c r="BA438" s="31"/>
      <c r="BB438" s="27" t="str">
        <f t="shared" si="25"/>
        <v>NG/</v>
      </c>
      <c r="BC438" s="29">
        <f t="shared" ca="1" si="26"/>
        <v>55848</v>
      </c>
      <c r="BD438" s="27">
        <f t="shared" si="27"/>
        <v>4</v>
      </c>
      <c r="BE438" s="32" t="str">
        <f t="shared" si="28"/>
        <v>NMK.PRB</v>
      </c>
    </row>
    <row r="439" spans="1:57" x14ac:dyDescent="0.35">
      <c r="A439" t="s">
        <v>738</v>
      </c>
      <c r="B439" s="1">
        <v>1073.7400500000001</v>
      </c>
      <c r="C439" s="2" t="e">
        <v>#VALUE!</v>
      </c>
      <c r="D439" s="3">
        <v>238.86153846153846</v>
      </c>
      <c r="F439" t="s">
        <v>736</v>
      </c>
      <c r="G439" t="s">
        <v>737</v>
      </c>
      <c r="H439">
        <v>918.6</v>
      </c>
      <c r="I439" s="2">
        <v>-0.14865619999999999</v>
      </c>
      <c r="J439" s="4" t="s">
        <v>4892</v>
      </c>
      <c r="L439" t="s">
        <v>40</v>
      </c>
      <c r="M439">
        <v>0.18162745182506482</v>
      </c>
      <c r="N439">
        <v>0.18162745182506482</v>
      </c>
      <c r="O439">
        <v>-1316.0120771251027</v>
      </c>
      <c r="P439">
        <v>-1316.0120771300001</v>
      </c>
      <c r="Q439" t="s">
        <v>42</v>
      </c>
      <c r="R439" t="s">
        <v>43</v>
      </c>
      <c r="S439">
        <v>3.9</v>
      </c>
      <c r="T439">
        <v>100</v>
      </c>
      <c r="U439" t="s">
        <v>44</v>
      </c>
      <c r="V439" s="4">
        <v>44819</v>
      </c>
      <c r="W439" s="4">
        <v>44819</v>
      </c>
      <c r="X439" t="s">
        <v>45</v>
      </c>
      <c r="Y439" s="4" t="s">
        <v>4899</v>
      </c>
      <c r="Z439">
        <v>30</v>
      </c>
      <c r="AA439" t="s">
        <v>46</v>
      </c>
      <c r="AB439" s="4" t="s">
        <v>40</v>
      </c>
      <c r="AG439" t="s">
        <v>47</v>
      </c>
      <c r="AH439" t="s">
        <v>65</v>
      </c>
      <c r="AI439" t="s">
        <v>49</v>
      </c>
      <c r="AJ439" t="s">
        <v>50</v>
      </c>
      <c r="AK439" s="35" t="s">
        <v>4549</v>
      </c>
      <c r="AL439" t="s">
        <v>51</v>
      </c>
      <c r="AM439" t="s">
        <v>158</v>
      </c>
      <c r="AO439" s="2">
        <v>3.3842680509399425E-4</v>
      </c>
      <c r="AP439" s="2">
        <v>1.5328193116920796E-2</v>
      </c>
      <c r="AQ439" t="s">
        <v>52</v>
      </c>
      <c r="AS439">
        <v>0.72882787175522457</v>
      </c>
      <c r="AT439">
        <v>275.40997948696725</v>
      </c>
      <c r="AU439" s="3">
        <v>95171</v>
      </c>
      <c r="AV439" s="30">
        <v>102188914.29855001</v>
      </c>
      <c r="AW439" s="34" t="s">
        <v>2027</v>
      </c>
      <c r="BA439" s="31"/>
      <c r="BB439" s="27" t="str">
        <f t="shared" si="25"/>
        <v>NG/</v>
      </c>
      <c r="BC439" s="29">
        <f t="shared" ca="1" si="26"/>
        <v>55848</v>
      </c>
      <c r="BD439" s="27">
        <f t="shared" si="27"/>
        <v>4</v>
      </c>
      <c r="BE439" s="32" t="str">
        <f t="shared" si="28"/>
        <v>NMK.PRC</v>
      </c>
    </row>
    <row r="440" spans="1:57" x14ac:dyDescent="0.35">
      <c r="A440" t="s">
        <v>743</v>
      </c>
      <c r="B440" s="1">
        <v>12.324999999999999</v>
      </c>
      <c r="C440" s="2">
        <v>-5.39130434782608E-2</v>
      </c>
      <c r="D440" s="3">
        <v>16021.246153846154</v>
      </c>
      <c r="F440" t="s">
        <v>744</v>
      </c>
      <c r="G440" t="s">
        <v>745</v>
      </c>
      <c r="H440">
        <v>1.4</v>
      </c>
      <c r="I440" s="2">
        <v>-7.8947370000000003E-2</v>
      </c>
      <c r="J440" s="4" t="s">
        <v>4920</v>
      </c>
      <c r="L440">
        <v>721.3</v>
      </c>
      <c r="M440">
        <v>17.231323505084507</v>
      </c>
      <c r="N440">
        <v>11.126023112980532</v>
      </c>
      <c r="O440">
        <v>2322.5252340756174</v>
      </c>
      <c r="P440">
        <v>11.126023112980532</v>
      </c>
      <c r="Q440" t="s">
        <v>42</v>
      </c>
      <c r="R440" t="s">
        <v>82</v>
      </c>
      <c r="S440">
        <v>9.7249999999999996</v>
      </c>
      <c r="T440">
        <v>25</v>
      </c>
      <c r="U440" t="s">
        <v>44</v>
      </c>
      <c r="V440" s="4">
        <v>44195</v>
      </c>
      <c r="W440" s="4">
        <v>44195</v>
      </c>
      <c r="X440" t="s">
        <v>45</v>
      </c>
      <c r="Y440" s="4" t="s">
        <v>4905</v>
      </c>
      <c r="Z440">
        <v>30</v>
      </c>
      <c r="AA440" t="s">
        <v>46</v>
      </c>
      <c r="AB440" s="4" t="s">
        <v>40</v>
      </c>
      <c r="AG440" t="s">
        <v>47</v>
      </c>
      <c r="AH440" t="s">
        <v>65</v>
      </c>
      <c r="AI440" t="s">
        <v>49</v>
      </c>
      <c r="AJ440" t="s">
        <v>50</v>
      </c>
      <c r="AK440" s="35" t="s">
        <v>746</v>
      </c>
      <c r="AL440" t="s">
        <v>51</v>
      </c>
      <c r="AM440" t="s">
        <v>51</v>
      </c>
      <c r="AO440" s="2">
        <v>8.5074235118126507E-2</v>
      </c>
      <c r="AP440" s="2">
        <v>0.17166818266314787</v>
      </c>
      <c r="AQ440" t="s">
        <v>52</v>
      </c>
      <c r="AS440">
        <v>5.4777777777338813E-3</v>
      </c>
      <c r="AT440">
        <v>5.4777777777338822E-3</v>
      </c>
      <c r="AU440" s="3">
        <v>12585642</v>
      </c>
      <c r="AV440" s="30">
        <v>155118037.64999998</v>
      </c>
      <c r="AW440" s="34" t="s">
        <v>2032</v>
      </c>
      <c r="BA440" s="31"/>
      <c r="BB440" s="27" t="str">
        <f t="shared" si="25"/>
        <v>NGL</v>
      </c>
      <c r="BC440" s="29">
        <f t="shared" ca="1" si="26"/>
        <v>55848</v>
      </c>
      <c r="BD440" s="27">
        <f t="shared" si="27"/>
        <v>4</v>
      </c>
      <c r="BE440" s="32" t="str">
        <f t="shared" si="28"/>
        <v>NGL.PRB</v>
      </c>
    </row>
    <row r="441" spans="1:57" x14ac:dyDescent="0.35">
      <c r="A441" t="s">
        <v>2677</v>
      </c>
      <c r="B441" s="1">
        <v>13.07</v>
      </c>
      <c r="C441" s="2">
        <v>3.7301587301587356E-2</v>
      </c>
      <c r="D441" s="3">
        <v>3357.3692307692309</v>
      </c>
      <c r="F441" t="s">
        <v>744</v>
      </c>
      <c r="G441" t="s">
        <v>745</v>
      </c>
      <c r="H441">
        <v>1.4</v>
      </c>
      <c r="I441" s="2">
        <v>-7.8947370000000003E-2</v>
      </c>
      <c r="J441" s="4" t="s">
        <v>4920</v>
      </c>
      <c r="L441">
        <v>738.4</v>
      </c>
      <c r="M441">
        <v>11.529765261965251</v>
      </c>
      <c r="N441">
        <v>12.969864647241371</v>
      </c>
      <c r="O441">
        <v>22.624864077234925</v>
      </c>
      <c r="P441">
        <v>22.624864077234925</v>
      </c>
      <c r="Q441" t="s">
        <v>42</v>
      </c>
      <c r="R441" t="s">
        <v>82</v>
      </c>
      <c r="S441">
        <v>9.625</v>
      </c>
      <c r="T441">
        <v>25</v>
      </c>
      <c r="U441" t="s">
        <v>44</v>
      </c>
      <c r="V441" s="4">
        <v>44195</v>
      </c>
      <c r="W441" s="4">
        <v>44195</v>
      </c>
      <c r="X441" t="s">
        <v>45</v>
      </c>
      <c r="Y441" s="4" t="s">
        <v>4125</v>
      </c>
      <c r="Z441">
        <v>30</v>
      </c>
      <c r="AA441" t="s">
        <v>46</v>
      </c>
      <c r="AB441" s="4" t="s">
        <v>40</v>
      </c>
      <c r="AG441" t="s">
        <v>47</v>
      </c>
      <c r="AH441" t="s">
        <v>65</v>
      </c>
      <c r="AI441" t="s">
        <v>49</v>
      </c>
      <c r="AJ441" t="s">
        <v>50</v>
      </c>
      <c r="AK441" s="35" t="s">
        <v>2678</v>
      </c>
      <c r="AL441" t="s">
        <v>51</v>
      </c>
      <c r="AM441" t="s">
        <v>51</v>
      </c>
      <c r="AO441" s="2">
        <v>8.5074235118126507E-2</v>
      </c>
      <c r="AP441" s="2">
        <v>0.17166818266314787</v>
      </c>
      <c r="AQ441" t="s">
        <v>52</v>
      </c>
      <c r="AS441">
        <v>1.2056586535975675</v>
      </c>
      <c r="AT441">
        <v>1.2056586535975675</v>
      </c>
      <c r="AU441" s="3">
        <v>1800000</v>
      </c>
      <c r="AV441" s="30">
        <v>23526000</v>
      </c>
      <c r="AW441" s="34" t="s">
        <v>2679</v>
      </c>
      <c r="BA441" s="31"/>
      <c r="BB441" s="27" t="str">
        <f t="shared" si="25"/>
        <v>NGL</v>
      </c>
      <c r="BC441" s="29">
        <f t="shared" ca="1" si="26"/>
        <v>55848</v>
      </c>
      <c r="BD441" s="27">
        <f t="shared" si="27"/>
        <v>4</v>
      </c>
      <c r="BE441" s="32" t="str">
        <f t="shared" si="28"/>
        <v>NGL.PRC</v>
      </c>
    </row>
    <row r="442" spans="1:57" x14ac:dyDescent="0.35">
      <c r="A442" t="s">
        <v>4981</v>
      </c>
      <c r="B442" s="1">
        <v>7.5</v>
      </c>
      <c r="C442" s="2" t="e">
        <v>#VALUE!</v>
      </c>
      <c r="D442" s="3">
        <v>1434.6153846153845</v>
      </c>
      <c r="F442" t="s">
        <v>4982</v>
      </c>
      <c r="G442" t="s">
        <v>4983</v>
      </c>
      <c r="H442">
        <v>0.193</v>
      </c>
      <c r="I442" s="2">
        <v>-0.34107199999999999</v>
      </c>
      <c r="J442" s="4" t="s">
        <v>4939</v>
      </c>
      <c r="L442" t="s">
        <v>40</v>
      </c>
      <c r="M442" t="s">
        <v>51</v>
      </c>
      <c r="N442">
        <v>21.75833372076805</v>
      </c>
      <c r="O442">
        <v>36.367934987322691</v>
      </c>
      <c r="P442">
        <v>21.75833372076805</v>
      </c>
      <c r="Q442" t="s">
        <v>42</v>
      </c>
      <c r="R442" t="s">
        <v>43</v>
      </c>
      <c r="S442">
        <v>13</v>
      </c>
      <c r="T442">
        <v>25</v>
      </c>
      <c r="U442" t="s">
        <v>54</v>
      </c>
      <c r="V442" s="4">
        <v>44833</v>
      </c>
      <c r="W442" s="4">
        <v>44833</v>
      </c>
      <c r="X442" t="s">
        <v>45</v>
      </c>
      <c r="Y442" s="4" t="s">
        <v>4191</v>
      </c>
      <c r="Z442">
        <v>30</v>
      </c>
      <c r="AA442" t="s">
        <v>46</v>
      </c>
      <c r="AB442" s="4" t="s">
        <v>40</v>
      </c>
      <c r="AG442" t="s">
        <v>47</v>
      </c>
      <c r="AH442" t="s">
        <v>65</v>
      </c>
      <c r="AI442" t="s">
        <v>49</v>
      </c>
      <c r="AJ442" t="s">
        <v>50</v>
      </c>
      <c r="AK442" s="35" t="s">
        <v>4984</v>
      </c>
      <c r="AL442" t="s">
        <v>51</v>
      </c>
      <c r="AM442" t="s">
        <v>51</v>
      </c>
      <c r="AO442" s="2">
        <v>0.11222282047389343</v>
      </c>
      <c r="AP442" s="2">
        <v>0.25613108892823766</v>
      </c>
      <c r="AQ442" t="s">
        <v>64</v>
      </c>
      <c r="AS442">
        <v>2.2689673750567372</v>
      </c>
      <c r="AT442">
        <v>2.2689673750567372</v>
      </c>
      <c r="AU442" s="3">
        <v>144000</v>
      </c>
      <c r="AV442" s="30">
        <v>1080000</v>
      </c>
      <c r="AW442" s="34" t="s">
        <v>4985</v>
      </c>
      <c r="BA442" s="31"/>
      <c r="BB442" s="27" t="str">
        <f t="shared" si="25"/>
        <v>NILE</v>
      </c>
      <c r="BC442" s="29">
        <f t="shared" ca="1" si="26"/>
        <v>55848</v>
      </c>
      <c r="BD442" s="27">
        <f t="shared" si="27"/>
        <v>12</v>
      </c>
      <c r="BE442" s="32" t="str">
        <f t="shared" si="28"/>
        <v>NILE.PRD</v>
      </c>
    </row>
    <row r="443" spans="1:57" x14ac:dyDescent="0.35">
      <c r="A443" t="s">
        <v>3531</v>
      </c>
      <c r="B443" s="1">
        <v>103.295</v>
      </c>
      <c r="C443" s="2">
        <v>-8.4718234981392901E-2</v>
      </c>
      <c r="D443" s="3">
        <v>13907.138461538461</v>
      </c>
      <c r="F443" t="s">
        <v>2392</v>
      </c>
      <c r="G443" t="s">
        <v>2393</v>
      </c>
      <c r="H443">
        <v>26.16</v>
      </c>
      <c r="I443" s="2">
        <v>-0.11382120000000001</v>
      </c>
      <c r="J443" s="4" t="s">
        <v>4899</v>
      </c>
      <c r="L443" t="s">
        <v>40</v>
      </c>
      <c r="M443">
        <v>4.71138940393325</v>
      </c>
      <c r="N443">
        <v>-28.417858325954846</v>
      </c>
      <c r="O443" t="s">
        <v>40</v>
      </c>
      <c r="P443">
        <v>-28.417858325954846</v>
      </c>
      <c r="Q443" t="s">
        <v>202</v>
      </c>
      <c r="R443" t="s">
        <v>43</v>
      </c>
      <c r="S443">
        <v>7.75</v>
      </c>
      <c r="T443">
        <v>100</v>
      </c>
      <c r="U443" t="s">
        <v>44</v>
      </c>
      <c r="V443" s="4">
        <v>44803</v>
      </c>
      <c r="W443" s="4">
        <v>44803</v>
      </c>
      <c r="X443" t="s">
        <v>40</v>
      </c>
      <c r="Y443" s="4" t="s">
        <v>40</v>
      </c>
      <c r="Z443" t="s">
        <v>40</v>
      </c>
      <c r="AA443" t="s">
        <v>40</v>
      </c>
      <c r="AB443" s="4" t="s">
        <v>4297</v>
      </c>
      <c r="AG443" t="s">
        <v>47</v>
      </c>
      <c r="AH443" t="s">
        <v>65</v>
      </c>
      <c r="AI443" t="s">
        <v>51</v>
      </c>
      <c r="AJ443" t="s">
        <v>50</v>
      </c>
      <c r="AK443" s="35" t="s">
        <v>3589</v>
      </c>
      <c r="AL443" t="s">
        <v>51</v>
      </c>
      <c r="AM443" t="s">
        <v>158</v>
      </c>
      <c r="AO443" s="2">
        <v>1.5719961287730122E-4</v>
      </c>
      <c r="AP443" s="2">
        <v>1.4211307529331307E-2</v>
      </c>
      <c r="AQ443" t="s">
        <v>52</v>
      </c>
      <c r="AS443">
        <v>1.3012375302173071</v>
      </c>
      <c r="AT443">
        <v>1.3012375302173071</v>
      </c>
      <c r="AU443" s="3">
        <v>8625000</v>
      </c>
      <c r="AV443" s="30">
        <v>890919375</v>
      </c>
      <c r="AW443" s="34" t="s">
        <v>3530</v>
      </c>
      <c r="BA443" s="31"/>
      <c r="BB443" s="27" t="str">
        <f t="shared" si="25"/>
        <v>NI</v>
      </c>
      <c r="BC443" s="29">
        <f t="shared" ca="1" si="26"/>
        <v>45294</v>
      </c>
      <c r="BD443" s="27">
        <f t="shared" si="27"/>
        <v>4</v>
      </c>
      <c r="BE443" s="32" t="str">
        <f t="shared" si="28"/>
        <v>NIMC</v>
      </c>
    </row>
    <row r="444" spans="1:57" x14ac:dyDescent="0.35">
      <c r="A444" t="s">
        <v>2391</v>
      </c>
      <c r="B444" s="1">
        <v>25.945</v>
      </c>
      <c r="C444" s="2">
        <v>-2.0561486753657557E-2</v>
      </c>
      <c r="D444" s="3">
        <v>37590.923076923078</v>
      </c>
      <c r="F444" t="s">
        <v>2392</v>
      </c>
      <c r="G444" t="s">
        <v>2393</v>
      </c>
      <c r="H444">
        <v>26.16</v>
      </c>
      <c r="I444" s="2">
        <v>-0.11382120000000001</v>
      </c>
      <c r="J444" s="4" t="s">
        <v>4899</v>
      </c>
      <c r="L444">
        <v>363.2</v>
      </c>
      <c r="M444">
        <v>5.8715338503963279</v>
      </c>
      <c r="N444">
        <v>6.7491336420382515</v>
      </c>
      <c r="O444">
        <v>-1.1378947717722625</v>
      </c>
      <c r="P444">
        <v>-1.1378947717722625</v>
      </c>
      <c r="Q444" t="s">
        <v>42</v>
      </c>
      <c r="R444" t="s">
        <v>82</v>
      </c>
      <c r="S444">
        <v>6.5</v>
      </c>
      <c r="T444">
        <v>25</v>
      </c>
      <c r="U444" t="s">
        <v>44</v>
      </c>
      <c r="V444" s="4">
        <v>44887</v>
      </c>
      <c r="W444" s="4">
        <v>44887</v>
      </c>
      <c r="X444" t="s">
        <v>45</v>
      </c>
      <c r="Y444" s="4" t="s">
        <v>4107</v>
      </c>
      <c r="Z444">
        <v>30</v>
      </c>
      <c r="AA444" t="s">
        <v>51</v>
      </c>
      <c r="AB444" t="s">
        <v>40</v>
      </c>
      <c r="AG444" t="s">
        <v>47</v>
      </c>
      <c r="AH444" t="s">
        <v>48</v>
      </c>
      <c r="AI444" t="s">
        <v>49</v>
      </c>
      <c r="AJ444" t="s">
        <v>50</v>
      </c>
      <c r="AK444" s="35" t="s">
        <v>2529</v>
      </c>
      <c r="AL444" t="s">
        <v>123</v>
      </c>
      <c r="AM444" t="s">
        <v>158</v>
      </c>
      <c r="AO444" s="2">
        <v>1.5719961287730122E-4</v>
      </c>
      <c r="AP444" s="2">
        <v>1.4211307529331307E-2</v>
      </c>
      <c r="AQ444" t="s">
        <v>52</v>
      </c>
      <c r="AS444">
        <v>1.3563648801570718</v>
      </c>
      <c r="AT444">
        <v>1.3563648801570718</v>
      </c>
      <c r="AU444" s="3">
        <v>20000000</v>
      </c>
      <c r="AV444" s="30">
        <v>518900000</v>
      </c>
      <c r="AW444" s="34" t="s">
        <v>2530</v>
      </c>
      <c r="BA444" s="31"/>
      <c r="BB444" s="27" t="str">
        <f t="shared" si="25"/>
        <v>NI</v>
      </c>
      <c r="BC444" s="29">
        <f t="shared" ca="1" si="26"/>
        <v>55848</v>
      </c>
      <c r="BD444" s="27">
        <f t="shared" si="27"/>
        <v>4</v>
      </c>
      <c r="BE444" s="32" t="str">
        <f t="shared" si="28"/>
        <v>NI.PRB</v>
      </c>
    </row>
    <row r="445" spans="1:57" x14ac:dyDescent="0.35">
      <c r="A445" t="s">
        <v>748</v>
      </c>
      <c r="B445" s="1">
        <v>22.25</v>
      </c>
      <c r="C445" s="2">
        <v>-2.9959146618247848E-2</v>
      </c>
      <c r="D445" s="3">
        <v>39137.953846153847</v>
      </c>
      <c r="F445" t="s">
        <v>715</v>
      </c>
      <c r="G445" t="s">
        <v>716</v>
      </c>
      <c r="H445">
        <v>17.34</v>
      </c>
      <c r="I445" s="2">
        <v>-0.30277729999999997</v>
      </c>
      <c r="J445" s="4" t="s">
        <v>4050</v>
      </c>
      <c r="L445">
        <v>417.2</v>
      </c>
      <c r="M445">
        <v>6.676938880328712</v>
      </c>
      <c r="N445">
        <v>8.0357168770029901</v>
      </c>
      <c r="O445">
        <v>11.301972368834992</v>
      </c>
      <c r="P445">
        <v>11.301972368834992</v>
      </c>
      <c r="Q445" t="s">
        <v>42</v>
      </c>
      <c r="R445" t="s">
        <v>82</v>
      </c>
      <c r="S445">
        <v>6.5</v>
      </c>
      <c r="T445">
        <v>25</v>
      </c>
      <c r="U445" t="s">
        <v>44</v>
      </c>
      <c r="V445" s="4">
        <v>44804</v>
      </c>
      <c r="W445" s="4">
        <v>44804</v>
      </c>
      <c r="X445" t="s">
        <v>45</v>
      </c>
      <c r="Y445" s="4" t="s">
        <v>4550</v>
      </c>
      <c r="Z445">
        <v>30</v>
      </c>
      <c r="AA445" t="s">
        <v>46</v>
      </c>
      <c r="AB445" s="4" t="s">
        <v>40</v>
      </c>
      <c r="AG445" t="s">
        <v>47</v>
      </c>
      <c r="AH445" t="s">
        <v>65</v>
      </c>
      <c r="AI445" t="s">
        <v>49</v>
      </c>
      <c r="AJ445" t="s">
        <v>50</v>
      </c>
      <c r="AK445" s="35" t="s">
        <v>4551</v>
      </c>
      <c r="AL445" t="s">
        <v>51</v>
      </c>
      <c r="AM445" t="s">
        <v>51</v>
      </c>
      <c r="AO445" s="2">
        <v>8.3924207847527743E-3</v>
      </c>
      <c r="AP445" s="2">
        <v>4.5618413722751661E-2</v>
      </c>
      <c r="AQ445" t="s">
        <v>52</v>
      </c>
      <c r="AS445">
        <v>0.43228571939161975</v>
      </c>
      <c r="AT445">
        <v>0.43228571939161975</v>
      </c>
      <c r="AU445" s="3">
        <v>17000000</v>
      </c>
      <c r="AV445" s="30">
        <v>378250000</v>
      </c>
      <c r="AW445" s="34" t="s">
        <v>2034</v>
      </c>
      <c r="BA445" s="31"/>
      <c r="BB445" s="27" t="str">
        <f t="shared" si="25"/>
        <v>NLY</v>
      </c>
      <c r="BC445" s="29">
        <f t="shared" ca="1" si="26"/>
        <v>55848</v>
      </c>
      <c r="BD445" s="27">
        <f t="shared" si="27"/>
        <v>4</v>
      </c>
      <c r="BE445" s="32" t="str">
        <f t="shared" si="28"/>
        <v>NLY.PRG</v>
      </c>
    </row>
    <row r="446" spans="1:57" x14ac:dyDescent="0.35">
      <c r="A446" t="s">
        <v>2680</v>
      </c>
      <c r="B446" s="1">
        <v>22.064999999999998</v>
      </c>
      <c r="C446" s="2">
        <v>-2.9449978345604144E-2</v>
      </c>
      <c r="D446" s="3">
        <v>48468.153846153844</v>
      </c>
      <c r="F446" t="s">
        <v>715</v>
      </c>
      <c r="G446" t="s">
        <v>716</v>
      </c>
      <c r="H446">
        <v>17.34</v>
      </c>
      <c r="I446" s="2">
        <v>-0.30277729999999997</v>
      </c>
      <c r="J446" s="4" t="s">
        <v>4050</v>
      </c>
      <c r="L446">
        <v>498.9</v>
      </c>
      <c r="M446">
        <v>7.0810385523210062</v>
      </c>
      <c r="N446">
        <v>8.7856219358973888</v>
      </c>
      <c r="O446">
        <v>9.4110172568511494</v>
      </c>
      <c r="P446">
        <v>9.4110172568511494</v>
      </c>
      <c r="Q446" t="s">
        <v>42</v>
      </c>
      <c r="R446" t="s">
        <v>82</v>
      </c>
      <c r="S446">
        <v>6.75</v>
      </c>
      <c r="T446">
        <v>25</v>
      </c>
      <c r="U446" t="s">
        <v>44</v>
      </c>
      <c r="V446" s="4">
        <v>44804</v>
      </c>
      <c r="W446" s="4">
        <v>44804</v>
      </c>
      <c r="X446" t="s">
        <v>45</v>
      </c>
      <c r="Y446" s="4" t="s">
        <v>4028</v>
      </c>
      <c r="Z446">
        <v>30</v>
      </c>
      <c r="AA446" t="s">
        <v>46</v>
      </c>
      <c r="AB446" t="s">
        <v>40</v>
      </c>
      <c r="AG446" t="s">
        <v>47</v>
      </c>
      <c r="AH446" t="s">
        <v>65</v>
      </c>
      <c r="AI446" t="s">
        <v>49</v>
      </c>
      <c r="AJ446" t="s">
        <v>50</v>
      </c>
      <c r="AK446" s="35" t="s">
        <v>4552</v>
      </c>
      <c r="AL446" t="s">
        <v>51</v>
      </c>
      <c r="AM446" t="s">
        <v>51</v>
      </c>
      <c r="AO446" s="2">
        <v>8.3924207847527743E-3</v>
      </c>
      <c r="AP446" s="2">
        <v>4.5618413722751661E-2</v>
      </c>
      <c r="AQ446" t="s">
        <v>52</v>
      </c>
      <c r="AS446">
        <v>1.5727119040410389</v>
      </c>
      <c r="AT446">
        <v>1.7891051365958484</v>
      </c>
      <c r="AU446" s="3">
        <v>17700000</v>
      </c>
      <c r="AV446" s="30">
        <v>390550499.99999994</v>
      </c>
      <c r="AW446" s="34" t="s">
        <v>2681</v>
      </c>
      <c r="BA446" s="31"/>
      <c r="BB446" s="27" t="str">
        <f t="shared" si="25"/>
        <v>NLY</v>
      </c>
      <c r="BC446" s="29">
        <f t="shared" ca="1" si="26"/>
        <v>55848</v>
      </c>
      <c r="BD446" s="27">
        <f t="shared" si="27"/>
        <v>4</v>
      </c>
      <c r="BE446" s="32" t="str">
        <f t="shared" si="28"/>
        <v>NLY.PRI</v>
      </c>
    </row>
    <row r="447" spans="1:57" x14ac:dyDescent="0.35">
      <c r="A447" t="s">
        <v>749</v>
      </c>
      <c r="B447" s="1">
        <v>23.225000000000001</v>
      </c>
      <c r="C447" s="2">
        <v>-1.6570008285003788E-3</v>
      </c>
      <c r="D447" s="3">
        <v>139952.13846153847</v>
      </c>
      <c r="F447" t="s">
        <v>715</v>
      </c>
      <c r="G447" t="s">
        <v>716</v>
      </c>
      <c r="H447">
        <v>17.34</v>
      </c>
      <c r="I447" s="2">
        <v>-0.30277729999999997</v>
      </c>
      <c r="J447" s="4" t="s">
        <v>4050</v>
      </c>
      <c r="L447">
        <v>499.3</v>
      </c>
      <c r="M447">
        <v>9.0609598561419098</v>
      </c>
      <c r="N447">
        <v>8.824319476491107</v>
      </c>
      <c r="O447">
        <v>64.502241462334325</v>
      </c>
      <c r="P447">
        <v>8.824319476491107</v>
      </c>
      <c r="Q447" t="s">
        <v>42</v>
      </c>
      <c r="R447" t="s">
        <v>82</v>
      </c>
      <c r="S447">
        <v>8.6671399999999998</v>
      </c>
      <c r="T447">
        <v>25</v>
      </c>
      <c r="U447" t="s">
        <v>44</v>
      </c>
      <c r="V447" s="4">
        <v>44804</v>
      </c>
      <c r="W447" s="4">
        <v>44804</v>
      </c>
      <c r="X447" t="s">
        <v>45</v>
      </c>
      <c r="Y447" s="4" t="s">
        <v>4905</v>
      </c>
      <c r="Z447">
        <v>30</v>
      </c>
      <c r="AA447" t="s">
        <v>46</v>
      </c>
      <c r="AB447" t="s">
        <v>40</v>
      </c>
      <c r="AG447" t="s">
        <v>47</v>
      </c>
      <c r="AH447" t="s">
        <v>65</v>
      </c>
      <c r="AI447" t="s">
        <v>49</v>
      </c>
      <c r="AJ447" t="s">
        <v>50</v>
      </c>
      <c r="AK447" s="35" t="s">
        <v>4553</v>
      </c>
      <c r="AL447" t="s">
        <v>51</v>
      </c>
      <c r="AM447" t="s">
        <v>51</v>
      </c>
      <c r="AO447" s="2">
        <v>8.3924207847527743E-3</v>
      </c>
      <c r="AP447" s="2">
        <v>4.5618413722751661E-2</v>
      </c>
      <c r="AQ447" t="s">
        <v>52</v>
      </c>
      <c r="AS447">
        <v>0.19954028011180797</v>
      </c>
      <c r="AT447">
        <v>0.19954028010492439</v>
      </c>
      <c r="AU447" s="3">
        <v>28800000</v>
      </c>
      <c r="AV447" s="30">
        <v>668880000</v>
      </c>
      <c r="AW447" s="34" t="s">
        <v>2035</v>
      </c>
      <c r="BA447" s="31"/>
      <c r="BB447" s="27" t="str">
        <f t="shared" si="25"/>
        <v>NLY</v>
      </c>
      <c r="BC447" s="29">
        <f t="shared" ca="1" si="26"/>
        <v>55848</v>
      </c>
      <c r="BD447" s="27">
        <f t="shared" si="27"/>
        <v>4</v>
      </c>
      <c r="BE447" s="32" t="str">
        <f t="shared" si="28"/>
        <v>NLY.PRF</v>
      </c>
    </row>
    <row r="448" spans="1:57" x14ac:dyDescent="0.35">
      <c r="A448" t="s">
        <v>751</v>
      </c>
      <c r="B448" s="1">
        <v>1073.7400500000001</v>
      </c>
      <c r="C448" s="2">
        <v>0.10400676221311538</v>
      </c>
      <c r="D448" s="3">
        <v>4636.5538461538463</v>
      </c>
      <c r="F448" t="s">
        <v>752</v>
      </c>
      <c r="G448" t="s">
        <v>753</v>
      </c>
      <c r="H448">
        <v>2.0499999999999998</v>
      </c>
      <c r="I448" s="2">
        <v>-5.0925979999999996E-2</v>
      </c>
      <c r="J448" s="4" t="s">
        <v>4986</v>
      </c>
      <c r="L448" t="s">
        <v>40</v>
      </c>
      <c r="M448">
        <v>0.10040838564270679</v>
      </c>
      <c r="N448">
        <v>0.10040838564270679</v>
      </c>
      <c r="O448" t="s">
        <v>40</v>
      </c>
      <c r="P448">
        <v>0.10040838564270679</v>
      </c>
      <c r="Q448" t="s">
        <v>42</v>
      </c>
      <c r="R448" t="s">
        <v>43</v>
      </c>
      <c r="S448">
        <v>8.625</v>
      </c>
      <c r="T448">
        <v>25</v>
      </c>
      <c r="U448" t="s">
        <v>44</v>
      </c>
      <c r="V448" s="4">
        <v>42375</v>
      </c>
      <c r="W448" s="4">
        <v>42375</v>
      </c>
      <c r="X448" t="s">
        <v>45</v>
      </c>
      <c r="Y448" s="4" t="s">
        <v>4906</v>
      </c>
      <c r="Z448">
        <v>15</v>
      </c>
      <c r="AA448" t="s">
        <v>46</v>
      </c>
      <c r="AB448" t="s">
        <v>40</v>
      </c>
      <c r="AG448" t="s">
        <v>47</v>
      </c>
      <c r="AH448" t="s">
        <v>48</v>
      </c>
      <c r="AI448" t="s">
        <v>49</v>
      </c>
      <c r="AJ448" t="s">
        <v>50</v>
      </c>
      <c r="AK448" s="35" t="s">
        <v>754</v>
      </c>
      <c r="AL448" t="s">
        <v>51</v>
      </c>
      <c r="AM448" t="s">
        <v>51</v>
      </c>
      <c r="AO448" s="2">
        <v>9.93065909422709E-2</v>
      </c>
      <c r="AP448" s="2">
        <v>0.18457999237609346</v>
      </c>
      <c r="AQ448" t="s">
        <v>52</v>
      </c>
      <c r="AS448">
        <v>499.20427952532236</v>
      </c>
      <c r="AT448">
        <v>499.20427952532236</v>
      </c>
      <c r="AU448" s="3">
        <v>1768102</v>
      </c>
      <c r="AV448" s="30">
        <v>1898481929.8851001</v>
      </c>
      <c r="AW448" s="34" t="s">
        <v>2037</v>
      </c>
      <c r="BA448" s="31"/>
      <c r="BB448" s="27" t="str">
        <f t="shared" si="25"/>
        <v>NM</v>
      </c>
      <c r="BC448" s="29">
        <f t="shared" ca="1" si="26"/>
        <v>55848</v>
      </c>
      <c r="BD448" s="27">
        <f t="shared" si="27"/>
        <v>4</v>
      </c>
      <c r="BE448" s="32" t="str">
        <f t="shared" si="28"/>
        <v>NM.PRH</v>
      </c>
    </row>
    <row r="449" spans="1:57" x14ac:dyDescent="0.35">
      <c r="A449" t="s">
        <v>755</v>
      </c>
      <c r="B449" s="1">
        <v>1073.7400500000001</v>
      </c>
      <c r="C449" s="2" t="e">
        <v>#VALUE!</v>
      </c>
      <c r="D449" s="3">
        <v>1106.2923076923078</v>
      </c>
      <c r="F449" t="s">
        <v>752</v>
      </c>
      <c r="G449" t="s">
        <v>753</v>
      </c>
      <c r="H449">
        <v>2.0499999999999998</v>
      </c>
      <c r="I449" s="2">
        <v>-5.0925979999999996E-2</v>
      </c>
      <c r="J449" s="4" t="s">
        <v>4986</v>
      </c>
      <c r="L449" t="s">
        <v>40</v>
      </c>
      <c r="M449">
        <v>0.10186357963752864</v>
      </c>
      <c r="N449">
        <v>0.10186357963752864</v>
      </c>
      <c r="O449" t="s">
        <v>40</v>
      </c>
      <c r="P449">
        <v>0.10186357963752864</v>
      </c>
      <c r="Q449" t="s">
        <v>42</v>
      </c>
      <c r="R449" t="s">
        <v>43</v>
      </c>
      <c r="S449">
        <v>8.75</v>
      </c>
      <c r="T449">
        <v>25</v>
      </c>
      <c r="U449" t="s">
        <v>44</v>
      </c>
      <c r="V449" s="4">
        <v>42375</v>
      </c>
      <c r="W449" s="4">
        <v>42375</v>
      </c>
      <c r="X449" t="s">
        <v>45</v>
      </c>
      <c r="Y449" s="4" t="s">
        <v>4906</v>
      </c>
      <c r="Z449">
        <v>15</v>
      </c>
      <c r="AA449" t="s">
        <v>46</v>
      </c>
      <c r="AB449" s="4" t="s">
        <v>40</v>
      </c>
      <c r="AG449" t="s">
        <v>47</v>
      </c>
      <c r="AH449" t="s">
        <v>48</v>
      </c>
      <c r="AI449" t="s">
        <v>49</v>
      </c>
      <c r="AJ449" t="s">
        <v>50</v>
      </c>
      <c r="AK449" s="35" t="s">
        <v>756</v>
      </c>
      <c r="AL449" t="s">
        <v>51</v>
      </c>
      <c r="AM449" t="s">
        <v>51</v>
      </c>
      <c r="AO449" s="2">
        <v>9.93065909422709E-2</v>
      </c>
      <c r="AP449" s="2">
        <v>0.18457999237609346</v>
      </c>
      <c r="AQ449" t="s">
        <v>52</v>
      </c>
      <c r="AS449">
        <v>492.03809250942493</v>
      </c>
      <c r="AT449">
        <v>492.03809250942493</v>
      </c>
      <c r="AU449" s="3">
        <v>534905.00000000023</v>
      </c>
      <c r="AV449" s="30">
        <v>574348921.44525027</v>
      </c>
      <c r="AW449" s="34" t="s">
        <v>2038</v>
      </c>
      <c r="BA449" s="31"/>
      <c r="BB449" s="27" t="str">
        <f t="shared" si="25"/>
        <v>NM</v>
      </c>
      <c r="BC449" s="29">
        <f t="shared" ca="1" si="26"/>
        <v>55848</v>
      </c>
      <c r="BD449" s="27">
        <f t="shared" si="27"/>
        <v>4</v>
      </c>
      <c r="BE449" s="32" t="str">
        <f t="shared" si="28"/>
        <v>NM.PRG</v>
      </c>
    </row>
    <row r="450" spans="1:57" x14ac:dyDescent="0.35">
      <c r="A450" t="s">
        <v>2590</v>
      </c>
      <c r="B450" s="1">
        <v>23.555</v>
      </c>
      <c r="C450" s="2">
        <v>-5.1197357555738995E-2</v>
      </c>
      <c r="D450" s="3">
        <v>19679.615384615383</v>
      </c>
      <c r="F450" t="s">
        <v>2682</v>
      </c>
      <c r="G450" t="s">
        <v>2683</v>
      </c>
      <c r="H450" t="s">
        <v>51</v>
      </c>
      <c r="I450" s="2" t="e">
        <v>#VALUE!</v>
      </c>
      <c r="J450" s="4" t="s">
        <v>51</v>
      </c>
      <c r="L450" t="s">
        <v>40</v>
      </c>
      <c r="M450">
        <v>5.4063517200479998</v>
      </c>
      <c r="N450">
        <v>5.4063517200479998</v>
      </c>
      <c r="O450">
        <v>4.489672206753716</v>
      </c>
      <c r="P450">
        <v>4.4896722100000002</v>
      </c>
      <c r="Q450" t="s">
        <v>53</v>
      </c>
      <c r="R450" t="s">
        <v>43</v>
      </c>
      <c r="S450">
        <v>5.5</v>
      </c>
      <c r="T450">
        <v>25</v>
      </c>
      <c r="U450" t="s">
        <v>44</v>
      </c>
      <c r="V450" s="4">
        <v>44865</v>
      </c>
      <c r="W450" s="4">
        <v>44865</v>
      </c>
      <c r="X450" t="s">
        <v>45</v>
      </c>
      <c r="Y450" s="4" t="s">
        <v>4367</v>
      </c>
      <c r="Z450">
        <v>30</v>
      </c>
      <c r="AA450" t="s">
        <v>46</v>
      </c>
      <c r="AB450" s="4" t="s">
        <v>4554</v>
      </c>
      <c r="AG450" t="s">
        <v>47</v>
      </c>
      <c r="AH450" t="s">
        <v>65</v>
      </c>
      <c r="AI450" t="s">
        <v>49</v>
      </c>
      <c r="AJ450" t="s">
        <v>77</v>
      </c>
      <c r="AK450" s="35" t="s">
        <v>4555</v>
      </c>
      <c r="AL450" t="s">
        <v>234</v>
      </c>
      <c r="AM450" t="s">
        <v>63</v>
      </c>
      <c r="AO450" s="2" t="s">
        <v>51</v>
      </c>
      <c r="AP450" s="2" t="s">
        <v>51</v>
      </c>
      <c r="AQ450" t="s">
        <v>52</v>
      </c>
      <c r="AS450">
        <v>15.436042773403175</v>
      </c>
      <c r="AT450">
        <v>15.436042773403175</v>
      </c>
      <c r="AU450" s="3">
        <v>10000000</v>
      </c>
      <c r="AV450" s="30">
        <v>235550000</v>
      </c>
      <c r="AW450" s="34" t="s">
        <v>2591</v>
      </c>
      <c r="BA450" s="31"/>
      <c r="BB450" s="27" t="str">
        <f t="shared" si="25"/>
        <v>2381A</v>
      </c>
      <c r="BC450" s="29" t="e">
        <f t="shared" ca="1" si="26"/>
        <v>#VALUE!</v>
      </c>
      <c r="BD450" s="27">
        <f t="shared" si="27"/>
        <v>4</v>
      </c>
      <c r="BE450" s="32" t="str">
        <f t="shared" si="28"/>
        <v>NRUC</v>
      </c>
    </row>
    <row r="451" spans="1:57" x14ac:dyDescent="0.35">
      <c r="A451" t="s">
        <v>3692</v>
      </c>
      <c r="B451" s="1">
        <v>22.36</v>
      </c>
      <c r="C451" s="2">
        <v>-2.9565217391304334E-2</v>
      </c>
      <c r="D451" s="3">
        <v>33280.876923076925</v>
      </c>
      <c r="F451" t="s">
        <v>3916</v>
      </c>
      <c r="G451" t="s">
        <v>3917</v>
      </c>
      <c r="H451">
        <v>13.14</v>
      </c>
      <c r="I451" s="2">
        <v>-0.25366040000000001</v>
      </c>
      <c r="J451" s="4" t="s">
        <v>4911</v>
      </c>
      <c r="L451" t="s">
        <v>40</v>
      </c>
      <c r="M451">
        <v>7.1720740501320739</v>
      </c>
      <c r="N451">
        <v>7.1720740501320739</v>
      </c>
      <c r="O451">
        <v>10.399450255779376</v>
      </c>
      <c r="P451">
        <v>7.1720740501320739</v>
      </c>
      <c r="Q451" t="s">
        <v>42</v>
      </c>
      <c r="R451" t="s">
        <v>43</v>
      </c>
      <c r="S451">
        <v>7.15</v>
      </c>
      <c r="T451">
        <v>25</v>
      </c>
      <c r="U451" t="s">
        <v>44</v>
      </c>
      <c r="V451" s="4">
        <v>44845</v>
      </c>
      <c r="W451" s="4">
        <v>44845</v>
      </c>
      <c r="X451" t="s">
        <v>45</v>
      </c>
      <c r="Y451" s="4" t="s">
        <v>4899</v>
      </c>
      <c r="Z451">
        <v>30</v>
      </c>
      <c r="AA451" t="s">
        <v>46</v>
      </c>
      <c r="AB451" s="4" t="s">
        <v>40</v>
      </c>
      <c r="AG451" t="s">
        <v>47</v>
      </c>
      <c r="AH451" t="s">
        <v>65</v>
      </c>
      <c r="AI451" t="s">
        <v>49</v>
      </c>
      <c r="AJ451" t="s">
        <v>50</v>
      </c>
      <c r="AK451" s="35" t="s">
        <v>3966</v>
      </c>
      <c r="AL451" t="s">
        <v>51</v>
      </c>
      <c r="AM451" t="s">
        <v>51</v>
      </c>
      <c r="AO451" s="2">
        <v>3.6132106264697428E-2</v>
      </c>
      <c r="AP451" s="2">
        <v>0.13342405091577247</v>
      </c>
      <c r="AQ451" t="s">
        <v>52</v>
      </c>
      <c r="AS451">
        <v>12.024996881285494</v>
      </c>
      <c r="AT451">
        <v>12.024996881285494</v>
      </c>
      <c r="AU451" s="3">
        <v>13800000</v>
      </c>
      <c r="AV451" s="30">
        <v>308568000</v>
      </c>
      <c r="AW451" s="34" t="s">
        <v>3691</v>
      </c>
      <c r="BA451" s="31"/>
      <c r="BB451" s="27" t="str">
        <f t="shared" si="25"/>
        <v>DBRG</v>
      </c>
      <c r="BC451" s="29">
        <f t="shared" ca="1" si="26"/>
        <v>55848</v>
      </c>
      <c r="BD451" s="27">
        <f t="shared" si="27"/>
        <v>4</v>
      </c>
      <c r="BE451" s="32" t="str">
        <f t="shared" si="28"/>
        <v>DBRG.PRI</v>
      </c>
    </row>
    <row r="452" spans="1:57" x14ac:dyDescent="0.35">
      <c r="A452" t="s">
        <v>3686</v>
      </c>
      <c r="B452" s="1">
        <v>22.26</v>
      </c>
      <c r="C452" s="2">
        <v>-2.1360069747166602E-2</v>
      </c>
      <c r="D452" s="3">
        <v>35967.923076923078</v>
      </c>
      <c r="F452" t="s">
        <v>3916</v>
      </c>
      <c r="G452" t="s">
        <v>3917</v>
      </c>
      <c r="H452">
        <v>13.14</v>
      </c>
      <c r="I452" s="2">
        <v>-0.25366040000000001</v>
      </c>
      <c r="J452" s="4" t="s">
        <v>4911</v>
      </c>
      <c r="L452" t="s">
        <v>40</v>
      </c>
      <c r="M452">
        <v>7.1753470182446826</v>
      </c>
      <c r="N452">
        <v>7.1753470182446826</v>
      </c>
      <c r="O452">
        <v>16.019131853660781</v>
      </c>
      <c r="P452">
        <v>7.1753470182446826</v>
      </c>
      <c r="Q452" t="s">
        <v>42</v>
      </c>
      <c r="R452" t="s">
        <v>43</v>
      </c>
      <c r="S452">
        <v>7.125</v>
      </c>
      <c r="T452">
        <v>25</v>
      </c>
      <c r="U452" t="s">
        <v>44</v>
      </c>
      <c r="V452" s="4">
        <v>44845</v>
      </c>
      <c r="W452" s="4">
        <v>44845</v>
      </c>
      <c r="X452" t="s">
        <v>45</v>
      </c>
      <c r="Y452" s="4" t="s">
        <v>4899</v>
      </c>
      <c r="Z452">
        <v>30</v>
      </c>
      <c r="AA452" t="s">
        <v>46</v>
      </c>
      <c r="AB452" s="4" t="s">
        <v>40</v>
      </c>
      <c r="AG452" t="s">
        <v>47</v>
      </c>
      <c r="AH452" t="s">
        <v>65</v>
      </c>
      <c r="AI452" t="s">
        <v>49</v>
      </c>
      <c r="AJ452" t="s">
        <v>50</v>
      </c>
      <c r="AK452" s="35" t="s">
        <v>3967</v>
      </c>
      <c r="AL452" t="s">
        <v>51</v>
      </c>
      <c r="AM452" t="s">
        <v>51</v>
      </c>
      <c r="AO452" s="2">
        <v>3.6132106264697428E-2</v>
      </c>
      <c r="AP452" s="2">
        <v>0.13342405091577247</v>
      </c>
      <c r="AQ452" t="s">
        <v>52</v>
      </c>
      <c r="AS452">
        <v>12.012752704928534</v>
      </c>
      <c r="AT452">
        <v>12.012752704928534</v>
      </c>
      <c r="AU452" s="3">
        <v>12600000</v>
      </c>
      <c r="AV452" s="30">
        <v>280476000</v>
      </c>
      <c r="AW452" s="34" t="s">
        <v>3683</v>
      </c>
      <c r="BA452" s="31"/>
      <c r="BB452" s="27" t="str">
        <f t="shared" si="25"/>
        <v>DBRG</v>
      </c>
      <c r="BC452" s="29">
        <f t="shared" ca="1" si="26"/>
        <v>55848</v>
      </c>
      <c r="BD452" s="27">
        <f t="shared" si="27"/>
        <v>4</v>
      </c>
      <c r="BE452" s="32" t="str">
        <f t="shared" si="28"/>
        <v>DBRG.PRJ</v>
      </c>
    </row>
    <row r="453" spans="1:57" x14ac:dyDescent="0.35">
      <c r="A453" t="s">
        <v>3160</v>
      </c>
      <c r="B453" s="1">
        <v>23.094999999999999</v>
      </c>
      <c r="C453" s="2">
        <v>-4.2194092827004218E-2</v>
      </c>
      <c r="D453" s="3">
        <v>4530</v>
      </c>
      <c r="F453" t="s">
        <v>3161</v>
      </c>
      <c r="G453" t="s">
        <v>3162</v>
      </c>
      <c r="H453">
        <v>15.41</v>
      </c>
      <c r="I453" s="2">
        <v>-0.2175734</v>
      </c>
      <c r="J453" s="4" t="s">
        <v>4911</v>
      </c>
      <c r="L453" t="s">
        <v>40</v>
      </c>
      <c r="M453">
        <v>8.9060931065093065</v>
      </c>
      <c r="N453">
        <v>8.9060931065093065</v>
      </c>
      <c r="O453">
        <v>10.333961641415955</v>
      </c>
      <c r="P453">
        <v>8.9060931065093065</v>
      </c>
      <c r="Q453" t="s">
        <v>42</v>
      </c>
      <c r="R453" t="s">
        <v>43</v>
      </c>
      <c r="S453">
        <v>8.5</v>
      </c>
      <c r="T453">
        <v>25</v>
      </c>
      <c r="U453" t="s">
        <v>44</v>
      </c>
      <c r="V453" s="4">
        <v>44847</v>
      </c>
      <c r="W453" s="4">
        <v>44847</v>
      </c>
      <c r="X453" t="s">
        <v>45</v>
      </c>
      <c r="Y453" s="4" t="s">
        <v>4556</v>
      </c>
      <c r="Z453" t="s">
        <v>40</v>
      </c>
      <c r="AA453" t="s">
        <v>46</v>
      </c>
      <c r="AB453" s="4" t="s">
        <v>40</v>
      </c>
      <c r="AG453" t="s">
        <v>47</v>
      </c>
      <c r="AH453" t="s">
        <v>65</v>
      </c>
      <c r="AI453" t="s">
        <v>49</v>
      </c>
      <c r="AJ453" t="s">
        <v>50</v>
      </c>
      <c r="AK453" s="35" t="s">
        <v>3163</v>
      </c>
      <c r="AL453" t="s">
        <v>51</v>
      </c>
      <c r="AM453" t="s">
        <v>51</v>
      </c>
      <c r="AO453" s="2">
        <v>2.5655142381386553E-2</v>
      </c>
      <c r="AP453" s="2">
        <v>5.87225030622327E-2</v>
      </c>
      <c r="AQ453" t="s">
        <v>52</v>
      </c>
      <c r="AS453">
        <v>10.38485608273054</v>
      </c>
      <c r="AT453">
        <v>10.412026903207053</v>
      </c>
      <c r="AU453" s="3">
        <v>2000000</v>
      </c>
      <c r="AV453" s="30">
        <v>46190000</v>
      </c>
      <c r="AW453" s="34" t="s">
        <v>3164</v>
      </c>
      <c r="BA453" s="31"/>
      <c r="BB453" s="27" t="str">
        <f t="shared" ref="BB453:BB517" si="29">MID(G453,1,FIND(" ",G453)-1)</f>
        <v>NREF</v>
      </c>
      <c r="BC453" s="29">
        <f t="shared" ref="BC453:BC517" ca="1" si="30">IFERROR(IF(FIND("#N/A",AB453,1),TODAY()+11000),DATE(YEAR(AB453),MONTH(AB453),DAY(AB453)))</f>
        <v>55848</v>
      </c>
      <c r="BD453" s="27">
        <f t="shared" ref="BD453:BD517" si="31">IF(U453="Quarter",4,IF(U453="Monthly",12,IF(U453="Semi-Anl",12,IF(U453="3x a yr",3,1))))</f>
        <v>4</v>
      </c>
      <c r="BE453" s="32" t="str">
        <f t="shared" ref="BE453:BE517" si="32">IF(A453="PUK Pfd","PUK.PR",IF(A453="HLM Pfd","HLM.PR",SUBSTITUTE(SUBSTITUTE(A453," Pfd","")," ",".PR")))</f>
        <v>NREF.PRA</v>
      </c>
    </row>
    <row r="454" spans="1:57" x14ac:dyDescent="0.35">
      <c r="A454" t="s">
        <v>4893</v>
      </c>
      <c r="B454" s="1">
        <v>17.865000000000002</v>
      </c>
      <c r="C454" s="2">
        <v>-5.3220484865872872E-2</v>
      </c>
      <c r="D454" s="3">
        <v>32246.707692307693</v>
      </c>
      <c r="F454" t="s">
        <v>4987</v>
      </c>
      <c r="G454" t="s">
        <v>4894</v>
      </c>
      <c r="H454">
        <v>7.45</v>
      </c>
      <c r="I454" s="2">
        <v>-0.15370329999999999</v>
      </c>
      <c r="J454" s="4" t="s">
        <v>4915</v>
      </c>
      <c r="L454">
        <v>496.9</v>
      </c>
      <c r="M454">
        <v>8.6209325257078451</v>
      </c>
      <c r="N454">
        <v>10.999751379038926</v>
      </c>
      <c r="O454">
        <v>20.369472936249505</v>
      </c>
      <c r="P454">
        <v>20.369472936249505</v>
      </c>
      <c r="Q454" t="s">
        <v>42</v>
      </c>
      <c r="R454" t="s">
        <v>82</v>
      </c>
      <c r="S454">
        <v>6.375</v>
      </c>
      <c r="T454">
        <v>25</v>
      </c>
      <c r="U454" t="s">
        <v>44</v>
      </c>
      <c r="V454" s="4">
        <v>44848</v>
      </c>
      <c r="W454" s="4">
        <v>44848</v>
      </c>
      <c r="X454" t="s">
        <v>45</v>
      </c>
      <c r="Y454" s="4" t="s">
        <v>4321</v>
      </c>
      <c r="Z454">
        <v>30</v>
      </c>
      <c r="AA454" t="s">
        <v>46</v>
      </c>
      <c r="AB454" s="4" t="s">
        <v>40</v>
      </c>
      <c r="AG454" t="s">
        <v>47</v>
      </c>
      <c r="AH454" t="s">
        <v>65</v>
      </c>
      <c r="AI454" t="s">
        <v>49</v>
      </c>
      <c r="AJ454" t="s">
        <v>50</v>
      </c>
      <c r="AK454" s="35" t="s">
        <v>3026</v>
      </c>
      <c r="AL454" t="s">
        <v>51</v>
      </c>
      <c r="AM454" t="s">
        <v>51</v>
      </c>
      <c r="AO454" s="2">
        <v>1.2275568755307775E-2</v>
      </c>
      <c r="AP454" s="2">
        <v>5.2347539565751111E-2</v>
      </c>
      <c r="AQ454" t="s">
        <v>52</v>
      </c>
      <c r="AS454">
        <v>2.0152756208319191</v>
      </c>
      <c r="AT454">
        <v>2.0152756208319191</v>
      </c>
      <c r="AU454" s="3">
        <v>15928000</v>
      </c>
      <c r="AV454" s="30">
        <v>284553720.00000006</v>
      </c>
      <c r="AW454" s="34" t="s">
        <v>2973</v>
      </c>
      <c r="BA454" s="31"/>
      <c r="BB454" s="27" t="str">
        <f t="shared" si="29"/>
        <v>RITM</v>
      </c>
      <c r="BC454" s="29">
        <f t="shared" ca="1" si="30"/>
        <v>55848</v>
      </c>
      <c r="BD454" s="27">
        <f t="shared" si="31"/>
        <v>4</v>
      </c>
      <c r="BE454" s="32" t="str">
        <f t="shared" si="32"/>
        <v>RITM.PRC</v>
      </c>
    </row>
    <row r="455" spans="1:57" x14ac:dyDescent="0.35">
      <c r="A455" t="s">
        <v>4895</v>
      </c>
      <c r="B455" s="1">
        <v>19.225000000000001</v>
      </c>
      <c r="C455" s="2">
        <v>-9.0822179732313671E-2</v>
      </c>
      <c r="D455" s="3">
        <v>49324.076923076922</v>
      </c>
      <c r="F455" t="s">
        <v>4987</v>
      </c>
      <c r="G455" t="s">
        <v>4894</v>
      </c>
      <c r="H455">
        <v>7.45</v>
      </c>
      <c r="I455" s="2">
        <v>-0.15370329999999999</v>
      </c>
      <c r="J455" s="4" t="s">
        <v>4915</v>
      </c>
      <c r="L455">
        <v>622.29999999999995</v>
      </c>
      <c r="M455">
        <v>8.9507707608155158</v>
      </c>
      <c r="N455">
        <v>11.440558381921715</v>
      </c>
      <c r="O455">
        <v>13.904408436716382</v>
      </c>
      <c r="P455">
        <v>13.904408436716382</v>
      </c>
      <c r="Q455" t="s">
        <v>42</v>
      </c>
      <c r="R455" t="s">
        <v>82</v>
      </c>
      <c r="S455">
        <v>7</v>
      </c>
      <c r="T455">
        <v>25</v>
      </c>
      <c r="U455" t="s">
        <v>44</v>
      </c>
      <c r="V455" s="4">
        <v>44848</v>
      </c>
      <c r="W455" s="4">
        <v>44848</v>
      </c>
      <c r="X455" t="s">
        <v>45</v>
      </c>
      <c r="Y455" s="4" t="s">
        <v>4557</v>
      </c>
      <c r="Z455" t="s">
        <v>40</v>
      </c>
      <c r="AA455" t="s">
        <v>46</v>
      </c>
      <c r="AB455" s="4" t="s">
        <v>40</v>
      </c>
      <c r="AG455" t="s">
        <v>47</v>
      </c>
      <c r="AH455" t="s">
        <v>65</v>
      </c>
      <c r="AI455" t="s">
        <v>49</v>
      </c>
      <c r="AJ455" t="s">
        <v>50</v>
      </c>
      <c r="AK455" s="35" t="s">
        <v>3968</v>
      </c>
      <c r="AL455" t="s">
        <v>51</v>
      </c>
      <c r="AM455" t="s">
        <v>51</v>
      </c>
      <c r="AO455" s="2">
        <v>1.2275568755307775E-2</v>
      </c>
      <c r="AP455" s="2">
        <v>5.2347539565751111E-2</v>
      </c>
      <c r="AQ455" t="s">
        <v>52</v>
      </c>
      <c r="AS455">
        <v>3.3285495804615244</v>
      </c>
      <c r="AT455">
        <v>3.3285495804615244</v>
      </c>
      <c r="AU455" s="3">
        <v>18600000</v>
      </c>
      <c r="AV455" s="30">
        <v>357585000</v>
      </c>
      <c r="AW455" s="34" t="s">
        <v>3790</v>
      </c>
      <c r="BA455" s="31"/>
      <c r="BB455" s="27" t="str">
        <f t="shared" si="29"/>
        <v>RITM</v>
      </c>
      <c r="BC455" s="29">
        <f t="shared" ca="1" si="30"/>
        <v>55848</v>
      </c>
      <c r="BD455" s="27">
        <f t="shared" si="31"/>
        <v>4</v>
      </c>
      <c r="BE455" s="32" t="str">
        <f t="shared" si="32"/>
        <v>RITM.PRD</v>
      </c>
    </row>
    <row r="456" spans="1:57" x14ac:dyDescent="0.35">
      <c r="A456" t="s">
        <v>4896</v>
      </c>
      <c r="B456" s="1">
        <v>19.04</v>
      </c>
      <c r="C456" s="2">
        <v>-6.907922135826243E-2</v>
      </c>
      <c r="D456" s="3">
        <v>19805.061538461538</v>
      </c>
      <c r="F456" t="s">
        <v>4987</v>
      </c>
      <c r="G456" t="s">
        <v>4894</v>
      </c>
      <c r="H456">
        <v>7.45</v>
      </c>
      <c r="I456" s="2">
        <v>-0.15370329999999999</v>
      </c>
      <c r="J456" s="4" t="s">
        <v>4915</v>
      </c>
      <c r="L456">
        <v>564</v>
      </c>
      <c r="M456">
        <v>9.3043501918002001</v>
      </c>
      <c r="N456">
        <v>11.610512535406166</v>
      </c>
      <c r="O456">
        <v>22.656264698215828</v>
      </c>
      <c r="P456">
        <v>22.656264698215828</v>
      </c>
      <c r="Q456" t="s">
        <v>42</v>
      </c>
      <c r="R456" t="s">
        <v>82</v>
      </c>
      <c r="S456">
        <v>7.125</v>
      </c>
      <c r="T456">
        <v>25</v>
      </c>
      <c r="U456" t="s">
        <v>44</v>
      </c>
      <c r="V456" s="4">
        <v>44848</v>
      </c>
      <c r="W456" s="4">
        <v>44848</v>
      </c>
      <c r="X456" t="s">
        <v>45</v>
      </c>
      <c r="Y456" s="4" t="s">
        <v>4558</v>
      </c>
      <c r="Z456">
        <v>30</v>
      </c>
      <c r="AA456" t="s">
        <v>46</v>
      </c>
      <c r="AB456" s="4" t="s">
        <v>40</v>
      </c>
      <c r="AG456" t="s">
        <v>47</v>
      </c>
      <c r="AH456" t="s">
        <v>65</v>
      </c>
      <c r="AI456" t="s">
        <v>49</v>
      </c>
      <c r="AJ456" t="s">
        <v>50</v>
      </c>
      <c r="AK456" s="35" t="s">
        <v>2685</v>
      </c>
      <c r="AL456" t="s">
        <v>51</v>
      </c>
      <c r="AM456" t="s">
        <v>51</v>
      </c>
      <c r="AO456" s="2">
        <v>1.2275568755307775E-2</v>
      </c>
      <c r="AP456" s="2">
        <v>5.2347539565751111E-2</v>
      </c>
      <c r="AQ456" t="s">
        <v>52</v>
      </c>
      <c r="AS456">
        <v>1.6039777193082798</v>
      </c>
      <c r="AT456">
        <v>1.6039777193082798</v>
      </c>
      <c r="AU456" s="3">
        <v>11300000</v>
      </c>
      <c r="AV456" s="30">
        <v>215152000</v>
      </c>
      <c r="AW456" s="34" t="s">
        <v>2686</v>
      </c>
      <c r="BA456" s="31"/>
      <c r="BB456" s="27" t="str">
        <f t="shared" si="29"/>
        <v>RITM</v>
      </c>
      <c r="BC456" s="29">
        <f t="shared" ca="1" si="30"/>
        <v>55848</v>
      </c>
      <c r="BD456" s="27">
        <f t="shared" si="31"/>
        <v>4</v>
      </c>
      <c r="BE456" s="32" t="str">
        <f t="shared" si="32"/>
        <v>RITM.PRB</v>
      </c>
    </row>
    <row r="457" spans="1:57" x14ac:dyDescent="0.35">
      <c r="A457" t="s">
        <v>4897</v>
      </c>
      <c r="B457" s="1">
        <v>20.950000000000003</v>
      </c>
      <c r="C457" s="2">
        <v>-6.7357512953367865E-2</v>
      </c>
      <c r="D457" s="3">
        <v>18358.707692307693</v>
      </c>
      <c r="F457" t="s">
        <v>4987</v>
      </c>
      <c r="G457" t="s">
        <v>4894</v>
      </c>
      <c r="H457">
        <v>7.45</v>
      </c>
      <c r="I457" s="2">
        <v>-0.15370329999999999</v>
      </c>
      <c r="J457" s="4" t="s">
        <v>4915</v>
      </c>
      <c r="L457">
        <v>580.20000000000005</v>
      </c>
      <c r="M457">
        <v>8.3806685911164891</v>
      </c>
      <c r="N457">
        <v>10.213347353582751</v>
      </c>
      <c r="O457">
        <v>13.702088696967495</v>
      </c>
      <c r="P457">
        <v>13.702088696967495</v>
      </c>
      <c r="Q457" t="s">
        <v>42</v>
      </c>
      <c r="R457" t="s">
        <v>82</v>
      </c>
      <c r="S457">
        <v>7.5</v>
      </c>
      <c r="T457">
        <v>25</v>
      </c>
      <c r="U457" t="s">
        <v>44</v>
      </c>
      <c r="V457" s="4">
        <v>44848</v>
      </c>
      <c r="W457" s="4">
        <v>44848</v>
      </c>
      <c r="X457" t="s">
        <v>45</v>
      </c>
      <c r="Y457" s="4" t="s">
        <v>4558</v>
      </c>
      <c r="Z457">
        <v>30</v>
      </c>
      <c r="AA457" t="s">
        <v>46</v>
      </c>
      <c r="AB457" s="4" t="s">
        <v>40</v>
      </c>
      <c r="AG457" t="s">
        <v>47</v>
      </c>
      <c r="AH457" t="s">
        <v>65</v>
      </c>
      <c r="AI457" t="s">
        <v>49</v>
      </c>
      <c r="AJ457" t="s">
        <v>50</v>
      </c>
      <c r="AK457" s="35" t="s">
        <v>2688</v>
      </c>
      <c r="AL457" t="s">
        <v>51</v>
      </c>
      <c r="AM457" t="s">
        <v>51</v>
      </c>
      <c r="AO457" s="2">
        <v>1.2275568755307775E-2</v>
      </c>
      <c r="AP457" s="2">
        <v>5.2347539565751111E-2</v>
      </c>
      <c r="AQ457" t="s">
        <v>52</v>
      </c>
      <c r="AS457">
        <v>1.6269246270794209</v>
      </c>
      <c r="AT457">
        <v>1.6269246270794209</v>
      </c>
      <c r="AU457" s="3">
        <v>6210000</v>
      </c>
      <c r="AV457" s="30">
        <v>130099500.00000001</v>
      </c>
      <c r="AW457" s="34" t="s">
        <v>2689</v>
      </c>
      <c r="BA457" s="31"/>
      <c r="BB457" s="27" t="str">
        <f t="shared" si="29"/>
        <v>RITM</v>
      </c>
      <c r="BC457" s="29">
        <f t="shared" ca="1" si="30"/>
        <v>55848</v>
      </c>
      <c r="BD457" s="27">
        <f t="shared" si="31"/>
        <v>4</v>
      </c>
      <c r="BE457" s="32" t="str">
        <f t="shared" si="32"/>
        <v>RITM.PRA</v>
      </c>
    </row>
    <row r="458" spans="1:57" x14ac:dyDescent="0.35">
      <c r="A458" t="s">
        <v>760</v>
      </c>
      <c r="B458" s="1">
        <v>20</v>
      </c>
      <c r="C458" s="2">
        <v>9.2322643343052142E-3</v>
      </c>
      <c r="D458" s="3">
        <v>33619.369230769233</v>
      </c>
      <c r="F458" t="s">
        <v>761</v>
      </c>
      <c r="G458" t="s">
        <v>762</v>
      </c>
      <c r="H458">
        <v>14.55</v>
      </c>
      <c r="I458" s="2">
        <v>-7.5603530000000002E-2</v>
      </c>
      <c r="J458" s="4" t="s">
        <v>4911</v>
      </c>
      <c r="L458">
        <v>564.29999999999995</v>
      </c>
      <c r="M458">
        <v>10.817489518302283</v>
      </c>
      <c r="N458">
        <v>9.4918847731127105</v>
      </c>
      <c r="O458">
        <v>251.15092722960628</v>
      </c>
      <c r="P458">
        <v>9.4918847731127105</v>
      </c>
      <c r="Q458" t="s">
        <v>42</v>
      </c>
      <c r="R458" t="s">
        <v>82</v>
      </c>
      <c r="S458">
        <v>9.1264300000000009</v>
      </c>
      <c r="T458">
        <v>25</v>
      </c>
      <c r="U458" t="s">
        <v>44</v>
      </c>
      <c r="V458" s="4">
        <v>44804</v>
      </c>
      <c r="W458" s="4">
        <v>44804</v>
      </c>
      <c r="X458" t="s">
        <v>45</v>
      </c>
      <c r="Y458" s="4" t="s">
        <v>4899</v>
      </c>
      <c r="Z458">
        <v>30</v>
      </c>
      <c r="AA458" t="s">
        <v>46</v>
      </c>
      <c r="AB458" s="4" t="s">
        <v>40</v>
      </c>
      <c r="AG458" t="s">
        <v>47</v>
      </c>
      <c r="AH458" t="s">
        <v>65</v>
      </c>
      <c r="AI458" t="s">
        <v>49</v>
      </c>
      <c r="AJ458" t="s">
        <v>50</v>
      </c>
      <c r="AK458" s="35" t="s">
        <v>763</v>
      </c>
      <c r="AL458" t="s">
        <v>214</v>
      </c>
      <c r="AM458" t="s">
        <v>289</v>
      </c>
      <c r="AO458" s="2">
        <v>5.2273234029619475E-3</v>
      </c>
      <c r="AP458" s="2">
        <v>5.3031103311143246E-2</v>
      </c>
      <c r="AQ458" t="s">
        <v>52</v>
      </c>
      <c r="AS458">
        <v>0.14118731151491204</v>
      </c>
      <c r="AT458">
        <v>0.14118731150958297</v>
      </c>
      <c r="AU458" s="3">
        <v>15400000</v>
      </c>
      <c r="AV458" s="30">
        <v>308000000</v>
      </c>
      <c r="AW458" s="34" t="s">
        <v>2043</v>
      </c>
      <c r="BA458" s="31"/>
      <c r="BB458" s="27" t="str">
        <f t="shared" si="29"/>
        <v>NS</v>
      </c>
      <c r="BC458" s="29">
        <f t="shared" ca="1" si="30"/>
        <v>55848</v>
      </c>
      <c r="BD458" s="27">
        <f t="shared" si="31"/>
        <v>4</v>
      </c>
      <c r="BE458" s="32" t="str">
        <f t="shared" si="32"/>
        <v>NS.PRB</v>
      </c>
    </row>
    <row r="459" spans="1:57" x14ac:dyDescent="0.35">
      <c r="A459" t="s">
        <v>764</v>
      </c>
      <c r="B459" s="1">
        <v>24.65</v>
      </c>
      <c r="C459" s="2">
        <v>-4.0518638573744502E-3</v>
      </c>
      <c r="D459" s="3">
        <v>29684.33846153846</v>
      </c>
      <c r="F459" t="s">
        <v>765</v>
      </c>
      <c r="G459" t="s">
        <v>762</v>
      </c>
      <c r="H459">
        <v>14.55</v>
      </c>
      <c r="I459" s="2">
        <v>-7.5603530000000002E-2</v>
      </c>
      <c r="J459" s="4" t="s">
        <v>4911</v>
      </c>
      <c r="L459">
        <v>673.4</v>
      </c>
      <c r="M459">
        <v>9.2732235080453318</v>
      </c>
      <c r="N459">
        <v>10.567498363721558</v>
      </c>
      <c r="O459">
        <v>13.417196578572606</v>
      </c>
      <c r="P459">
        <v>10.567498363721558</v>
      </c>
      <c r="Q459" t="s">
        <v>53</v>
      </c>
      <c r="R459" t="s">
        <v>82</v>
      </c>
      <c r="S459">
        <v>9.2460000000000004</v>
      </c>
      <c r="T459">
        <v>25</v>
      </c>
      <c r="U459" t="s">
        <v>44</v>
      </c>
      <c r="V459" s="4">
        <v>44833</v>
      </c>
      <c r="W459" s="4">
        <v>44833</v>
      </c>
      <c r="X459" t="s">
        <v>45</v>
      </c>
      <c r="Y459" s="4" t="s">
        <v>4899</v>
      </c>
      <c r="Z459">
        <v>30</v>
      </c>
      <c r="AA459" t="s">
        <v>46</v>
      </c>
      <c r="AB459" s="4" t="s">
        <v>4559</v>
      </c>
      <c r="AG459" t="s">
        <v>47</v>
      </c>
      <c r="AH459" t="s">
        <v>65</v>
      </c>
      <c r="AI459" t="s">
        <v>49</v>
      </c>
      <c r="AJ459" t="s">
        <v>77</v>
      </c>
      <c r="AK459" s="35" t="s">
        <v>766</v>
      </c>
      <c r="AL459" t="s">
        <v>214</v>
      </c>
      <c r="AM459" t="s">
        <v>214</v>
      </c>
      <c r="AO459" s="2">
        <v>5.2273234029619475E-3</v>
      </c>
      <c r="AP459" s="2">
        <v>5.3031103311143246E-2</v>
      </c>
      <c r="AQ459" t="s">
        <v>52</v>
      </c>
      <c r="AS459">
        <v>1.0955555555467763E-2</v>
      </c>
      <c r="AT459">
        <v>1.0955555555467763E-2</v>
      </c>
      <c r="AU459" s="3">
        <v>16100000</v>
      </c>
      <c r="AV459" s="30">
        <v>396865000</v>
      </c>
      <c r="AW459" s="34" t="s">
        <v>2044</v>
      </c>
      <c r="BA459" s="31"/>
      <c r="BB459" s="27" t="str">
        <f t="shared" si="29"/>
        <v>NS</v>
      </c>
      <c r="BC459" s="29" t="e">
        <f t="shared" ca="1" si="30"/>
        <v>#VALUE!</v>
      </c>
      <c r="BD459" s="27">
        <f t="shared" si="31"/>
        <v>4</v>
      </c>
      <c r="BE459" s="32" t="str">
        <f t="shared" si="32"/>
        <v>NSS</v>
      </c>
    </row>
    <row r="460" spans="1:57" x14ac:dyDescent="0.35">
      <c r="A460" t="s">
        <v>767</v>
      </c>
      <c r="B460" s="1">
        <v>22.630000000000003</v>
      </c>
      <c r="C460" s="2">
        <v>8.0572963294538811E-3</v>
      </c>
      <c r="D460" s="3">
        <v>14117.461538461539</v>
      </c>
      <c r="F460" t="s">
        <v>761</v>
      </c>
      <c r="G460" t="s">
        <v>762</v>
      </c>
      <c r="H460">
        <v>14.55</v>
      </c>
      <c r="I460" s="2">
        <v>-7.5603530000000002E-2</v>
      </c>
      <c r="J460" s="4" t="s">
        <v>4911</v>
      </c>
      <c r="L460">
        <v>676.6</v>
      </c>
      <c r="M460">
        <v>10.883380724033948</v>
      </c>
      <c r="N460">
        <v>10.615543563099715</v>
      </c>
      <c r="O460">
        <v>91.344956367964159</v>
      </c>
      <c r="P460">
        <v>10.615543563099715</v>
      </c>
      <c r="Q460" t="s">
        <v>42</v>
      </c>
      <c r="R460" t="s">
        <v>82</v>
      </c>
      <c r="S460">
        <v>10.24943</v>
      </c>
      <c r="T460">
        <v>25</v>
      </c>
      <c r="U460" t="s">
        <v>44</v>
      </c>
      <c r="V460" s="4">
        <v>44804</v>
      </c>
      <c r="W460" s="4">
        <v>44804</v>
      </c>
      <c r="X460" t="s">
        <v>45</v>
      </c>
      <c r="Y460" s="4" t="s">
        <v>4899</v>
      </c>
      <c r="Z460">
        <v>30</v>
      </c>
      <c r="AA460" t="s">
        <v>46</v>
      </c>
      <c r="AB460" s="4" t="s">
        <v>40</v>
      </c>
      <c r="AG460" t="s">
        <v>47</v>
      </c>
      <c r="AH460" t="s">
        <v>65</v>
      </c>
      <c r="AI460" t="s">
        <v>49</v>
      </c>
      <c r="AJ460" t="s">
        <v>50</v>
      </c>
      <c r="AK460" s="35" t="s">
        <v>768</v>
      </c>
      <c r="AL460" t="s">
        <v>214</v>
      </c>
      <c r="AM460" t="s">
        <v>289</v>
      </c>
      <c r="AO460" s="2">
        <v>5.2273234029619475E-3</v>
      </c>
      <c r="AP460" s="2">
        <v>5.3031103311143246E-2</v>
      </c>
      <c r="AQ460" t="s">
        <v>52</v>
      </c>
      <c r="AS460">
        <v>0.15690400299576301</v>
      </c>
      <c r="AT460">
        <v>0.15690400299105325</v>
      </c>
      <c r="AU460" s="3">
        <v>9060000</v>
      </c>
      <c r="AV460" s="30">
        <v>205027800.00000003</v>
      </c>
      <c r="AW460" s="34" t="s">
        <v>2045</v>
      </c>
      <c r="BA460" s="31"/>
      <c r="BB460" s="27" t="str">
        <f t="shared" si="29"/>
        <v>NS</v>
      </c>
      <c r="BC460" s="29">
        <f t="shared" ca="1" si="30"/>
        <v>55848</v>
      </c>
      <c r="BD460" s="27">
        <f t="shared" si="31"/>
        <v>4</v>
      </c>
      <c r="BE460" s="32" t="str">
        <f t="shared" si="32"/>
        <v>NS.PRA</v>
      </c>
    </row>
    <row r="461" spans="1:57" x14ac:dyDescent="0.35">
      <c r="A461" t="s">
        <v>769</v>
      </c>
      <c r="B461" s="1">
        <v>24.574999999999999</v>
      </c>
      <c r="C461" s="2">
        <v>-3.0620805369127532E-2</v>
      </c>
      <c r="D461" s="3">
        <v>15992.2</v>
      </c>
      <c r="F461" t="s">
        <v>761</v>
      </c>
      <c r="G461" t="s">
        <v>762</v>
      </c>
      <c r="H461">
        <v>14.55</v>
      </c>
      <c r="I461" s="2">
        <v>-7.5603530000000002E-2</v>
      </c>
      <c r="J461" s="4" t="s">
        <v>4911</v>
      </c>
      <c r="L461">
        <v>688</v>
      </c>
      <c r="M461">
        <v>8.7293889427740066</v>
      </c>
      <c r="N461">
        <v>10.247914303734174</v>
      </c>
      <c r="O461">
        <v>-9.4651442307692601</v>
      </c>
      <c r="P461">
        <v>-9.4651442307692601</v>
      </c>
      <c r="Q461" t="s">
        <v>42</v>
      </c>
      <c r="R461" t="s">
        <v>82</v>
      </c>
      <c r="S461">
        <v>9</v>
      </c>
      <c r="T461">
        <v>25</v>
      </c>
      <c r="U461" t="s">
        <v>44</v>
      </c>
      <c r="V461" s="4">
        <v>44804</v>
      </c>
      <c r="W461" s="4">
        <v>44804</v>
      </c>
      <c r="X461" t="s">
        <v>45</v>
      </c>
      <c r="Y461" s="4" t="s">
        <v>4377</v>
      </c>
      <c r="Z461">
        <v>30</v>
      </c>
      <c r="AA461" t="s">
        <v>46</v>
      </c>
      <c r="AB461" s="4" t="s">
        <v>40</v>
      </c>
      <c r="AG461" t="s">
        <v>47</v>
      </c>
      <c r="AH461" t="s">
        <v>65</v>
      </c>
      <c r="AI461" t="s">
        <v>49</v>
      </c>
      <c r="AJ461" t="s">
        <v>50</v>
      </c>
      <c r="AK461" s="35" t="s">
        <v>770</v>
      </c>
      <c r="AL461" t="s">
        <v>214</v>
      </c>
      <c r="AM461" t="s">
        <v>289</v>
      </c>
      <c r="AO461" s="2">
        <v>5.2273234029619475E-3</v>
      </c>
      <c r="AP461" s="2">
        <v>5.3031103311143246E-2</v>
      </c>
      <c r="AQ461" t="s">
        <v>52</v>
      </c>
      <c r="AS461">
        <v>0.17091007883180817</v>
      </c>
      <c r="AT461">
        <v>0.17091007883180817</v>
      </c>
      <c r="AU461" s="3">
        <v>6900000</v>
      </c>
      <c r="AV461" s="30">
        <v>169567500</v>
      </c>
      <c r="AW461" s="34" t="s">
        <v>2046</v>
      </c>
      <c r="BA461" s="31"/>
      <c r="BB461" s="27" t="str">
        <f t="shared" si="29"/>
        <v>NS</v>
      </c>
      <c r="BC461" s="29">
        <f t="shared" ca="1" si="30"/>
        <v>55848</v>
      </c>
      <c r="BD461" s="27">
        <f t="shared" si="31"/>
        <v>4</v>
      </c>
      <c r="BE461" s="32" t="str">
        <f t="shared" si="32"/>
        <v>NS.PRC</v>
      </c>
    </row>
    <row r="462" spans="1:57" x14ac:dyDescent="0.35">
      <c r="A462" t="s">
        <v>771</v>
      </c>
      <c r="B462" s="1">
        <v>29.324999999999999</v>
      </c>
      <c r="C462" s="2">
        <v>-6.1818181818181862E-2</v>
      </c>
      <c r="D462" s="3">
        <v>21047</v>
      </c>
      <c r="F462" t="s">
        <v>772</v>
      </c>
      <c r="G462" t="s">
        <v>773</v>
      </c>
      <c r="H462">
        <v>41.98</v>
      </c>
      <c r="I462" s="2">
        <v>-0.17521129999999999</v>
      </c>
      <c r="J462" s="4" t="s">
        <v>4915</v>
      </c>
      <c r="L462" t="s">
        <v>40</v>
      </c>
      <c r="M462">
        <v>4.0476725882617499</v>
      </c>
      <c r="N462">
        <v>4.0476725882617499</v>
      </c>
      <c r="O462">
        <v>-447.09597266797817</v>
      </c>
      <c r="P462">
        <v>-447.09597266999998</v>
      </c>
      <c r="Q462" t="s">
        <v>42</v>
      </c>
      <c r="R462" t="s">
        <v>43</v>
      </c>
      <c r="S462">
        <v>6</v>
      </c>
      <c r="T462">
        <v>25</v>
      </c>
      <c r="U462" t="s">
        <v>44</v>
      </c>
      <c r="V462" s="4">
        <v>44818</v>
      </c>
      <c r="W462" s="4">
        <v>44818</v>
      </c>
      <c r="X462" t="s">
        <v>45</v>
      </c>
      <c r="Y462" s="4" t="s">
        <v>4899</v>
      </c>
      <c r="Z462">
        <v>30</v>
      </c>
      <c r="AA462" t="s">
        <v>46</v>
      </c>
      <c r="AB462" s="4" t="s">
        <v>40</v>
      </c>
      <c r="AG462" t="s">
        <v>47</v>
      </c>
      <c r="AH462" t="s">
        <v>65</v>
      </c>
      <c r="AI462" t="s">
        <v>49</v>
      </c>
      <c r="AJ462" t="s">
        <v>50</v>
      </c>
      <c r="AK462" s="35" t="s">
        <v>4560</v>
      </c>
      <c r="AL462" t="s">
        <v>51</v>
      </c>
      <c r="AM462" t="s">
        <v>51</v>
      </c>
      <c r="AO462" s="2">
        <v>1.2051244907230751E-3</v>
      </c>
      <c r="AP462" s="2">
        <v>2.8600662085384254E-2</v>
      </c>
      <c r="AQ462" t="s">
        <v>52</v>
      </c>
      <c r="AS462">
        <v>8.4197449069225092E-2</v>
      </c>
      <c r="AT462">
        <v>19.428042595235773</v>
      </c>
      <c r="AU462" s="3">
        <v>8732719</v>
      </c>
      <c r="AV462" s="30">
        <v>256086984.67499998</v>
      </c>
      <c r="AW462" s="34" t="s">
        <v>2047</v>
      </c>
      <c r="BA462" s="31"/>
      <c r="BB462" s="27" t="str">
        <f t="shared" si="29"/>
        <v>NSA</v>
      </c>
      <c r="BC462" s="29">
        <f t="shared" ca="1" si="30"/>
        <v>55848</v>
      </c>
      <c r="BD462" s="27">
        <f t="shared" si="31"/>
        <v>4</v>
      </c>
      <c r="BE462" s="32" t="str">
        <f t="shared" si="32"/>
        <v>NSA.PRA</v>
      </c>
    </row>
    <row r="463" spans="1:57" x14ac:dyDescent="0.35">
      <c r="A463" t="s">
        <v>2816</v>
      </c>
      <c r="B463" s="1">
        <v>21.12</v>
      </c>
      <c r="C463" s="2">
        <v>-2.3618327822390508E-3</v>
      </c>
      <c r="D463" s="3">
        <v>33092.153846153844</v>
      </c>
      <c r="F463" t="s">
        <v>774</v>
      </c>
      <c r="G463" t="s">
        <v>775</v>
      </c>
      <c r="H463">
        <v>90.41</v>
      </c>
      <c r="I463" s="2">
        <v>-3.007137E-2</v>
      </c>
      <c r="J463" s="4" t="s">
        <v>4484</v>
      </c>
      <c r="L463" t="s">
        <v>40</v>
      </c>
      <c r="M463">
        <v>4.8860217041011396</v>
      </c>
      <c r="N463">
        <v>4.8860217041011396</v>
      </c>
      <c r="O463">
        <v>6.4765887226231591</v>
      </c>
      <c r="P463">
        <v>4.8860217041011396</v>
      </c>
      <c r="Q463" t="s">
        <v>42</v>
      </c>
      <c r="R463" t="s">
        <v>43</v>
      </c>
      <c r="S463">
        <v>4.7</v>
      </c>
      <c r="T463">
        <v>25</v>
      </c>
      <c r="U463" t="s">
        <v>44</v>
      </c>
      <c r="V463" s="4">
        <v>44818</v>
      </c>
      <c r="W463" s="4">
        <v>44818</v>
      </c>
      <c r="X463" t="s">
        <v>124</v>
      </c>
      <c r="Y463" s="4" t="s">
        <v>4561</v>
      </c>
      <c r="Z463">
        <v>30</v>
      </c>
      <c r="AA463" t="s">
        <v>161</v>
      </c>
      <c r="AB463" s="4" t="s">
        <v>40</v>
      </c>
      <c r="AG463" t="s">
        <v>47</v>
      </c>
      <c r="AH463" t="s">
        <v>48</v>
      </c>
      <c r="AI463" t="s">
        <v>47</v>
      </c>
      <c r="AJ463" t="s">
        <v>50</v>
      </c>
      <c r="AK463" s="35" t="s">
        <v>4562</v>
      </c>
      <c r="AL463" t="s">
        <v>234</v>
      </c>
      <c r="AM463" t="s">
        <v>234</v>
      </c>
      <c r="AO463" s="2">
        <v>1.5882707259839979E-4</v>
      </c>
      <c r="AP463" s="2">
        <v>2.3896459681335691E-2</v>
      </c>
      <c r="AQ463" t="s">
        <v>69</v>
      </c>
      <c r="AS463">
        <v>17.852510920217771</v>
      </c>
      <c r="AT463">
        <v>17.852510920217771</v>
      </c>
      <c r="AU463" s="3">
        <v>16000000</v>
      </c>
      <c r="AV463" s="30">
        <v>337920000</v>
      </c>
      <c r="AW463" s="34" t="s">
        <v>2875</v>
      </c>
      <c r="BA463" s="31"/>
      <c r="BB463" s="27" t="str">
        <f t="shared" si="29"/>
        <v>NTRS</v>
      </c>
      <c r="BC463" s="29">
        <f t="shared" ca="1" si="30"/>
        <v>55848</v>
      </c>
      <c r="BD463" s="27">
        <f t="shared" si="31"/>
        <v>4</v>
      </c>
      <c r="BE463" s="32" t="str">
        <f t="shared" si="32"/>
        <v>NTRSO</v>
      </c>
    </row>
    <row r="464" spans="1:57" x14ac:dyDescent="0.35">
      <c r="A464" t="s">
        <v>776</v>
      </c>
      <c r="B464" s="1">
        <v>29.66</v>
      </c>
      <c r="C464" s="2">
        <v>2.9288702928870415E-3</v>
      </c>
      <c r="D464" s="3">
        <v>28500.553846153845</v>
      </c>
      <c r="F464" t="s">
        <v>777</v>
      </c>
      <c r="G464" t="s">
        <v>778</v>
      </c>
      <c r="H464">
        <v>9.01</v>
      </c>
      <c r="I464" s="2">
        <v>-4.14893E-2</v>
      </c>
      <c r="J464" s="4" t="s">
        <v>4050</v>
      </c>
      <c r="L464">
        <v>382.1</v>
      </c>
      <c r="M464">
        <v>4.1702440819330304</v>
      </c>
      <c r="N464">
        <v>4.7938142527688905</v>
      </c>
      <c r="O464">
        <v>-4.3846996817369188</v>
      </c>
      <c r="P464">
        <v>-4.3846996817369188</v>
      </c>
      <c r="Q464" t="s">
        <v>42</v>
      </c>
      <c r="R464" t="s">
        <v>82</v>
      </c>
      <c r="S464">
        <v>6.375</v>
      </c>
      <c r="T464">
        <v>25</v>
      </c>
      <c r="U464" t="s">
        <v>44</v>
      </c>
      <c r="V464" s="4">
        <v>44810</v>
      </c>
      <c r="W464" s="4">
        <v>44810</v>
      </c>
      <c r="X464" t="s">
        <v>124</v>
      </c>
      <c r="Y464" s="4" t="s">
        <v>4563</v>
      </c>
      <c r="Z464">
        <v>90</v>
      </c>
      <c r="AA464" t="s">
        <v>46</v>
      </c>
      <c r="AB464" t="s">
        <v>40</v>
      </c>
      <c r="AG464" t="s">
        <v>47</v>
      </c>
      <c r="AH464" t="s">
        <v>48</v>
      </c>
      <c r="AI464" t="s">
        <v>47</v>
      </c>
      <c r="AJ464" t="s">
        <v>50</v>
      </c>
      <c r="AK464" s="35" t="s">
        <v>4564</v>
      </c>
      <c r="AL464" t="s">
        <v>125</v>
      </c>
      <c r="AM464" t="s">
        <v>126</v>
      </c>
      <c r="AO464" s="2">
        <v>4.4900854786034117E-4</v>
      </c>
      <c r="AP464" s="2">
        <v>1.705026121968134E-2</v>
      </c>
      <c r="AQ464" t="s">
        <v>52</v>
      </c>
      <c r="AS464">
        <v>3.9149841007458606</v>
      </c>
      <c r="AT464">
        <v>3.9149841007458606</v>
      </c>
      <c r="AU464" s="3">
        <v>20600000</v>
      </c>
      <c r="AV464" s="30">
        <v>610996000</v>
      </c>
      <c r="AW464" s="34" t="s">
        <v>2048</v>
      </c>
      <c r="BA464" s="31"/>
      <c r="BB464" s="27" t="str">
        <f t="shared" si="29"/>
        <v>NYCB</v>
      </c>
      <c r="BC464" s="29">
        <f t="shared" ca="1" si="30"/>
        <v>55848</v>
      </c>
      <c r="BD464" s="27">
        <f t="shared" si="31"/>
        <v>4</v>
      </c>
      <c r="BE464" s="32" t="str">
        <f t="shared" si="32"/>
        <v>NYCB.PRA</v>
      </c>
    </row>
    <row r="465" spans="1:57" x14ac:dyDescent="0.35">
      <c r="A465" t="s">
        <v>779</v>
      </c>
      <c r="B465" s="1">
        <v>44.65</v>
      </c>
      <c r="C465" s="2">
        <v>-2.8555708390646483E-2</v>
      </c>
      <c r="D465" s="3">
        <v>4721.6461538461535</v>
      </c>
      <c r="F465" t="s">
        <v>780</v>
      </c>
      <c r="G465" t="s">
        <v>778</v>
      </c>
      <c r="H465">
        <v>9.01</v>
      </c>
      <c r="I465" s="2">
        <v>-4.14893E-2</v>
      </c>
      <c r="J465" s="4" t="s">
        <v>4050</v>
      </c>
      <c r="L465" t="s">
        <v>40</v>
      </c>
      <c r="M465">
        <v>6.5827969572849625</v>
      </c>
      <c r="N465">
        <v>6.6959812323077559</v>
      </c>
      <c r="O465" t="s">
        <v>40</v>
      </c>
      <c r="P465">
        <v>6.6959812323077559</v>
      </c>
      <c r="Q465" t="s">
        <v>202</v>
      </c>
      <c r="R465" t="s">
        <v>43</v>
      </c>
      <c r="S465">
        <v>6</v>
      </c>
      <c r="T465">
        <v>50</v>
      </c>
      <c r="U465" t="s">
        <v>44</v>
      </c>
      <c r="V465" s="4">
        <v>44862</v>
      </c>
      <c r="W465" s="4">
        <v>44862</v>
      </c>
      <c r="X465" t="s">
        <v>45</v>
      </c>
      <c r="Y465" s="4" t="s">
        <v>40</v>
      </c>
      <c r="Z465" t="s">
        <v>40</v>
      </c>
      <c r="AA465" t="s">
        <v>40</v>
      </c>
      <c r="AB465" s="4" t="s">
        <v>4565</v>
      </c>
      <c r="AG465" t="s">
        <v>47</v>
      </c>
      <c r="AH465" t="s">
        <v>65</v>
      </c>
      <c r="AI465" t="s">
        <v>49</v>
      </c>
      <c r="AJ465" t="s">
        <v>77</v>
      </c>
      <c r="AK465" s="35" t="s">
        <v>781</v>
      </c>
      <c r="AL465" t="s">
        <v>51</v>
      </c>
      <c r="AM465" t="s">
        <v>126</v>
      </c>
      <c r="AO465" s="2">
        <v>4.4900854786034117E-4</v>
      </c>
      <c r="AP465" s="2">
        <v>1.705026121968134E-2</v>
      </c>
      <c r="AQ465" t="s">
        <v>52</v>
      </c>
      <c r="AS465">
        <v>12.612735419579964</v>
      </c>
      <c r="AT465">
        <v>12.612735419579964</v>
      </c>
      <c r="AU465" s="3">
        <v>4105481</v>
      </c>
      <c r="AV465" s="30">
        <v>183309726.65000001</v>
      </c>
      <c r="AW465" s="34" t="s">
        <v>2049</v>
      </c>
      <c r="BA465" s="31"/>
      <c r="BB465" s="27" t="str">
        <f t="shared" si="29"/>
        <v>NYCB</v>
      </c>
      <c r="BC465" s="29">
        <f t="shared" ca="1" si="30"/>
        <v>55164</v>
      </c>
      <c r="BD465" s="27">
        <f t="shared" si="31"/>
        <v>4</v>
      </c>
      <c r="BE465" s="32" t="str">
        <f t="shared" si="32"/>
        <v>NYCB.PRU</v>
      </c>
    </row>
    <row r="466" spans="1:57" x14ac:dyDescent="0.35">
      <c r="A466" t="s">
        <v>3969</v>
      </c>
      <c r="B466" s="1">
        <v>15.899999999999999</v>
      </c>
      <c r="C466" s="2">
        <v>-0.19481865284974101</v>
      </c>
      <c r="D466" s="3">
        <v>9498.0307692307688</v>
      </c>
      <c r="F466" t="s">
        <v>783</v>
      </c>
      <c r="G466" t="s">
        <v>784</v>
      </c>
      <c r="H466">
        <v>2.4</v>
      </c>
      <c r="I466" s="2">
        <v>-6.6691810000000004E-2</v>
      </c>
      <c r="J466" s="4" t="s">
        <v>4915</v>
      </c>
      <c r="L466" t="s">
        <v>40</v>
      </c>
      <c r="M466">
        <v>10.500437518229926</v>
      </c>
      <c r="N466">
        <v>10.500437518229926</v>
      </c>
      <c r="O466">
        <v>18.37958556260137</v>
      </c>
      <c r="P466">
        <v>10.500437518229926</v>
      </c>
      <c r="Q466" t="s">
        <v>42</v>
      </c>
      <c r="R466" t="s">
        <v>43</v>
      </c>
      <c r="S466">
        <v>7</v>
      </c>
      <c r="T466">
        <v>25</v>
      </c>
      <c r="U466" t="s">
        <v>44</v>
      </c>
      <c r="V466" s="4">
        <v>44833</v>
      </c>
      <c r="W466" s="4">
        <v>44833</v>
      </c>
      <c r="X466" t="s">
        <v>45</v>
      </c>
      <c r="Y466" s="4" t="s">
        <v>4534</v>
      </c>
      <c r="Z466" t="s">
        <v>40</v>
      </c>
      <c r="AA466" t="s">
        <v>46</v>
      </c>
      <c r="AB466" t="s">
        <v>40</v>
      </c>
      <c r="AG466" t="s">
        <v>47</v>
      </c>
      <c r="AH466" t="s">
        <v>65</v>
      </c>
      <c r="AI466" t="s">
        <v>49</v>
      </c>
      <c r="AJ466" t="s">
        <v>50</v>
      </c>
      <c r="AK466" s="35" t="s">
        <v>4566</v>
      </c>
      <c r="AL466" t="s">
        <v>51</v>
      </c>
      <c r="AM466" t="s">
        <v>51</v>
      </c>
      <c r="AO466" s="2">
        <v>2.5338716364477154E-2</v>
      </c>
      <c r="AP466" s="2">
        <v>8.5847842497135396E-2</v>
      </c>
      <c r="AQ466" t="s">
        <v>69</v>
      </c>
      <c r="AS466">
        <v>9.0191773019698012</v>
      </c>
      <c r="AT466">
        <v>9.0468744463923514</v>
      </c>
      <c r="AU466" s="3">
        <v>3000000</v>
      </c>
      <c r="AV466" s="30">
        <v>47699999.999999993</v>
      </c>
      <c r="AW466" s="34" t="s">
        <v>4567</v>
      </c>
      <c r="BA466" s="31"/>
      <c r="BB466" s="27" t="str">
        <f t="shared" si="29"/>
        <v>NYMT</v>
      </c>
      <c r="BC466" s="29">
        <f t="shared" ca="1" si="30"/>
        <v>55848</v>
      </c>
      <c r="BD466" s="27">
        <f t="shared" si="31"/>
        <v>4</v>
      </c>
      <c r="BE466" s="32" t="str">
        <f t="shared" si="32"/>
        <v>NYMTZ</v>
      </c>
    </row>
    <row r="467" spans="1:57" x14ac:dyDescent="0.35">
      <c r="A467" t="s">
        <v>3729</v>
      </c>
      <c r="B467" s="1">
        <v>16.074999999999999</v>
      </c>
      <c r="C467" s="2">
        <v>-0.2224526066350711</v>
      </c>
      <c r="D467" s="3">
        <v>11239.723076923077</v>
      </c>
      <c r="F467" t="s">
        <v>783</v>
      </c>
      <c r="G467" t="s">
        <v>784</v>
      </c>
      <c r="H467">
        <v>2.4</v>
      </c>
      <c r="I467" s="2">
        <v>-6.6691810000000004E-2</v>
      </c>
      <c r="J467" s="4" t="s">
        <v>4915</v>
      </c>
      <c r="L467">
        <v>613</v>
      </c>
      <c r="M467">
        <v>10.28170842528885</v>
      </c>
      <c r="N467">
        <v>12.350245523984681</v>
      </c>
      <c r="O467">
        <v>18.732180703335263</v>
      </c>
      <c r="P467">
        <v>18.732180703335263</v>
      </c>
      <c r="Q467" t="s">
        <v>42</v>
      </c>
      <c r="R467" t="s">
        <v>82</v>
      </c>
      <c r="S467">
        <v>6.875</v>
      </c>
      <c r="T467">
        <v>25</v>
      </c>
      <c r="U467" t="s">
        <v>44</v>
      </c>
      <c r="V467" s="4">
        <v>44833</v>
      </c>
      <c r="W467" s="4">
        <v>44833</v>
      </c>
      <c r="X467" t="s">
        <v>45</v>
      </c>
      <c r="Y467" s="4" t="s">
        <v>4568</v>
      </c>
      <c r="Z467">
        <v>30</v>
      </c>
      <c r="AA467" t="s">
        <v>46</v>
      </c>
      <c r="AB467" t="s">
        <v>40</v>
      </c>
      <c r="AG467" t="s">
        <v>47</v>
      </c>
      <c r="AH467" t="s">
        <v>65</v>
      </c>
      <c r="AI467" t="s">
        <v>49</v>
      </c>
      <c r="AJ467" t="s">
        <v>50</v>
      </c>
      <c r="AK467" s="35" t="s">
        <v>4569</v>
      </c>
      <c r="AL467" t="s">
        <v>51</v>
      </c>
      <c r="AM467" t="s">
        <v>51</v>
      </c>
      <c r="AO467" s="2">
        <v>2.5338716364477154E-2</v>
      </c>
      <c r="AP467" s="2">
        <v>8.5847842497135396E-2</v>
      </c>
      <c r="AQ467" t="s">
        <v>69</v>
      </c>
      <c r="AS467">
        <v>3.2332727951535607</v>
      </c>
      <c r="AT467">
        <v>3.2332727951535607</v>
      </c>
      <c r="AU467" s="3">
        <v>5750000</v>
      </c>
      <c r="AV467" s="30">
        <v>92431250</v>
      </c>
      <c r="AW467" s="34" t="s">
        <v>3719</v>
      </c>
      <c r="BA467" s="31"/>
      <c r="BB467" s="27" t="str">
        <f t="shared" si="29"/>
        <v>NYMT</v>
      </c>
      <c r="BC467" s="29">
        <f t="shared" ca="1" si="30"/>
        <v>55848</v>
      </c>
      <c r="BD467" s="27">
        <f t="shared" si="31"/>
        <v>4</v>
      </c>
      <c r="BE467" s="32" t="str">
        <f t="shared" si="32"/>
        <v>NYMTL</v>
      </c>
    </row>
    <row r="468" spans="1:57" x14ac:dyDescent="0.35">
      <c r="A468" t="s">
        <v>2773</v>
      </c>
      <c r="B468" s="1">
        <v>18.2</v>
      </c>
      <c r="C468" s="2">
        <v>-0.16589434661723812</v>
      </c>
      <c r="D468" s="3">
        <v>19772.584615384614</v>
      </c>
      <c r="F468" t="s">
        <v>783</v>
      </c>
      <c r="G468" t="s">
        <v>784</v>
      </c>
      <c r="H468">
        <v>2.4</v>
      </c>
      <c r="I468" s="2">
        <v>-6.6691810000000004E-2</v>
      </c>
      <c r="J468" s="4" t="s">
        <v>4915</v>
      </c>
      <c r="L468">
        <v>642.9</v>
      </c>
      <c r="M468">
        <v>10.410211922171273</v>
      </c>
      <c r="N468">
        <v>12.658712498725714</v>
      </c>
      <c r="O468">
        <v>21.641999986035021</v>
      </c>
      <c r="P468">
        <v>21.641999986035021</v>
      </c>
      <c r="Q468" t="s">
        <v>42</v>
      </c>
      <c r="R468" t="s">
        <v>82</v>
      </c>
      <c r="S468">
        <v>7.875</v>
      </c>
      <c r="T468">
        <v>25</v>
      </c>
      <c r="U468" t="s">
        <v>44</v>
      </c>
      <c r="V468" s="4">
        <v>44833</v>
      </c>
      <c r="W468" s="4">
        <v>44833</v>
      </c>
      <c r="X468" t="s">
        <v>45</v>
      </c>
      <c r="Y468" s="4" t="s">
        <v>4148</v>
      </c>
      <c r="Z468">
        <v>30</v>
      </c>
      <c r="AA468" t="s">
        <v>46</v>
      </c>
      <c r="AB468" t="s">
        <v>40</v>
      </c>
      <c r="AG468" t="s">
        <v>47</v>
      </c>
      <c r="AH468" t="s">
        <v>65</v>
      </c>
      <c r="AI468" t="s">
        <v>49</v>
      </c>
      <c r="AJ468" t="s">
        <v>50</v>
      </c>
      <c r="AK468" s="35" t="s">
        <v>4570</v>
      </c>
      <c r="AL468" t="s">
        <v>51</v>
      </c>
      <c r="AM468" t="s">
        <v>51</v>
      </c>
      <c r="AO468" s="2">
        <v>2.5338716364477154E-2</v>
      </c>
      <c r="AP468" s="2">
        <v>8.5847842497135396E-2</v>
      </c>
      <c r="AQ468" t="s">
        <v>69</v>
      </c>
      <c r="AS468">
        <v>1.9442274147519683</v>
      </c>
      <c r="AT468">
        <v>1.9442274147519683</v>
      </c>
      <c r="AU468" s="3">
        <v>6900000</v>
      </c>
      <c r="AV468" s="30">
        <v>125580000</v>
      </c>
      <c r="AW468" s="34" t="s">
        <v>2782</v>
      </c>
      <c r="BA468" s="31"/>
      <c r="BB468" s="27" t="str">
        <f t="shared" si="29"/>
        <v>NYMT</v>
      </c>
      <c r="BC468" s="29">
        <f t="shared" ca="1" si="30"/>
        <v>55848</v>
      </c>
      <c r="BD468" s="27">
        <f t="shared" si="31"/>
        <v>4</v>
      </c>
      <c r="BE468" s="32" t="str">
        <f t="shared" si="32"/>
        <v>NYMTM</v>
      </c>
    </row>
    <row r="469" spans="1:57" x14ac:dyDescent="0.35">
      <c r="A469" t="s">
        <v>786</v>
      </c>
      <c r="B469" s="1">
        <v>18.5</v>
      </c>
      <c r="C469" s="2">
        <v>-0.10014947683109127</v>
      </c>
      <c r="D469" s="3">
        <v>22848.953846153847</v>
      </c>
      <c r="F469" t="s">
        <v>783</v>
      </c>
      <c r="G469" t="s">
        <v>784</v>
      </c>
      <c r="H469">
        <v>2.4</v>
      </c>
      <c r="I469" s="2">
        <v>-6.6691810000000004E-2</v>
      </c>
      <c r="J469" s="4" t="s">
        <v>4915</v>
      </c>
      <c r="L469">
        <v>569.5</v>
      </c>
      <c r="M469">
        <v>10.27690550956323</v>
      </c>
      <c r="N469">
        <v>11.296957121048628</v>
      </c>
      <c r="O469">
        <v>14.183314290358535</v>
      </c>
      <c r="P469">
        <v>14.183314290358535</v>
      </c>
      <c r="Q469" t="s">
        <v>42</v>
      </c>
      <c r="R469" t="s">
        <v>82</v>
      </c>
      <c r="S469">
        <v>8</v>
      </c>
      <c r="T469">
        <v>25</v>
      </c>
      <c r="U469" t="s">
        <v>44</v>
      </c>
      <c r="V469" s="4">
        <v>44833</v>
      </c>
      <c r="W469" s="4">
        <v>44833</v>
      </c>
      <c r="X469" t="s">
        <v>45</v>
      </c>
      <c r="Y469" s="4" t="s">
        <v>4571</v>
      </c>
      <c r="Z469">
        <v>30</v>
      </c>
      <c r="AA469" t="s">
        <v>46</v>
      </c>
      <c r="AB469" s="4" t="s">
        <v>40</v>
      </c>
      <c r="AG469" t="s">
        <v>47</v>
      </c>
      <c r="AH469" t="s">
        <v>65</v>
      </c>
      <c r="AI469" t="s">
        <v>49</v>
      </c>
      <c r="AJ469" t="s">
        <v>50</v>
      </c>
      <c r="AK469" s="35" t="s">
        <v>4572</v>
      </c>
      <c r="AL469" t="s">
        <v>51</v>
      </c>
      <c r="AM469" t="s">
        <v>51</v>
      </c>
      <c r="AO469" s="2">
        <v>2.5338716364477154E-2</v>
      </c>
      <c r="AP469" s="2">
        <v>8.5847842497135396E-2</v>
      </c>
      <c r="AQ469" t="s">
        <v>69</v>
      </c>
      <c r="AS469">
        <v>3.8648941735881994</v>
      </c>
      <c r="AT469">
        <v>3.8648941735881994</v>
      </c>
      <c r="AU469" s="3">
        <v>5400000</v>
      </c>
      <c r="AV469" s="30">
        <v>99900000</v>
      </c>
      <c r="AW469" s="34" t="s">
        <v>2052</v>
      </c>
      <c r="BA469" s="31"/>
      <c r="BB469" s="27" t="str">
        <f t="shared" si="29"/>
        <v>NYMT</v>
      </c>
      <c r="BC469" s="29">
        <f t="shared" ca="1" si="30"/>
        <v>55848</v>
      </c>
      <c r="BD469" s="27">
        <f t="shared" si="31"/>
        <v>4</v>
      </c>
      <c r="BE469" s="32" t="str">
        <f t="shared" si="32"/>
        <v>NYMTN</v>
      </c>
    </row>
    <row r="470" spans="1:57" x14ac:dyDescent="0.35">
      <c r="A470" t="s">
        <v>3364</v>
      </c>
      <c r="B470" s="1">
        <v>17.18</v>
      </c>
      <c r="C470" s="2">
        <v>3.7132247929163829E-3</v>
      </c>
      <c r="D470" s="3">
        <v>21865.696969696968</v>
      </c>
      <c r="F470" t="s">
        <v>3467</v>
      </c>
      <c r="G470" t="s">
        <v>2648</v>
      </c>
      <c r="H470" t="s">
        <v>51</v>
      </c>
      <c r="I470" s="2" t="e">
        <v>#VALUE!</v>
      </c>
      <c r="J470" s="4" t="s">
        <v>4892</v>
      </c>
      <c r="L470" t="s">
        <v>40</v>
      </c>
      <c r="M470">
        <v>6.1546878205566564</v>
      </c>
      <c r="N470">
        <v>6.1546878205566564</v>
      </c>
      <c r="O470">
        <v>15.468318694198292</v>
      </c>
      <c r="P470">
        <v>6.1546878205566564</v>
      </c>
      <c r="Q470" t="s">
        <v>42</v>
      </c>
      <c r="R470" t="s">
        <v>43</v>
      </c>
      <c r="S470">
        <v>4.5</v>
      </c>
      <c r="T470">
        <v>25</v>
      </c>
      <c r="U470" t="s">
        <v>44</v>
      </c>
      <c r="V470" s="4">
        <v>44781</v>
      </c>
      <c r="W470" s="4">
        <v>44781</v>
      </c>
      <c r="X470" t="s">
        <v>40</v>
      </c>
      <c r="Y470" s="4" t="s">
        <v>4573</v>
      </c>
      <c r="Z470" t="s">
        <v>40</v>
      </c>
      <c r="AA470" t="s">
        <v>46</v>
      </c>
      <c r="AB470" t="s">
        <v>40</v>
      </c>
      <c r="AG470" t="s">
        <v>47</v>
      </c>
      <c r="AH470" t="s">
        <v>48</v>
      </c>
      <c r="AI470" t="s">
        <v>51</v>
      </c>
      <c r="AJ470" t="s">
        <v>77</v>
      </c>
      <c r="AK470" s="35" t="s">
        <v>3468</v>
      </c>
      <c r="AL470" t="s">
        <v>63</v>
      </c>
      <c r="AM470" t="s">
        <v>63</v>
      </c>
      <c r="AO470" s="2">
        <v>2.5676628587537609E-3</v>
      </c>
      <c r="AP470" s="2">
        <v>3.931938917863087E-2</v>
      </c>
      <c r="AQ470" t="s">
        <v>52</v>
      </c>
      <c r="AS470">
        <v>14.92315054040961</v>
      </c>
      <c r="AT470">
        <v>14.95062275456935</v>
      </c>
      <c r="AU470" s="3">
        <v>9200000</v>
      </c>
      <c r="AV470" s="30">
        <v>158056000</v>
      </c>
      <c r="AW470" s="34" t="s">
        <v>3358</v>
      </c>
      <c r="BA470" s="31"/>
      <c r="BB470" s="27" t="str">
        <f t="shared" si="29"/>
        <v>BAM/A</v>
      </c>
      <c r="BC470" s="29">
        <f t="shared" ca="1" si="30"/>
        <v>55848</v>
      </c>
      <c r="BD470" s="27">
        <f t="shared" si="31"/>
        <v>4</v>
      </c>
      <c r="BE470" s="32" t="str">
        <f t="shared" si="32"/>
        <v>BAMI</v>
      </c>
    </row>
    <row r="471" spans="1:57" x14ac:dyDescent="0.35">
      <c r="A471" t="s">
        <v>3267</v>
      </c>
      <c r="B471" s="1">
        <v>18.41</v>
      </c>
      <c r="C471" s="2">
        <v>-8.8877518103649984E-3</v>
      </c>
      <c r="D471" s="3">
        <v>20681.138461538463</v>
      </c>
      <c r="F471" t="s">
        <v>3469</v>
      </c>
      <c r="G471" t="s">
        <v>2648</v>
      </c>
      <c r="H471" t="s">
        <v>51</v>
      </c>
      <c r="I471" s="2" t="e">
        <v>#VALUE!</v>
      </c>
      <c r="J471" s="4" t="s">
        <v>4892</v>
      </c>
      <c r="L471" t="s">
        <v>40</v>
      </c>
      <c r="M471">
        <v>5.5956640491515186</v>
      </c>
      <c r="N471">
        <v>5.5956640491515186</v>
      </c>
      <c r="O471">
        <v>11.214542189102961</v>
      </c>
      <c r="P471">
        <v>5.5956640491515186</v>
      </c>
      <c r="Q471" t="s">
        <v>53</v>
      </c>
      <c r="R471" t="s">
        <v>43</v>
      </c>
      <c r="S471">
        <v>4.625</v>
      </c>
      <c r="T471">
        <v>25</v>
      </c>
      <c r="U471" t="s">
        <v>44</v>
      </c>
      <c r="V471" s="4">
        <v>44833</v>
      </c>
      <c r="W471" s="4">
        <v>44833</v>
      </c>
      <c r="X471" t="s">
        <v>45</v>
      </c>
      <c r="Y471" s="4" t="s">
        <v>4574</v>
      </c>
      <c r="Z471">
        <v>30</v>
      </c>
      <c r="AA471" t="s">
        <v>46</v>
      </c>
      <c r="AB471" s="4" t="s">
        <v>4575</v>
      </c>
      <c r="AG471" t="s">
        <v>47</v>
      </c>
      <c r="AH471" t="s">
        <v>65</v>
      </c>
      <c r="AI471" t="s">
        <v>49</v>
      </c>
      <c r="AJ471" t="s">
        <v>157</v>
      </c>
      <c r="AK471" s="35" t="s">
        <v>3470</v>
      </c>
      <c r="AL471" t="s">
        <v>63</v>
      </c>
      <c r="AM471" t="s">
        <v>63</v>
      </c>
      <c r="AO471" s="2">
        <v>2.5676628587537609E-3</v>
      </c>
      <c r="AP471" s="2">
        <v>3.931938917863087E-2</v>
      </c>
      <c r="AQ471" t="s">
        <v>52</v>
      </c>
      <c r="AS471">
        <v>15.78439171713282</v>
      </c>
      <c r="AT471">
        <v>15.78439171713282</v>
      </c>
      <c r="AU471" s="3">
        <v>16000000</v>
      </c>
      <c r="AV471" s="30">
        <v>294560000</v>
      </c>
      <c r="AW471" s="34" t="s">
        <v>3266</v>
      </c>
      <c r="BA471" s="31"/>
      <c r="BB471" s="27" t="str">
        <f t="shared" si="29"/>
        <v>BAM/A</v>
      </c>
      <c r="BC471" s="29" t="e">
        <f t="shared" ca="1" si="30"/>
        <v>#VALUE!</v>
      </c>
      <c r="BD471" s="27">
        <f t="shared" si="31"/>
        <v>4</v>
      </c>
      <c r="BE471" s="32" t="str">
        <f t="shared" si="32"/>
        <v>BAMH</v>
      </c>
    </row>
    <row r="472" spans="1:57" x14ac:dyDescent="0.35">
      <c r="A472" t="s">
        <v>787</v>
      </c>
      <c r="B472" s="1">
        <v>23.34</v>
      </c>
      <c r="C472" s="2">
        <v>1.1764705882352839E-2</v>
      </c>
      <c r="D472" s="3">
        <v>9062.0461538461532</v>
      </c>
      <c r="F472" t="s">
        <v>788</v>
      </c>
      <c r="G472" t="s">
        <v>2648</v>
      </c>
      <c r="H472" t="s">
        <v>51</v>
      </c>
      <c r="I472" s="2" t="e">
        <v>#VALUE!</v>
      </c>
      <c r="J472" s="4" t="s">
        <v>4892</v>
      </c>
      <c r="L472" t="s">
        <v>40</v>
      </c>
      <c r="M472">
        <v>6.4965310975460273</v>
      </c>
      <c r="N472">
        <v>6.4965310975460273</v>
      </c>
      <c r="O472">
        <v>3.3835378937373815</v>
      </c>
      <c r="P472">
        <v>3.3835378899999999</v>
      </c>
      <c r="Q472" t="s">
        <v>42</v>
      </c>
      <c r="R472" t="s">
        <v>43</v>
      </c>
      <c r="S472">
        <v>6.625</v>
      </c>
      <c r="T472">
        <v>25</v>
      </c>
      <c r="U472" t="s">
        <v>44</v>
      </c>
      <c r="V472" s="4">
        <v>44804</v>
      </c>
      <c r="W472" s="4">
        <v>44804</v>
      </c>
      <c r="X472" t="s">
        <v>40</v>
      </c>
      <c r="Y472" s="4" t="s">
        <v>4170</v>
      </c>
      <c r="Z472">
        <v>30</v>
      </c>
      <c r="AA472" t="s">
        <v>46</v>
      </c>
      <c r="AB472" t="s">
        <v>40</v>
      </c>
      <c r="AG472" t="s">
        <v>47</v>
      </c>
      <c r="AH472" t="s">
        <v>65</v>
      </c>
      <c r="AI472" t="s">
        <v>51</v>
      </c>
      <c r="AJ472" t="s">
        <v>50</v>
      </c>
      <c r="AK472" s="35" t="s">
        <v>4576</v>
      </c>
      <c r="AL472" t="s">
        <v>63</v>
      </c>
      <c r="AM472" t="s">
        <v>63</v>
      </c>
      <c r="AO472" s="2">
        <v>2.5676628587537609E-3</v>
      </c>
      <c r="AP472" s="2">
        <v>3.931938917863087E-2</v>
      </c>
      <c r="AQ472" t="s">
        <v>52</v>
      </c>
      <c r="AS472">
        <v>13.892812289472873</v>
      </c>
      <c r="AT472">
        <v>13.892812289472873</v>
      </c>
      <c r="AU472" s="3">
        <v>7200000</v>
      </c>
      <c r="AV472" s="30">
        <v>168048000</v>
      </c>
      <c r="AW472" s="34" t="s">
        <v>2053</v>
      </c>
      <c r="BA472" s="31"/>
      <c r="BB472" s="27" t="str">
        <f t="shared" si="29"/>
        <v>BAM/A</v>
      </c>
      <c r="BC472" s="29">
        <f t="shared" ca="1" si="30"/>
        <v>55848</v>
      </c>
      <c r="BD472" s="27">
        <f t="shared" si="31"/>
        <v>4</v>
      </c>
      <c r="BE472" s="32" t="str">
        <f t="shared" si="32"/>
        <v>OAK.PRA</v>
      </c>
    </row>
    <row r="473" spans="1:57" x14ac:dyDescent="0.35">
      <c r="A473" t="s">
        <v>789</v>
      </c>
      <c r="B473" s="1">
        <v>24.07</v>
      </c>
      <c r="C473" s="2">
        <v>4.1511000415116498E-4</v>
      </c>
      <c r="D473" s="3">
        <v>10139.692307692309</v>
      </c>
      <c r="F473" t="s">
        <v>788</v>
      </c>
      <c r="G473" t="s">
        <v>2648</v>
      </c>
      <c r="H473" t="s">
        <v>51</v>
      </c>
      <c r="I473" s="2" t="e">
        <v>#VALUE!</v>
      </c>
      <c r="J473" s="4" t="s">
        <v>4892</v>
      </c>
      <c r="L473" t="s">
        <v>40</v>
      </c>
      <c r="M473">
        <v>6.0859465737514515</v>
      </c>
      <c r="N473">
        <v>6.0859465737514515</v>
      </c>
      <c r="O473">
        <v>-1.7760407939466185</v>
      </c>
      <c r="P473">
        <v>-1.7760407900000001</v>
      </c>
      <c r="Q473" t="s">
        <v>42</v>
      </c>
      <c r="R473" t="s">
        <v>43</v>
      </c>
      <c r="S473">
        <v>6.55</v>
      </c>
      <c r="T473">
        <v>25</v>
      </c>
      <c r="U473" t="s">
        <v>44</v>
      </c>
      <c r="V473" s="4">
        <v>44804</v>
      </c>
      <c r="W473" s="4">
        <v>44804</v>
      </c>
      <c r="X473" t="s">
        <v>124</v>
      </c>
      <c r="Y473" s="4" t="s">
        <v>4236</v>
      </c>
      <c r="Z473">
        <v>30</v>
      </c>
      <c r="AA473" t="s">
        <v>46</v>
      </c>
      <c r="AB473" t="s">
        <v>40</v>
      </c>
      <c r="AG473" t="s">
        <v>47</v>
      </c>
      <c r="AH473" t="s">
        <v>65</v>
      </c>
      <c r="AI473" t="s">
        <v>47</v>
      </c>
      <c r="AJ473" t="s">
        <v>50</v>
      </c>
      <c r="AK473" s="35" t="s">
        <v>4577</v>
      </c>
      <c r="AL473" t="s">
        <v>63</v>
      </c>
      <c r="AM473" t="s">
        <v>63</v>
      </c>
      <c r="AO473" s="2">
        <v>2.5676628587537609E-3</v>
      </c>
      <c r="AP473" s="2">
        <v>3.931938917863087E-2</v>
      </c>
      <c r="AQ473" t="s">
        <v>52</v>
      </c>
      <c r="AS473">
        <v>14.499947853514435</v>
      </c>
      <c r="AT473">
        <v>14.499947853514435</v>
      </c>
      <c r="AU473" s="3">
        <v>9400000</v>
      </c>
      <c r="AV473" s="30">
        <v>226258000</v>
      </c>
      <c r="AW473" s="34" t="s">
        <v>2054</v>
      </c>
      <c r="BA473" s="31"/>
      <c r="BB473" s="27" t="str">
        <f t="shared" si="29"/>
        <v>BAM/A</v>
      </c>
      <c r="BC473" s="29">
        <f t="shared" ca="1" si="30"/>
        <v>55848</v>
      </c>
      <c r="BD473" s="27">
        <f t="shared" si="31"/>
        <v>4</v>
      </c>
      <c r="BE473" s="32" t="str">
        <f t="shared" si="32"/>
        <v>OAK.PRB</v>
      </c>
    </row>
    <row r="474" spans="1:57" x14ac:dyDescent="0.35">
      <c r="A474" t="s">
        <v>3970</v>
      </c>
      <c r="B474" s="1">
        <v>28.704999999999998</v>
      </c>
      <c r="C474" s="2" t="e">
        <v>#VALUE!</v>
      </c>
      <c r="D474" s="3">
        <v>818.953125</v>
      </c>
      <c r="F474" t="s">
        <v>2691</v>
      </c>
      <c r="G474" t="s">
        <v>2692</v>
      </c>
      <c r="H474" t="s">
        <v>51</v>
      </c>
      <c r="I474" s="2" t="e">
        <v>#VALUE!</v>
      </c>
      <c r="J474" s="4" t="s">
        <v>51</v>
      </c>
      <c r="L474" t="s">
        <v>40</v>
      </c>
      <c r="M474">
        <v>-5.1340194924384628</v>
      </c>
      <c r="N474">
        <v>-5.1340194924384628</v>
      </c>
      <c r="O474">
        <v>-28.017721493613365</v>
      </c>
      <c r="P474">
        <v>-28.01772149</v>
      </c>
      <c r="Q474" t="s">
        <v>53</v>
      </c>
      <c r="R474" t="s">
        <v>43</v>
      </c>
      <c r="S474">
        <v>5.25</v>
      </c>
      <c r="T474">
        <v>25</v>
      </c>
      <c r="U474" t="s">
        <v>54</v>
      </c>
      <c r="V474" s="4">
        <v>44949</v>
      </c>
      <c r="W474" s="4">
        <v>44949</v>
      </c>
      <c r="X474" t="s">
        <v>40</v>
      </c>
      <c r="Y474" s="4" t="s">
        <v>4388</v>
      </c>
      <c r="Z474" t="s">
        <v>40</v>
      </c>
      <c r="AA474" t="s">
        <v>46</v>
      </c>
      <c r="AB474" t="s">
        <v>4258</v>
      </c>
      <c r="AG474" t="s">
        <v>47</v>
      </c>
      <c r="AH474" t="s">
        <v>65</v>
      </c>
      <c r="AI474" t="s">
        <v>51</v>
      </c>
      <c r="AJ474" t="s">
        <v>50</v>
      </c>
      <c r="AK474" s="35" t="s">
        <v>4578</v>
      </c>
      <c r="AL474" t="s">
        <v>51</v>
      </c>
      <c r="AM474" t="s">
        <v>51</v>
      </c>
      <c r="AO474" s="2" t="s">
        <v>51</v>
      </c>
      <c r="AP474" s="2" t="s">
        <v>51</v>
      </c>
      <c r="AQ474" t="s">
        <v>328</v>
      </c>
      <c r="AS474">
        <v>1.1914580387687748</v>
      </c>
      <c r="AT474">
        <v>3.8186267655889874</v>
      </c>
      <c r="AU474" s="3">
        <v>1220000</v>
      </c>
      <c r="AV474" s="30">
        <v>35020100</v>
      </c>
      <c r="AW474" s="34" t="s">
        <v>4579</v>
      </c>
      <c r="BA474" s="31"/>
      <c r="BB474" s="27" t="str">
        <f t="shared" si="29"/>
        <v>747727Z</v>
      </c>
      <c r="BC474" s="29" t="e">
        <f t="shared" ca="1" si="30"/>
        <v>#VALUE!</v>
      </c>
      <c r="BD474" s="27">
        <f t="shared" si="31"/>
        <v>12</v>
      </c>
      <c r="BE474" s="32" t="str">
        <f t="shared" si="32"/>
        <v>OCCIN</v>
      </c>
    </row>
    <row r="475" spans="1:57" x14ac:dyDescent="0.35">
      <c r="A475" t="s">
        <v>3590</v>
      </c>
      <c r="B475" s="1">
        <v>29.385000000000002</v>
      </c>
      <c r="C475" s="2">
        <v>-3.8743882544861309E-2</v>
      </c>
      <c r="D475" s="3">
        <v>1371.6307692307691</v>
      </c>
      <c r="F475" t="s">
        <v>2691</v>
      </c>
      <c r="G475" t="s">
        <v>2692</v>
      </c>
      <c r="H475" t="s">
        <v>51</v>
      </c>
      <c r="I475" s="2" t="e">
        <v>#VALUE!</v>
      </c>
      <c r="J475" s="4" t="s">
        <v>51</v>
      </c>
      <c r="L475" t="s">
        <v>40</v>
      </c>
      <c r="M475">
        <v>-6.9003115493811507</v>
      </c>
      <c r="N475">
        <v>-6.9003115493811507</v>
      </c>
      <c r="O475">
        <v>-69.251806626626035</v>
      </c>
      <c r="P475">
        <v>-69.251806630000004</v>
      </c>
      <c r="Q475" t="s">
        <v>53</v>
      </c>
      <c r="R475" t="s">
        <v>43</v>
      </c>
      <c r="S475">
        <v>6.125</v>
      </c>
      <c r="T475">
        <v>25</v>
      </c>
      <c r="U475" t="s">
        <v>54</v>
      </c>
      <c r="V475" s="4">
        <v>44949</v>
      </c>
      <c r="W475" s="4">
        <v>44949</v>
      </c>
      <c r="X475" t="s">
        <v>40</v>
      </c>
      <c r="Y475" s="4" t="s">
        <v>4580</v>
      </c>
      <c r="Z475">
        <v>7</v>
      </c>
      <c r="AA475" t="s">
        <v>46</v>
      </c>
      <c r="AB475" t="s">
        <v>4226</v>
      </c>
      <c r="AG475" t="s">
        <v>47</v>
      </c>
      <c r="AH475" t="s">
        <v>65</v>
      </c>
      <c r="AI475" t="s">
        <v>51</v>
      </c>
      <c r="AJ475" t="s">
        <v>50</v>
      </c>
      <c r="AK475" s="35" t="s">
        <v>3591</v>
      </c>
      <c r="AL475" t="s">
        <v>51</v>
      </c>
      <c r="AM475" t="s">
        <v>51</v>
      </c>
      <c r="AO475" s="2" t="s">
        <v>51</v>
      </c>
      <c r="AP475" s="2" t="s">
        <v>51</v>
      </c>
      <c r="AQ475" t="s">
        <v>328</v>
      </c>
      <c r="AS475">
        <v>0.55548015734310974</v>
      </c>
      <c r="AT475">
        <v>3.2273305743842746</v>
      </c>
      <c r="AU475" s="3">
        <v>800000</v>
      </c>
      <c r="AV475" s="30">
        <v>23508000</v>
      </c>
      <c r="AW475" s="34" t="s">
        <v>3647</v>
      </c>
      <c r="BA475" s="31"/>
      <c r="BB475" s="27" t="str">
        <f t="shared" si="29"/>
        <v>747727Z</v>
      </c>
      <c r="BC475" s="29" t="e">
        <f t="shared" ca="1" si="30"/>
        <v>#VALUE!</v>
      </c>
      <c r="BD475" s="27">
        <f t="shared" si="31"/>
        <v>12</v>
      </c>
      <c r="BE475" s="32" t="str">
        <f t="shared" si="32"/>
        <v>OCCIO</v>
      </c>
    </row>
    <row r="476" spans="1:57" x14ac:dyDescent="0.35">
      <c r="A476" t="s">
        <v>3165</v>
      </c>
      <c r="B476" s="1">
        <v>1086.135</v>
      </c>
      <c r="C476" s="2">
        <v>6.3907772312897385E-3</v>
      </c>
      <c r="D476" s="3">
        <v>2499.0461538461536</v>
      </c>
      <c r="F476" t="s">
        <v>3166</v>
      </c>
      <c r="G476" t="s">
        <v>3167</v>
      </c>
      <c r="H476">
        <v>19.53</v>
      </c>
      <c r="I476" s="2">
        <v>3.2786929999999999E-2</v>
      </c>
      <c r="J476" s="4" t="s">
        <v>4916</v>
      </c>
      <c r="L476">
        <v>684.5</v>
      </c>
      <c r="M476">
        <v>8.1503409300548099E-2</v>
      </c>
      <c r="N476">
        <v>-1.7621225997754284</v>
      </c>
      <c r="O476" t="s">
        <v>40</v>
      </c>
      <c r="P476">
        <v>-1.7621225997754284</v>
      </c>
      <c r="Q476" t="s">
        <v>42</v>
      </c>
      <c r="R476" t="s">
        <v>82</v>
      </c>
      <c r="S476">
        <v>7</v>
      </c>
      <c r="T476">
        <v>25</v>
      </c>
      <c r="U476" t="s">
        <v>44</v>
      </c>
      <c r="V476" s="4">
        <v>44770</v>
      </c>
      <c r="W476" s="4">
        <v>44770</v>
      </c>
      <c r="X476" t="s">
        <v>124</v>
      </c>
      <c r="Y476" s="4" t="s">
        <v>4581</v>
      </c>
      <c r="Z476" t="s">
        <v>40</v>
      </c>
      <c r="AA476" t="s">
        <v>46</v>
      </c>
      <c r="AB476" t="s">
        <v>40</v>
      </c>
      <c r="AG476" t="s">
        <v>47</v>
      </c>
      <c r="AH476" t="s">
        <v>48</v>
      </c>
      <c r="AI476" t="s">
        <v>47</v>
      </c>
      <c r="AJ476" t="s">
        <v>50</v>
      </c>
      <c r="AK476" s="35" t="s">
        <v>4582</v>
      </c>
      <c r="AL476" t="s">
        <v>51</v>
      </c>
      <c r="AM476" t="s">
        <v>51</v>
      </c>
      <c r="AO476" s="2">
        <v>1.5748962612793793E-4</v>
      </c>
      <c r="AP476" s="2">
        <v>1.4946201167366224E-2</v>
      </c>
      <c r="AQ476" t="s">
        <v>69</v>
      </c>
      <c r="AS476" t="s">
        <v>51</v>
      </c>
      <c r="AT476" t="s">
        <v>51</v>
      </c>
      <c r="AU476" s="3">
        <v>2294800</v>
      </c>
      <c r="AV476" s="30">
        <v>2492462598</v>
      </c>
      <c r="AW476" s="34" t="s">
        <v>3168</v>
      </c>
      <c r="BA476" s="31"/>
      <c r="BB476" s="27" t="str">
        <f t="shared" si="29"/>
        <v>OCFC</v>
      </c>
      <c r="BC476" s="29">
        <f t="shared" ca="1" si="30"/>
        <v>55848</v>
      </c>
      <c r="BD476" s="27">
        <f t="shared" si="31"/>
        <v>4</v>
      </c>
      <c r="BE476" s="32" t="str">
        <f t="shared" si="32"/>
        <v>OCFCP</v>
      </c>
    </row>
    <row r="477" spans="1:57" x14ac:dyDescent="0.35">
      <c r="A477" t="s">
        <v>3877</v>
      </c>
      <c r="B477" s="1">
        <v>22.72</v>
      </c>
      <c r="C477" s="2">
        <v>-1.460473250760267E-2</v>
      </c>
      <c r="D477" s="3">
        <v>324.26153846153846</v>
      </c>
      <c r="F477" t="s">
        <v>794</v>
      </c>
      <c r="G477" t="s">
        <v>795</v>
      </c>
      <c r="H477">
        <v>8.67</v>
      </c>
      <c r="I477" s="2">
        <v>-0.1388335</v>
      </c>
      <c r="J477" s="4" t="s">
        <v>4911</v>
      </c>
      <c r="L477" t="s">
        <v>40</v>
      </c>
      <c r="M477">
        <v>4.5877740746123754</v>
      </c>
      <c r="N477">
        <v>4.5877740746123754</v>
      </c>
      <c r="O477">
        <v>3.1041999503741589</v>
      </c>
      <c r="P477">
        <v>3.1041999499999999</v>
      </c>
      <c r="Q477" t="s">
        <v>53</v>
      </c>
      <c r="R477" t="s">
        <v>43</v>
      </c>
      <c r="S477">
        <v>4.95</v>
      </c>
      <c r="T477">
        <v>25</v>
      </c>
      <c r="U477" t="s">
        <v>44</v>
      </c>
      <c r="V477" s="4">
        <v>44847</v>
      </c>
      <c r="W477" s="4">
        <v>44847</v>
      </c>
      <c r="X477" t="s">
        <v>40</v>
      </c>
      <c r="Y477" s="4" t="s">
        <v>4356</v>
      </c>
      <c r="Z477">
        <v>30</v>
      </c>
      <c r="AA477" t="s">
        <v>46</v>
      </c>
      <c r="AB477" t="s">
        <v>4583</v>
      </c>
      <c r="AG477" t="s">
        <v>47</v>
      </c>
      <c r="AH477" t="s">
        <v>65</v>
      </c>
      <c r="AI477" t="s">
        <v>51</v>
      </c>
      <c r="AJ477" t="s">
        <v>74</v>
      </c>
      <c r="AK477" s="35" t="s">
        <v>3971</v>
      </c>
      <c r="AL477" t="s">
        <v>51</v>
      </c>
      <c r="AM477" t="s">
        <v>51</v>
      </c>
      <c r="AO477" s="2">
        <v>6.357580806217733E-3</v>
      </c>
      <c r="AP477" s="2">
        <v>4.8972666518048436E-2</v>
      </c>
      <c r="AQ477" t="s">
        <v>69</v>
      </c>
      <c r="AS477">
        <v>5.068923969593607</v>
      </c>
      <c r="AT477">
        <v>5.068923969593607</v>
      </c>
      <c r="AU477" s="3">
        <v>2000000</v>
      </c>
      <c r="AV477" s="30">
        <v>45440000</v>
      </c>
      <c r="AW477" s="34" t="s">
        <v>4584</v>
      </c>
      <c r="BA477" s="31"/>
      <c r="BB477" s="27" t="str">
        <f t="shared" si="29"/>
        <v>OFS</v>
      </c>
      <c r="BC477" s="29" t="e">
        <f t="shared" ca="1" si="30"/>
        <v>#VALUE!</v>
      </c>
      <c r="BD477" s="27">
        <f t="shared" si="31"/>
        <v>4</v>
      </c>
      <c r="BE477" s="32" t="str">
        <f t="shared" si="32"/>
        <v>OFSSH</v>
      </c>
    </row>
    <row r="478" spans="1:57" x14ac:dyDescent="0.35">
      <c r="A478" t="s">
        <v>3278</v>
      </c>
      <c r="B478" s="1">
        <v>18.7</v>
      </c>
      <c r="C478" s="2">
        <v>-2.8174037089871692E-2</v>
      </c>
      <c r="D478" s="3">
        <v>3373.7076923076925</v>
      </c>
      <c r="F478" t="s">
        <v>3471</v>
      </c>
      <c r="G478" t="s">
        <v>3472</v>
      </c>
      <c r="H478" t="s">
        <v>51</v>
      </c>
      <c r="I478" s="2" t="e">
        <v>#VALUE!</v>
      </c>
      <c r="J478" s="4" t="s">
        <v>51</v>
      </c>
      <c r="L478" t="s">
        <v>40</v>
      </c>
      <c r="M478">
        <v>5.0866137282052737</v>
      </c>
      <c r="N478">
        <v>5.0866137282052737</v>
      </c>
      <c r="O478">
        <v>9.6129770240646639</v>
      </c>
      <c r="P478">
        <v>5.0866137282052737</v>
      </c>
      <c r="Q478" t="s">
        <v>42</v>
      </c>
      <c r="R478" t="s">
        <v>43</v>
      </c>
      <c r="S478">
        <v>4.375</v>
      </c>
      <c r="T478">
        <v>25</v>
      </c>
      <c r="U478" t="s">
        <v>44</v>
      </c>
      <c r="V478" s="4">
        <v>44774</v>
      </c>
      <c r="W478" s="4">
        <v>44774</v>
      </c>
      <c r="X478" t="s">
        <v>45</v>
      </c>
      <c r="Y478" s="4" t="s">
        <v>4585</v>
      </c>
      <c r="Z478" t="s">
        <v>40</v>
      </c>
      <c r="AA478" t="s">
        <v>46</v>
      </c>
      <c r="AB478" s="4" t="s">
        <v>40</v>
      </c>
      <c r="AG478" t="s">
        <v>47</v>
      </c>
      <c r="AH478" t="s">
        <v>65</v>
      </c>
      <c r="AI478" t="s">
        <v>49</v>
      </c>
      <c r="AJ478" t="s">
        <v>50</v>
      </c>
      <c r="AK478" s="35" t="s">
        <v>3473</v>
      </c>
      <c r="AL478" t="s">
        <v>51</v>
      </c>
      <c r="AM478" t="s">
        <v>51</v>
      </c>
      <c r="AO478" s="2" t="s">
        <v>51</v>
      </c>
      <c r="AP478" s="2" t="s">
        <v>51</v>
      </c>
      <c r="AQ478" t="s">
        <v>52</v>
      </c>
      <c r="AS478">
        <v>16.710513111578059</v>
      </c>
      <c r="AT478">
        <v>16.737986414670566</v>
      </c>
      <c r="AU478" s="3">
        <v>2400000</v>
      </c>
      <c r="AV478" s="30">
        <v>44880000</v>
      </c>
      <c r="AW478" s="34" t="s">
        <v>3269</v>
      </c>
      <c r="BA478" s="31"/>
      <c r="BB478" s="27" t="str">
        <f t="shared" si="29"/>
        <v>1018302D</v>
      </c>
      <c r="BC478" s="29">
        <f t="shared" ca="1" si="30"/>
        <v>55848</v>
      </c>
      <c r="BD478" s="27">
        <f t="shared" si="31"/>
        <v>4</v>
      </c>
      <c r="BE478" s="32" t="str">
        <f t="shared" si="32"/>
        <v>OPP.PRA</v>
      </c>
    </row>
    <row r="479" spans="1:57" x14ac:dyDescent="0.35">
      <c r="A479" t="s">
        <v>3878</v>
      </c>
      <c r="B479" s="1">
        <v>23.605</v>
      </c>
      <c r="C479" s="2">
        <v>-6.1463414634146417E-2</v>
      </c>
      <c r="D479" s="3">
        <v>4306.2307692307695</v>
      </c>
      <c r="F479" t="s">
        <v>3471</v>
      </c>
      <c r="G479" t="s">
        <v>3472</v>
      </c>
      <c r="H479" t="s">
        <v>51</v>
      </c>
      <c r="I479" s="2" t="e">
        <v>#VALUE!</v>
      </c>
      <c r="J479" s="4" t="s">
        <v>51</v>
      </c>
      <c r="L479" t="s">
        <v>40</v>
      </c>
      <c r="M479">
        <v>3.8850877382314213</v>
      </c>
      <c r="N479">
        <v>3.8850877382314213</v>
      </c>
      <c r="O479">
        <v>-0.3592254550310397</v>
      </c>
      <c r="P479">
        <v>-0.35922546</v>
      </c>
      <c r="Q479" t="s">
        <v>42</v>
      </c>
      <c r="R479" t="s">
        <v>43</v>
      </c>
      <c r="S479">
        <v>4.75</v>
      </c>
      <c r="T479">
        <v>25</v>
      </c>
      <c r="U479" t="s">
        <v>44</v>
      </c>
      <c r="V479" s="4">
        <v>44774</v>
      </c>
      <c r="W479" s="4">
        <v>44774</v>
      </c>
      <c r="X479" t="s">
        <v>45</v>
      </c>
      <c r="Y479" s="4" t="s">
        <v>4586</v>
      </c>
      <c r="Z479" t="s">
        <v>40</v>
      </c>
      <c r="AA479" t="s">
        <v>46</v>
      </c>
      <c r="AB479" t="s">
        <v>40</v>
      </c>
      <c r="AG479" t="s">
        <v>47</v>
      </c>
      <c r="AH479" t="s">
        <v>65</v>
      </c>
      <c r="AI479" t="s">
        <v>49</v>
      </c>
      <c r="AJ479" t="s">
        <v>50</v>
      </c>
      <c r="AK479" s="35" t="s">
        <v>3972</v>
      </c>
      <c r="AL479" t="s">
        <v>51</v>
      </c>
      <c r="AM479" t="s">
        <v>51</v>
      </c>
      <c r="AO479" s="2" t="s">
        <v>51</v>
      </c>
      <c r="AP479" s="2" t="s">
        <v>51</v>
      </c>
      <c r="AQ479" t="s">
        <v>52</v>
      </c>
      <c r="AS479">
        <v>19.490983408052628</v>
      </c>
      <c r="AT479">
        <v>19.518499382850454</v>
      </c>
      <c r="AU479" s="3">
        <v>2400000</v>
      </c>
      <c r="AV479" s="30">
        <v>56652000</v>
      </c>
      <c r="AW479" s="34" t="s">
        <v>4587</v>
      </c>
      <c r="BA479" s="31"/>
      <c r="BB479" s="27" t="str">
        <f t="shared" si="29"/>
        <v>1018302D</v>
      </c>
      <c r="BC479" s="29">
        <f t="shared" ca="1" si="30"/>
        <v>55848</v>
      </c>
      <c r="BD479" s="27">
        <f t="shared" si="31"/>
        <v>4</v>
      </c>
      <c r="BE479" s="32" t="str">
        <f t="shared" si="32"/>
        <v>OPP.PRB</v>
      </c>
    </row>
    <row r="480" spans="1:57" x14ac:dyDescent="0.35">
      <c r="A480" t="s">
        <v>3322</v>
      </c>
      <c r="B480" s="1">
        <v>1.2650000000000001</v>
      </c>
      <c r="C480" s="2">
        <v>-0.4240837696335078</v>
      </c>
      <c r="D480" s="3">
        <v>16722.169230769232</v>
      </c>
      <c r="F480" t="s">
        <v>3323</v>
      </c>
      <c r="G480" t="s">
        <v>3324</v>
      </c>
      <c r="H480" t="s">
        <v>51</v>
      </c>
      <c r="I480" s="2" t="e">
        <v>#VALUE!</v>
      </c>
      <c r="J480" s="4" t="s">
        <v>51</v>
      </c>
      <c r="L480" t="s">
        <v>40</v>
      </c>
      <c r="M480">
        <v>198.98760691220107</v>
      </c>
      <c r="N480">
        <v>198.98760691220107</v>
      </c>
      <c r="O480">
        <v>213.17247049580769</v>
      </c>
      <c r="P480">
        <v>198.98760691220107</v>
      </c>
      <c r="Q480" t="s">
        <v>42</v>
      </c>
      <c r="R480" t="s">
        <v>43</v>
      </c>
      <c r="S480">
        <v>9.5</v>
      </c>
      <c r="T480">
        <v>25</v>
      </c>
      <c r="U480" t="s">
        <v>44</v>
      </c>
      <c r="V480" s="4">
        <v>44606</v>
      </c>
      <c r="W480" s="4">
        <v>44606</v>
      </c>
      <c r="X480" t="s">
        <v>45</v>
      </c>
      <c r="Y480" s="4" t="s">
        <v>4588</v>
      </c>
      <c r="Z480">
        <v>30</v>
      </c>
      <c r="AA480" t="s">
        <v>46</v>
      </c>
      <c r="AB480" s="4" t="s">
        <v>40</v>
      </c>
      <c r="AG480" t="s">
        <v>47</v>
      </c>
      <c r="AH480" t="s">
        <v>65</v>
      </c>
      <c r="AI480" t="s">
        <v>49</v>
      </c>
      <c r="AJ480" t="s">
        <v>50</v>
      </c>
      <c r="AK480" s="35" t="s">
        <v>4589</v>
      </c>
      <c r="AL480" t="s">
        <v>51</v>
      </c>
      <c r="AM480" t="s">
        <v>51</v>
      </c>
      <c r="AO480" s="2" t="s">
        <v>51</v>
      </c>
      <c r="AP480" s="2" t="s">
        <v>51</v>
      </c>
      <c r="AQ480" t="s">
        <v>162</v>
      </c>
      <c r="AS480">
        <v>0.42536356214068183</v>
      </c>
      <c r="AT480">
        <v>0.28697803305263558</v>
      </c>
      <c r="AU480" s="3">
        <v>3770265</v>
      </c>
      <c r="AV480" s="30">
        <v>4769385.2250000006</v>
      </c>
      <c r="AW480" s="34" t="s">
        <v>3325</v>
      </c>
      <c r="BA480" s="31"/>
      <c r="BB480" s="27" t="str">
        <f t="shared" si="29"/>
        <v>0892381D</v>
      </c>
      <c r="BC480" s="29">
        <f t="shared" ca="1" si="30"/>
        <v>55848</v>
      </c>
      <c r="BD480" s="27">
        <f t="shared" si="31"/>
        <v>4</v>
      </c>
      <c r="BE480" s="32" t="str">
        <f t="shared" si="32"/>
        <v>OTRKP</v>
      </c>
    </row>
    <row r="481" spans="1:57" x14ac:dyDescent="0.35">
      <c r="A481" t="s">
        <v>3592</v>
      </c>
      <c r="B481" s="1">
        <v>22.52</v>
      </c>
      <c r="C481" s="2">
        <v>-6.4975767366720602E-2</v>
      </c>
      <c r="D481" s="3">
        <v>3988.8153846153846</v>
      </c>
      <c r="F481" t="s">
        <v>67</v>
      </c>
      <c r="G481" t="s">
        <v>68</v>
      </c>
      <c r="H481" t="s">
        <v>51</v>
      </c>
      <c r="I481" s="2" t="e">
        <v>#VALUE!</v>
      </c>
      <c r="J481" s="4" t="s">
        <v>51</v>
      </c>
      <c r="L481" t="s">
        <v>40</v>
      </c>
      <c r="M481">
        <v>6.8509633147707145</v>
      </c>
      <c r="N481">
        <v>6.8509633147707145</v>
      </c>
      <c r="O481">
        <v>7.2297098369221136</v>
      </c>
      <c r="P481">
        <v>6.8509633147707145</v>
      </c>
      <c r="Q481" t="s">
        <v>53</v>
      </c>
      <c r="R481" t="s">
        <v>43</v>
      </c>
      <c r="S481">
        <v>6.75</v>
      </c>
      <c r="T481">
        <v>25</v>
      </c>
      <c r="U481" t="s">
        <v>44</v>
      </c>
      <c r="V481" s="4">
        <v>44909</v>
      </c>
      <c r="W481" s="4">
        <v>44909</v>
      </c>
      <c r="X481" t="s">
        <v>40</v>
      </c>
      <c r="Y481" s="4" t="s">
        <v>4590</v>
      </c>
      <c r="Z481">
        <v>30</v>
      </c>
      <c r="AA481" t="s">
        <v>46</v>
      </c>
      <c r="AB481" s="4" t="s">
        <v>4039</v>
      </c>
      <c r="AG481" t="s">
        <v>47</v>
      </c>
      <c r="AH481" t="s">
        <v>65</v>
      </c>
      <c r="AI481" t="s">
        <v>51</v>
      </c>
      <c r="AJ481" t="s">
        <v>800</v>
      </c>
      <c r="AK481" s="35" t="s">
        <v>4591</v>
      </c>
      <c r="AL481" t="s">
        <v>51</v>
      </c>
      <c r="AM481" t="s">
        <v>51</v>
      </c>
      <c r="AO481" s="2" t="s">
        <v>51</v>
      </c>
      <c r="AP481" s="2" t="s">
        <v>51</v>
      </c>
      <c r="AQ481" t="s">
        <v>69</v>
      </c>
      <c r="AS481">
        <v>6.2456193273240892</v>
      </c>
      <c r="AT481">
        <v>6.2456193273240892</v>
      </c>
      <c r="AU481" s="3">
        <v>3480000</v>
      </c>
      <c r="AV481" s="30">
        <v>78369600</v>
      </c>
      <c r="AW481" s="34" t="s">
        <v>3648</v>
      </c>
      <c r="BA481" s="31"/>
      <c r="BB481" s="27" t="str">
        <f t="shared" si="29"/>
        <v>1297715D</v>
      </c>
      <c r="BC481" s="29" t="e">
        <f t="shared" ca="1" si="30"/>
        <v>#VALUE!</v>
      </c>
      <c r="BD481" s="27">
        <f t="shared" si="31"/>
        <v>4</v>
      </c>
      <c r="BE481" s="32" t="str">
        <f t="shared" si="32"/>
        <v>OXLCL</v>
      </c>
    </row>
    <row r="482" spans="1:57" x14ac:dyDescent="0.35">
      <c r="A482" t="s">
        <v>3973</v>
      </c>
      <c r="B482" s="1">
        <v>16.48</v>
      </c>
      <c r="C482" s="2">
        <v>-1.7021276595744619E-2</v>
      </c>
      <c r="D482" s="3">
        <v>2023.676923076923</v>
      </c>
      <c r="F482" t="s">
        <v>67</v>
      </c>
      <c r="G482" t="s">
        <v>68</v>
      </c>
      <c r="H482" t="s">
        <v>51</v>
      </c>
      <c r="I482" s="2" t="e">
        <v>#VALUE!</v>
      </c>
      <c r="J482" s="4" t="s">
        <v>51</v>
      </c>
      <c r="L482" t="s">
        <v>40</v>
      </c>
      <c r="M482">
        <v>6.412147640815606</v>
      </c>
      <c r="N482">
        <v>6.412147640815606</v>
      </c>
      <c r="O482">
        <v>9.3468707073129931</v>
      </c>
      <c r="P482">
        <v>6.412147640815606</v>
      </c>
      <c r="Q482" t="s">
        <v>53</v>
      </c>
      <c r="R482" t="s">
        <v>43</v>
      </c>
      <c r="S482">
        <v>5</v>
      </c>
      <c r="T482">
        <v>25</v>
      </c>
      <c r="U482" t="s">
        <v>44</v>
      </c>
      <c r="V482" s="4">
        <v>44909</v>
      </c>
      <c r="W482" s="4">
        <v>44909</v>
      </c>
      <c r="X482" t="s">
        <v>40</v>
      </c>
      <c r="Y482" s="4" t="s">
        <v>4592</v>
      </c>
      <c r="Z482" t="s">
        <v>40</v>
      </c>
      <c r="AA482" t="s">
        <v>46</v>
      </c>
      <c r="AB482" s="4" t="s">
        <v>4593</v>
      </c>
      <c r="AG482" t="s">
        <v>47</v>
      </c>
      <c r="AH482" t="s">
        <v>65</v>
      </c>
      <c r="AI482" t="s">
        <v>51</v>
      </c>
      <c r="AJ482" t="s">
        <v>800</v>
      </c>
      <c r="AK482" s="35" t="s">
        <v>4594</v>
      </c>
      <c r="AL482" t="s">
        <v>51</v>
      </c>
      <c r="AM482" t="s">
        <v>51</v>
      </c>
      <c r="AO482" s="2" t="s">
        <v>51</v>
      </c>
      <c r="AP482" s="2" t="s">
        <v>51</v>
      </c>
      <c r="AQ482" t="s">
        <v>69</v>
      </c>
      <c r="AS482">
        <v>3.6204764142306178</v>
      </c>
      <c r="AT482">
        <v>3.6204764142306178</v>
      </c>
      <c r="AU482" s="3">
        <v>4000000</v>
      </c>
      <c r="AV482" s="30">
        <v>65920000</v>
      </c>
      <c r="AW482" s="34" t="s">
        <v>4595</v>
      </c>
      <c r="BA482" s="31"/>
      <c r="BB482" s="27" t="str">
        <f t="shared" si="29"/>
        <v>1297715D</v>
      </c>
      <c r="BC482" s="29" t="e">
        <f t="shared" ca="1" si="30"/>
        <v>#VALUE!</v>
      </c>
      <c r="BD482" s="27">
        <f t="shared" si="31"/>
        <v>4</v>
      </c>
      <c r="BE482" s="32" t="str">
        <f t="shared" si="32"/>
        <v>OXLCZ</v>
      </c>
    </row>
    <row r="483" spans="1:57" x14ac:dyDescent="0.35">
      <c r="A483" t="s">
        <v>4988</v>
      </c>
      <c r="B483" s="1">
        <v>22.564999999999998</v>
      </c>
      <c r="C483" s="2">
        <v>-9.991843393148446E-2</v>
      </c>
      <c r="D483" s="3">
        <v>10600.753846153846</v>
      </c>
      <c r="F483" t="s">
        <v>67</v>
      </c>
      <c r="G483" t="s">
        <v>68</v>
      </c>
      <c r="H483" t="s">
        <v>51</v>
      </c>
      <c r="I483" s="2" t="e">
        <v>#VALUE!</v>
      </c>
      <c r="J483" s="4" t="s">
        <v>51</v>
      </c>
      <c r="L483" t="s">
        <v>40</v>
      </c>
      <c r="M483">
        <v>7.9526104770672994</v>
      </c>
      <c r="N483">
        <v>7.9526104770672994</v>
      </c>
      <c r="O483">
        <v>9.9117012527716568</v>
      </c>
      <c r="P483">
        <v>7.9526104770672994</v>
      </c>
      <c r="Q483" t="s">
        <v>53</v>
      </c>
      <c r="R483" t="s">
        <v>43</v>
      </c>
      <c r="S483">
        <v>7.125</v>
      </c>
      <c r="T483">
        <v>25</v>
      </c>
      <c r="U483" t="s">
        <v>54</v>
      </c>
      <c r="V483" s="4">
        <v>44880</v>
      </c>
      <c r="W483" s="4">
        <v>44880</v>
      </c>
      <c r="X483" t="s">
        <v>45</v>
      </c>
      <c r="Y483" s="4" t="s">
        <v>4034</v>
      </c>
      <c r="Z483">
        <v>30</v>
      </c>
      <c r="AA483" t="s">
        <v>46</v>
      </c>
      <c r="AB483" s="4" t="s">
        <v>4189</v>
      </c>
      <c r="AG483" t="s">
        <v>47</v>
      </c>
      <c r="AH483" t="s">
        <v>65</v>
      </c>
      <c r="AI483" t="s">
        <v>49</v>
      </c>
      <c r="AJ483" t="s">
        <v>50</v>
      </c>
      <c r="AK483" s="35" t="s">
        <v>4989</v>
      </c>
      <c r="AL483" t="s">
        <v>51</v>
      </c>
      <c r="AM483" t="s">
        <v>51</v>
      </c>
      <c r="AO483" s="2" t="s">
        <v>51</v>
      </c>
      <c r="AP483" s="2" t="s">
        <v>51</v>
      </c>
      <c r="AQ483" t="s">
        <v>69</v>
      </c>
      <c r="AS483">
        <v>5.216892479880638</v>
      </c>
      <c r="AT483">
        <v>5.216892479880638</v>
      </c>
      <c r="AU483" s="3">
        <v>2400000</v>
      </c>
      <c r="AV483" s="30">
        <v>54155999.999999993</v>
      </c>
      <c r="AW483" s="34" t="s">
        <v>4990</v>
      </c>
      <c r="BA483" s="31"/>
      <c r="BB483" s="27" t="str">
        <f t="shared" si="29"/>
        <v>1297715D</v>
      </c>
      <c r="BC483" s="29" t="e">
        <f t="shared" ca="1" si="30"/>
        <v>#VALUE!</v>
      </c>
      <c r="BD483" s="27">
        <f t="shared" si="31"/>
        <v>12</v>
      </c>
      <c r="BE483" s="32" t="str">
        <f t="shared" si="32"/>
        <v>OXLCN</v>
      </c>
    </row>
    <row r="484" spans="1:57" x14ac:dyDescent="0.35">
      <c r="A484" t="s">
        <v>3593</v>
      </c>
      <c r="B484" s="1">
        <v>22.450000000000003</v>
      </c>
      <c r="C484" s="2">
        <v>-1.7241379310344768E-2</v>
      </c>
      <c r="D484" s="3">
        <v>909.890625</v>
      </c>
      <c r="F484" t="s">
        <v>798</v>
      </c>
      <c r="G484" t="s">
        <v>799</v>
      </c>
      <c r="H484">
        <v>3.12</v>
      </c>
      <c r="I484" s="2">
        <v>-0.14166689999999998</v>
      </c>
      <c r="J484" s="4" t="s">
        <v>4050</v>
      </c>
      <c r="L484" t="s">
        <v>40</v>
      </c>
      <c r="M484">
        <v>5.6388514530883551</v>
      </c>
      <c r="N484">
        <v>5.6388514530883551</v>
      </c>
      <c r="O484">
        <v>5.9425071567069683</v>
      </c>
      <c r="P484">
        <v>5.6388514530883551</v>
      </c>
      <c r="Q484" t="s">
        <v>53</v>
      </c>
      <c r="R484" t="s">
        <v>43</v>
      </c>
      <c r="S484">
        <v>5.5</v>
      </c>
      <c r="T484">
        <v>25</v>
      </c>
      <c r="U484" t="s">
        <v>44</v>
      </c>
      <c r="V484" s="4">
        <v>44848</v>
      </c>
      <c r="W484" s="4">
        <v>44848</v>
      </c>
      <c r="X484" t="s">
        <v>40</v>
      </c>
      <c r="Y484" s="4" t="s">
        <v>4596</v>
      </c>
      <c r="Z484">
        <v>30</v>
      </c>
      <c r="AA484" t="s">
        <v>46</v>
      </c>
      <c r="AB484" s="4" t="s">
        <v>4597</v>
      </c>
      <c r="AG484" t="s">
        <v>47</v>
      </c>
      <c r="AH484" t="s">
        <v>65</v>
      </c>
      <c r="AI484" t="s">
        <v>51</v>
      </c>
      <c r="AJ484" t="s">
        <v>74</v>
      </c>
      <c r="AK484" s="35" t="s">
        <v>3594</v>
      </c>
      <c r="AL484" t="s">
        <v>51</v>
      </c>
      <c r="AM484" t="s">
        <v>51</v>
      </c>
      <c r="AO484" s="2">
        <v>1.278306268903795E-3</v>
      </c>
      <c r="AP484" s="2">
        <v>3.4148241444049487E-2</v>
      </c>
      <c r="AQ484" t="s">
        <v>69</v>
      </c>
      <c r="AS484">
        <v>4.7915029286443804</v>
      </c>
      <c r="AT484">
        <v>4.7915029286443804</v>
      </c>
      <c r="AU484" s="3">
        <v>2800000</v>
      </c>
      <c r="AV484" s="30">
        <v>62860000.000000007</v>
      </c>
      <c r="AW484" s="34" t="s">
        <v>3649</v>
      </c>
      <c r="BA484" s="31"/>
      <c r="BB484" s="27" t="str">
        <f t="shared" si="29"/>
        <v>OXSQ</v>
      </c>
      <c r="BC484" s="29" t="e">
        <f t="shared" ca="1" si="30"/>
        <v>#VALUE!</v>
      </c>
      <c r="BD484" s="27">
        <f t="shared" si="31"/>
        <v>4</v>
      </c>
      <c r="BE484" s="32" t="str">
        <f t="shared" si="32"/>
        <v>OXSQG</v>
      </c>
    </row>
    <row r="485" spans="1:57" x14ac:dyDescent="0.35">
      <c r="A485" t="s">
        <v>2695</v>
      </c>
      <c r="B485" s="1">
        <v>24.22</v>
      </c>
      <c r="C485" s="2">
        <v>-7.9843897033961345E-3</v>
      </c>
      <c r="D485" s="3">
        <v>581.6615384615385</v>
      </c>
      <c r="F485" t="s">
        <v>798</v>
      </c>
      <c r="G485" t="s">
        <v>799</v>
      </c>
      <c r="H485">
        <v>3.12</v>
      </c>
      <c r="I485" s="2">
        <v>-0.14166689999999998</v>
      </c>
      <c r="J485" s="4" t="s">
        <v>4050</v>
      </c>
      <c r="L485" t="s">
        <v>40</v>
      </c>
      <c r="M485">
        <v>3.932690852603884</v>
      </c>
      <c r="N485">
        <v>3.932690852603884</v>
      </c>
      <c r="O485">
        <v>-84.6119911229856</v>
      </c>
      <c r="P485">
        <v>-84.611991119999999</v>
      </c>
      <c r="Q485" t="s">
        <v>53</v>
      </c>
      <c r="R485" t="s">
        <v>43</v>
      </c>
      <c r="S485">
        <v>6.25</v>
      </c>
      <c r="T485">
        <v>25</v>
      </c>
      <c r="U485" t="s">
        <v>44</v>
      </c>
      <c r="V485" s="4">
        <v>44848</v>
      </c>
      <c r="W485" s="4">
        <v>44848</v>
      </c>
      <c r="X485" t="s">
        <v>40</v>
      </c>
      <c r="Y485" s="4" t="s">
        <v>4899</v>
      </c>
      <c r="Z485">
        <v>30</v>
      </c>
      <c r="AA485" t="s">
        <v>46</v>
      </c>
      <c r="AB485" t="s">
        <v>4226</v>
      </c>
      <c r="AG485" t="s">
        <v>47</v>
      </c>
      <c r="AH485" t="s">
        <v>65</v>
      </c>
      <c r="AI485" t="s">
        <v>51</v>
      </c>
      <c r="AJ485" t="s">
        <v>74</v>
      </c>
      <c r="AK485" s="35" t="s">
        <v>2696</v>
      </c>
      <c r="AL485" t="s">
        <v>51</v>
      </c>
      <c r="AM485" t="s">
        <v>51</v>
      </c>
      <c r="AO485" s="2">
        <v>1.278306268903795E-3</v>
      </c>
      <c r="AP485" s="2">
        <v>3.4148241444049487E-2</v>
      </c>
      <c r="AQ485" t="s">
        <v>69</v>
      </c>
      <c r="AS485">
        <v>3.1041360636895394</v>
      </c>
      <c r="AT485">
        <v>3.1041360636895394</v>
      </c>
      <c r="AU485" s="3">
        <v>1700000</v>
      </c>
      <c r="AV485" s="30">
        <v>41174000</v>
      </c>
      <c r="AW485" s="34" t="s">
        <v>2697</v>
      </c>
      <c r="BA485" s="31"/>
      <c r="BB485" s="27" t="str">
        <f t="shared" si="29"/>
        <v>OXSQ</v>
      </c>
      <c r="BC485" s="29" t="e">
        <f t="shared" ca="1" si="30"/>
        <v>#VALUE!</v>
      </c>
      <c r="BD485" s="27">
        <f t="shared" si="31"/>
        <v>4</v>
      </c>
      <c r="BE485" s="32" t="str">
        <f t="shared" si="32"/>
        <v>OXSQZ</v>
      </c>
    </row>
    <row r="486" spans="1:57" x14ac:dyDescent="0.35">
      <c r="A486" t="s">
        <v>797</v>
      </c>
      <c r="B486" s="1">
        <v>1084.4950000000001</v>
      </c>
      <c r="C486" s="2">
        <v>-2.1268137547207321E-2</v>
      </c>
      <c r="D486" s="3">
        <v>3261.2153846153847</v>
      </c>
      <c r="F486" t="s">
        <v>798</v>
      </c>
      <c r="G486" t="s">
        <v>799</v>
      </c>
      <c r="H486">
        <v>3.12</v>
      </c>
      <c r="I486" s="2">
        <v>-0.14166689999999998</v>
      </c>
      <c r="J486" s="4" t="s">
        <v>4050</v>
      </c>
      <c r="L486" t="s">
        <v>40</v>
      </c>
      <c r="M486">
        <v>-211.53180567957176</v>
      </c>
      <c r="N486">
        <v>-211.53180567957176</v>
      </c>
      <c r="O486">
        <v>-1368.3886283171259</v>
      </c>
      <c r="P486">
        <v>-1368.38862832</v>
      </c>
      <c r="Q486" t="s">
        <v>53</v>
      </c>
      <c r="R486" t="s">
        <v>43</v>
      </c>
      <c r="S486">
        <v>6.5</v>
      </c>
      <c r="T486">
        <v>25</v>
      </c>
      <c r="U486" t="s">
        <v>44</v>
      </c>
      <c r="V486" s="4">
        <v>44818</v>
      </c>
      <c r="W486" s="4">
        <v>44818</v>
      </c>
      <c r="X486" t="s">
        <v>40</v>
      </c>
      <c r="Y486" s="4" t="s">
        <v>4899</v>
      </c>
      <c r="Z486">
        <v>30</v>
      </c>
      <c r="AA486" t="s">
        <v>46</v>
      </c>
      <c r="AB486" s="4" t="s">
        <v>4098</v>
      </c>
      <c r="AG486" t="s">
        <v>47</v>
      </c>
      <c r="AH486" t="s">
        <v>65</v>
      </c>
      <c r="AI486" t="s">
        <v>51</v>
      </c>
      <c r="AJ486" t="s">
        <v>74</v>
      </c>
      <c r="AK486" s="35" t="s">
        <v>801</v>
      </c>
      <c r="AL486" t="s">
        <v>51</v>
      </c>
      <c r="AM486" t="s">
        <v>51</v>
      </c>
      <c r="AO486" s="2">
        <v>1.278306268903795E-3</v>
      </c>
      <c r="AP486" s="2">
        <v>3.4148241444049487E-2</v>
      </c>
      <c r="AQ486" t="s">
        <v>69</v>
      </c>
      <c r="AS486">
        <v>3.1121946696146154</v>
      </c>
      <c r="AT486">
        <v>2.7596664757660601</v>
      </c>
      <c r="AU486" s="3">
        <v>2300000</v>
      </c>
      <c r="AV486" s="30">
        <v>2494338500.0000005</v>
      </c>
      <c r="AW486" s="34" t="s">
        <v>2061</v>
      </c>
      <c r="BA486" s="31"/>
      <c r="BB486" s="27" t="str">
        <f t="shared" si="29"/>
        <v>OXSQ</v>
      </c>
      <c r="BC486" s="29" t="e">
        <f t="shared" ca="1" si="30"/>
        <v>#VALUE!</v>
      </c>
      <c r="BD486" s="27">
        <f t="shared" si="31"/>
        <v>4</v>
      </c>
      <c r="BE486" s="32" t="str">
        <f t="shared" si="32"/>
        <v>OXSQL</v>
      </c>
    </row>
    <row r="487" spans="1:57" x14ac:dyDescent="0.35">
      <c r="A487" t="s">
        <v>3879</v>
      </c>
      <c r="B487" s="1">
        <v>19.155000000000001</v>
      </c>
      <c r="C487" s="2">
        <v>-2.4691358024691426E-2</v>
      </c>
      <c r="D487" s="3">
        <v>31067.584615384614</v>
      </c>
      <c r="F487" t="s">
        <v>3974</v>
      </c>
      <c r="G487" t="s">
        <v>3975</v>
      </c>
      <c r="H487">
        <v>42.52</v>
      </c>
      <c r="I487" s="2">
        <v>8.9976990000000007E-2</v>
      </c>
      <c r="J487" s="4" t="s">
        <v>4923</v>
      </c>
      <c r="L487" t="s">
        <v>40</v>
      </c>
      <c r="M487">
        <v>5.4846413571605046</v>
      </c>
      <c r="N487">
        <v>5.4846413571605046</v>
      </c>
      <c r="O487">
        <v>9.2175929907815171</v>
      </c>
      <c r="P487">
        <v>5.4846413571605046</v>
      </c>
      <c r="Q487" t="s">
        <v>42</v>
      </c>
      <c r="R487" t="s">
        <v>43</v>
      </c>
      <c r="S487">
        <v>4.625</v>
      </c>
      <c r="T487">
        <v>25</v>
      </c>
      <c r="U487" t="s">
        <v>44</v>
      </c>
      <c r="V487" s="4">
        <v>44865</v>
      </c>
      <c r="W487" s="4">
        <v>44865</v>
      </c>
      <c r="X487" t="s">
        <v>124</v>
      </c>
      <c r="Y487" s="4" t="s">
        <v>4557</v>
      </c>
      <c r="Z487" t="s">
        <v>40</v>
      </c>
      <c r="AA487" t="s">
        <v>161</v>
      </c>
      <c r="AB487" t="s">
        <v>40</v>
      </c>
      <c r="AG487" t="s">
        <v>47</v>
      </c>
      <c r="AH487" t="s">
        <v>65</v>
      </c>
      <c r="AI487" t="s">
        <v>47</v>
      </c>
      <c r="AJ487" t="s">
        <v>50</v>
      </c>
      <c r="AK487" s="35" t="s">
        <v>3976</v>
      </c>
      <c r="AL487" t="s">
        <v>51</v>
      </c>
      <c r="AM487" t="s">
        <v>51</v>
      </c>
      <c r="AO487" s="2">
        <v>1.9441384217411262E-4</v>
      </c>
      <c r="AP487" s="2">
        <v>1.7065853889120963E-2</v>
      </c>
      <c r="AQ487" t="s">
        <v>69</v>
      </c>
      <c r="AS487">
        <v>16.163456260728765</v>
      </c>
      <c r="AT487">
        <v>16.190905823019676</v>
      </c>
      <c r="AU487" s="3">
        <v>14000000</v>
      </c>
      <c r="AV487" s="30">
        <v>268170000.00000003</v>
      </c>
      <c r="AW487" s="34" t="s">
        <v>4598</v>
      </c>
      <c r="BA487" s="31"/>
      <c r="BB487" s="27" t="str">
        <f t="shared" si="29"/>
        <v>OZK</v>
      </c>
      <c r="BC487" s="29">
        <f t="shared" ca="1" si="30"/>
        <v>55848</v>
      </c>
      <c r="BD487" s="27">
        <f t="shared" si="31"/>
        <v>4</v>
      </c>
      <c r="BE487" s="32" t="str">
        <f t="shared" si="32"/>
        <v>OZKAP</v>
      </c>
    </row>
    <row r="488" spans="1:57" x14ac:dyDescent="0.35">
      <c r="A488" t="s">
        <v>4016</v>
      </c>
      <c r="B488" s="1">
        <v>24.03</v>
      </c>
      <c r="C488" s="2">
        <v>-6.2060889929742381E-2</v>
      </c>
      <c r="D488" s="3">
        <v>24952.292307692307</v>
      </c>
      <c r="F488" t="s">
        <v>711</v>
      </c>
      <c r="G488" t="s">
        <v>712</v>
      </c>
      <c r="H488">
        <v>185.81</v>
      </c>
      <c r="I488" s="2">
        <v>3.7928679999999999E-2</v>
      </c>
      <c r="J488" s="4" t="s">
        <v>4484</v>
      </c>
      <c r="L488">
        <v>402</v>
      </c>
      <c r="M488">
        <v>5.6500012555558348</v>
      </c>
      <c r="N488">
        <v>7.2287669562081778</v>
      </c>
      <c r="O488">
        <v>5.7019339151762312</v>
      </c>
      <c r="P488">
        <v>5.7019339151762312</v>
      </c>
      <c r="Q488" t="s">
        <v>42</v>
      </c>
      <c r="R488" t="s">
        <v>82</v>
      </c>
      <c r="S488">
        <v>5.625</v>
      </c>
      <c r="T488">
        <v>25</v>
      </c>
      <c r="U488" t="s">
        <v>44</v>
      </c>
      <c r="V488" s="4">
        <v>44804</v>
      </c>
      <c r="W488" s="4">
        <v>44804</v>
      </c>
      <c r="X488" t="s">
        <v>124</v>
      </c>
      <c r="Y488" s="4" t="s">
        <v>4349</v>
      </c>
      <c r="Z488">
        <v>30</v>
      </c>
      <c r="AA488" t="s">
        <v>46</v>
      </c>
      <c r="AB488" s="4" t="s">
        <v>40</v>
      </c>
      <c r="AG488" t="s">
        <v>47</v>
      </c>
      <c r="AH488" t="s">
        <v>48</v>
      </c>
      <c r="AI488" t="s">
        <v>47</v>
      </c>
      <c r="AJ488" t="s">
        <v>50</v>
      </c>
      <c r="AK488" s="35" t="s">
        <v>4599</v>
      </c>
      <c r="AL488" t="s">
        <v>51</v>
      </c>
      <c r="AM488" t="s">
        <v>123</v>
      </c>
      <c r="AO488" s="2">
        <v>2.1651357700691598E-4</v>
      </c>
      <c r="AP488" s="2">
        <v>1.7287335309946639E-2</v>
      </c>
      <c r="AQ488" t="s">
        <v>52</v>
      </c>
      <c r="AS488">
        <v>3.662753406211916</v>
      </c>
      <c r="AT488">
        <v>3.662753406211916</v>
      </c>
      <c r="AU488" s="3">
        <v>10000000</v>
      </c>
      <c r="AV488" s="30">
        <v>240300000</v>
      </c>
      <c r="AW488" s="34" t="s">
        <v>4600</v>
      </c>
      <c r="BA488" s="31"/>
      <c r="BB488" s="27" t="str">
        <f t="shared" si="29"/>
        <v>MTB</v>
      </c>
      <c r="BC488" s="29">
        <f t="shared" ca="1" si="30"/>
        <v>55848</v>
      </c>
      <c r="BD488" s="27">
        <f t="shared" si="31"/>
        <v>4</v>
      </c>
      <c r="BE488" s="32" t="str">
        <f t="shared" si="32"/>
        <v>MTB.PRH</v>
      </c>
    </row>
    <row r="489" spans="1:57" x14ac:dyDescent="0.35">
      <c r="A489" t="s">
        <v>4991</v>
      </c>
      <c r="B489" s="1">
        <v>32.660000000000004</v>
      </c>
      <c r="C489" s="2">
        <v>-1.1001964636542145E-2</v>
      </c>
      <c r="D489" s="3">
        <v>101280.56923076924</v>
      </c>
      <c r="F489" t="s">
        <v>4992</v>
      </c>
      <c r="G489" t="s">
        <v>4993</v>
      </c>
      <c r="H489">
        <v>24.3</v>
      </c>
      <c r="I489" s="2">
        <v>-3.264338E-2</v>
      </c>
      <c r="J489" s="4" t="s">
        <v>4484</v>
      </c>
      <c r="L489">
        <v>482</v>
      </c>
      <c r="M489">
        <v>4.8462488470617657</v>
      </c>
      <c r="N489">
        <v>5.3324143144749918</v>
      </c>
      <c r="O489">
        <v>-3.4919039768088873</v>
      </c>
      <c r="P489">
        <v>-3.4919039768088873</v>
      </c>
      <c r="Q489" t="s">
        <v>42</v>
      </c>
      <c r="R489" t="s">
        <v>82</v>
      </c>
      <c r="S489">
        <v>7.75</v>
      </c>
      <c r="T489">
        <v>25</v>
      </c>
      <c r="U489" t="s">
        <v>44</v>
      </c>
      <c r="V489" s="4">
        <v>44785</v>
      </c>
      <c r="W489" s="4">
        <v>44785</v>
      </c>
      <c r="X489" t="s">
        <v>124</v>
      </c>
      <c r="Y489" s="4" t="s">
        <v>4994</v>
      </c>
      <c r="Z489" t="s">
        <v>40</v>
      </c>
      <c r="AA489" t="s">
        <v>161</v>
      </c>
      <c r="AB489" t="s">
        <v>40</v>
      </c>
      <c r="AG489" t="s">
        <v>47</v>
      </c>
      <c r="AH489" t="s">
        <v>48</v>
      </c>
      <c r="AI489" t="s">
        <v>47</v>
      </c>
      <c r="AJ489" t="s">
        <v>50</v>
      </c>
      <c r="AK489" s="35" t="s">
        <v>4995</v>
      </c>
      <c r="AL489" t="s">
        <v>126</v>
      </c>
      <c r="AM489" t="s">
        <v>51</v>
      </c>
      <c r="AO489" s="2">
        <v>2.3247261080605597E-3</v>
      </c>
      <c r="AP489" s="2">
        <v>2.6568363690046892E-2</v>
      </c>
      <c r="AQ489" t="s">
        <v>69</v>
      </c>
      <c r="AS489">
        <v>4.1856595635700824</v>
      </c>
      <c r="AT489">
        <v>4.1856595635700824</v>
      </c>
      <c r="AU489" s="3">
        <v>20530000</v>
      </c>
      <c r="AV489" s="30">
        <v>670509800.00000012</v>
      </c>
      <c r="AW489" s="34" t="s">
        <v>4996</v>
      </c>
      <c r="BA489" s="31"/>
      <c r="BB489" s="27" t="str">
        <f t="shared" si="29"/>
        <v>PACW</v>
      </c>
      <c r="BC489" s="29">
        <f t="shared" ca="1" si="30"/>
        <v>55848</v>
      </c>
      <c r="BD489" s="27">
        <f t="shared" si="31"/>
        <v>4</v>
      </c>
      <c r="BE489" s="32" t="str">
        <f t="shared" si="32"/>
        <v>PACWP</v>
      </c>
    </row>
    <row r="490" spans="1:57" x14ac:dyDescent="0.35">
      <c r="A490" t="s">
        <v>803</v>
      </c>
      <c r="B490" s="1">
        <v>17.399999999999999</v>
      </c>
      <c r="C490" s="2">
        <v>-7.1608673726676661E-2</v>
      </c>
      <c r="D490" s="3">
        <v>36429.938461538462</v>
      </c>
      <c r="F490" t="s">
        <v>804</v>
      </c>
      <c r="G490" t="s">
        <v>805</v>
      </c>
      <c r="H490">
        <v>2.66</v>
      </c>
      <c r="I490" s="2">
        <v>-3.9711150000000001E-2</v>
      </c>
      <c r="J490" s="4" t="s">
        <v>4334</v>
      </c>
      <c r="L490" t="s">
        <v>40</v>
      </c>
      <c r="M490">
        <v>9.2188111831854229</v>
      </c>
      <c r="N490">
        <v>9.2188111831854229</v>
      </c>
      <c r="O490">
        <v>405.28240979504506</v>
      </c>
      <c r="P490">
        <v>9.2188111831854229</v>
      </c>
      <c r="Q490" t="s">
        <v>53</v>
      </c>
      <c r="R490" t="s">
        <v>43</v>
      </c>
      <c r="S490">
        <v>6.7</v>
      </c>
      <c r="T490">
        <v>25</v>
      </c>
      <c r="U490" t="s">
        <v>44</v>
      </c>
      <c r="V490" s="4">
        <v>44795</v>
      </c>
      <c r="W490" s="4">
        <v>44795</v>
      </c>
      <c r="X490" t="s">
        <v>40</v>
      </c>
      <c r="Y490" s="4" t="s">
        <v>4905</v>
      </c>
      <c r="Z490" t="s">
        <v>40</v>
      </c>
      <c r="AA490" t="s">
        <v>46</v>
      </c>
      <c r="AB490" s="4" t="s">
        <v>4601</v>
      </c>
      <c r="AG490" t="s">
        <v>47</v>
      </c>
      <c r="AH490" t="s">
        <v>65</v>
      </c>
      <c r="AI490" t="s">
        <v>51</v>
      </c>
      <c r="AJ490" t="s">
        <v>74</v>
      </c>
      <c r="AK490" s="35" t="s">
        <v>4602</v>
      </c>
      <c r="AL490" t="s">
        <v>169</v>
      </c>
      <c r="AM490" t="s">
        <v>125</v>
      </c>
      <c r="AO490" s="2">
        <v>4.5438129098007818E-2</v>
      </c>
      <c r="AP490" s="2">
        <v>0.13473354396240134</v>
      </c>
      <c r="AQ490" t="s">
        <v>52</v>
      </c>
      <c r="AS490">
        <v>9.0924201945947427</v>
      </c>
      <c r="AT490">
        <v>9.0924201945947427</v>
      </c>
      <c r="AU490" s="3">
        <v>17000000</v>
      </c>
      <c r="AV490" s="30">
        <v>295800000</v>
      </c>
      <c r="AW490" s="34" t="s">
        <v>2063</v>
      </c>
      <c r="BA490" s="31"/>
      <c r="BB490" s="27" t="str">
        <f t="shared" si="29"/>
        <v>PBI</v>
      </c>
      <c r="BC490" s="29">
        <f t="shared" ca="1" si="30"/>
        <v>52415</v>
      </c>
      <c r="BD490" s="27">
        <f t="shared" si="31"/>
        <v>4</v>
      </c>
      <c r="BE490" s="32" t="str">
        <f t="shared" si="32"/>
        <v>PBI.PRB</v>
      </c>
    </row>
    <row r="491" spans="1:57" x14ac:dyDescent="0.35">
      <c r="A491" t="s">
        <v>806</v>
      </c>
      <c r="B491" s="1">
        <v>1073.74</v>
      </c>
      <c r="C491" s="2" t="e">
        <v>#VALUE!</v>
      </c>
      <c r="D491" s="3">
        <v>238.125</v>
      </c>
      <c r="F491" t="s">
        <v>807</v>
      </c>
      <c r="G491" t="s">
        <v>808</v>
      </c>
      <c r="H491">
        <v>14.75</v>
      </c>
      <c r="I491" s="2">
        <v>0.2060507</v>
      </c>
      <c r="J491" s="4" t="s">
        <v>4922</v>
      </c>
      <c r="L491" t="s">
        <v>40</v>
      </c>
      <c r="M491">
        <v>5.0757166539385702E-2</v>
      </c>
      <c r="N491">
        <v>5.0757166539385702E-2</v>
      </c>
      <c r="O491">
        <v>-1368.0127405144635</v>
      </c>
      <c r="P491">
        <v>5.0757166539385702E-2</v>
      </c>
      <c r="Q491" t="s">
        <v>42</v>
      </c>
      <c r="R491" t="s">
        <v>43</v>
      </c>
      <c r="S491">
        <v>4.3600000000000003</v>
      </c>
      <c r="T491">
        <v>25</v>
      </c>
      <c r="U491" t="s">
        <v>44</v>
      </c>
      <c r="V491" s="4">
        <v>44862</v>
      </c>
      <c r="W491" s="4">
        <v>44862</v>
      </c>
      <c r="X491" t="s">
        <v>45</v>
      </c>
      <c r="Y491" s="4" t="s">
        <v>4899</v>
      </c>
      <c r="Z491">
        <v>30</v>
      </c>
      <c r="AA491" t="s">
        <v>46</v>
      </c>
      <c r="AB491" t="s">
        <v>40</v>
      </c>
      <c r="AG491" t="s">
        <v>47</v>
      </c>
      <c r="AH491" t="s">
        <v>48</v>
      </c>
      <c r="AI491" t="s">
        <v>49</v>
      </c>
      <c r="AJ491" t="s">
        <v>50</v>
      </c>
      <c r="AK491" s="35" t="s">
        <v>4603</v>
      </c>
      <c r="AL491" t="s">
        <v>169</v>
      </c>
      <c r="AM491" t="s">
        <v>90</v>
      </c>
      <c r="AO491" s="2">
        <v>2.7142386775155236E-3</v>
      </c>
      <c r="AP491" s="2">
        <v>4.3679588212472864E-2</v>
      </c>
      <c r="AQ491" t="s">
        <v>64</v>
      </c>
      <c r="AS491">
        <v>994.73535804475443</v>
      </c>
      <c r="AT491">
        <v>994.73535804475443</v>
      </c>
      <c r="AU491" s="3">
        <v>418291</v>
      </c>
      <c r="AV491" s="30">
        <v>449135778.34000003</v>
      </c>
      <c r="AW491" s="34" t="s">
        <v>2064</v>
      </c>
      <c r="BA491" s="31"/>
      <c r="BB491" s="27" t="str">
        <f t="shared" si="29"/>
        <v>PCG</v>
      </c>
      <c r="BC491" s="29">
        <f t="shared" ca="1" si="30"/>
        <v>55848</v>
      </c>
      <c r="BD491" s="27">
        <f t="shared" si="31"/>
        <v>4</v>
      </c>
      <c r="BE491" s="32" t="str">
        <f t="shared" si="32"/>
        <v>PCG.PRI</v>
      </c>
    </row>
    <row r="492" spans="1:57" x14ac:dyDescent="0.35">
      <c r="A492" t="s">
        <v>809</v>
      </c>
      <c r="B492" s="1">
        <v>1073.74</v>
      </c>
      <c r="C492" s="2" t="e">
        <v>#VALUE!</v>
      </c>
      <c r="D492" s="3">
        <v>298.35384615384618</v>
      </c>
      <c r="F492" t="s">
        <v>807</v>
      </c>
      <c r="G492" t="s">
        <v>808</v>
      </c>
      <c r="H492">
        <v>14.75</v>
      </c>
      <c r="I492" s="2">
        <v>0.2060507</v>
      </c>
      <c r="J492" s="4" t="s">
        <v>4922</v>
      </c>
      <c r="L492" t="s">
        <v>40</v>
      </c>
      <c r="M492">
        <v>5.2386983813586155E-2</v>
      </c>
      <c r="N492">
        <v>5.2386983813586155E-2</v>
      </c>
      <c r="O492">
        <v>-1367.851549795037</v>
      </c>
      <c r="P492">
        <v>5.2386983813586155E-2</v>
      </c>
      <c r="Q492" t="s">
        <v>42</v>
      </c>
      <c r="R492" t="s">
        <v>43</v>
      </c>
      <c r="S492">
        <v>4.5</v>
      </c>
      <c r="T492">
        <v>25</v>
      </c>
      <c r="U492" t="s">
        <v>44</v>
      </c>
      <c r="V492" s="4">
        <v>44862</v>
      </c>
      <c r="W492" s="4">
        <v>44862</v>
      </c>
      <c r="X492" t="s">
        <v>45</v>
      </c>
      <c r="Y492" s="4" t="s">
        <v>4899</v>
      </c>
      <c r="Z492">
        <v>30</v>
      </c>
      <c r="AA492" t="s">
        <v>46</v>
      </c>
      <c r="AB492" t="s">
        <v>40</v>
      </c>
      <c r="AG492" t="s">
        <v>47</v>
      </c>
      <c r="AH492" t="s">
        <v>65</v>
      </c>
      <c r="AI492" t="s">
        <v>49</v>
      </c>
      <c r="AJ492" t="s">
        <v>50</v>
      </c>
      <c r="AK492" s="35" t="s">
        <v>4604</v>
      </c>
      <c r="AL492" t="s">
        <v>169</v>
      </c>
      <c r="AM492" t="s">
        <v>90</v>
      </c>
      <c r="AO492" s="2">
        <v>2.7142386775155236E-3</v>
      </c>
      <c r="AP492" s="2">
        <v>4.3679588212472864E-2</v>
      </c>
      <c r="AQ492" t="s">
        <v>64</v>
      </c>
      <c r="AS492">
        <v>963.20988935895036</v>
      </c>
      <c r="AT492">
        <v>963.20988935895036</v>
      </c>
      <c r="AU492" s="3">
        <v>611142</v>
      </c>
      <c r="AV492" s="30">
        <v>656207611.08000004</v>
      </c>
      <c r="AW492" s="34" t="s">
        <v>2065</v>
      </c>
      <c r="BA492" s="31"/>
      <c r="BB492" s="27" t="str">
        <f t="shared" si="29"/>
        <v>PCG</v>
      </c>
      <c r="BC492" s="29">
        <f t="shared" ca="1" si="30"/>
        <v>55848</v>
      </c>
      <c r="BD492" s="27">
        <f t="shared" si="31"/>
        <v>4</v>
      </c>
      <c r="BE492" s="32" t="str">
        <f t="shared" si="32"/>
        <v>PCG.PRH</v>
      </c>
    </row>
    <row r="493" spans="1:57" x14ac:dyDescent="0.35">
      <c r="A493" t="s">
        <v>810</v>
      </c>
      <c r="B493" s="1">
        <v>1073.74</v>
      </c>
      <c r="C493" s="2" t="e">
        <v>#VALUE!</v>
      </c>
      <c r="D493" s="3">
        <v>267.76923076923077</v>
      </c>
      <c r="F493" t="s">
        <v>807</v>
      </c>
      <c r="G493" t="s">
        <v>808</v>
      </c>
      <c r="H493">
        <v>14.75</v>
      </c>
      <c r="I493" s="2">
        <v>0.2060507</v>
      </c>
      <c r="J493" s="4" t="s">
        <v>4922</v>
      </c>
      <c r="L493" t="s">
        <v>40</v>
      </c>
      <c r="M493">
        <v>5.5879449401158569E-2</v>
      </c>
      <c r="N493">
        <v>5.5879449401158569E-2</v>
      </c>
      <c r="O493">
        <v>-1367.0455961979051</v>
      </c>
      <c r="P493">
        <v>5.5879449401158569E-2</v>
      </c>
      <c r="Q493" t="s">
        <v>42</v>
      </c>
      <c r="R493" t="s">
        <v>43</v>
      </c>
      <c r="S493">
        <v>4.8</v>
      </c>
      <c r="T493">
        <v>25</v>
      </c>
      <c r="U493" t="s">
        <v>44</v>
      </c>
      <c r="V493" s="4">
        <v>44862</v>
      </c>
      <c r="W493" s="4">
        <v>44862</v>
      </c>
      <c r="X493" t="s">
        <v>45</v>
      </c>
      <c r="Y493" s="4" t="s">
        <v>4899</v>
      </c>
      <c r="Z493">
        <v>30</v>
      </c>
      <c r="AA493" t="s">
        <v>46</v>
      </c>
      <c r="AB493" s="4" t="s">
        <v>40</v>
      </c>
      <c r="AG493" t="s">
        <v>47</v>
      </c>
      <c r="AH493" t="s">
        <v>48</v>
      </c>
      <c r="AI493" t="s">
        <v>49</v>
      </c>
      <c r="AJ493" t="s">
        <v>50</v>
      </c>
      <c r="AK493" s="35" t="s">
        <v>4605</v>
      </c>
      <c r="AL493" t="s">
        <v>169</v>
      </c>
      <c r="AM493" t="s">
        <v>90</v>
      </c>
      <c r="AO493" s="2">
        <v>2.7142386775155236E-3</v>
      </c>
      <c r="AP493" s="2">
        <v>4.3679588212472864E-2</v>
      </c>
      <c r="AQ493" t="s">
        <v>64</v>
      </c>
      <c r="AS493">
        <v>902.00512200881406</v>
      </c>
      <c r="AT493">
        <v>902.00512200881406</v>
      </c>
      <c r="AU493" s="3">
        <v>793031</v>
      </c>
      <c r="AV493" s="30">
        <v>851509105.94000006</v>
      </c>
      <c r="AW493" s="34" t="s">
        <v>2066</v>
      </c>
      <c r="BA493" s="31"/>
      <c r="BB493" s="27" t="str">
        <f t="shared" si="29"/>
        <v>PCG</v>
      </c>
      <c r="BC493" s="29">
        <f t="shared" ca="1" si="30"/>
        <v>55848</v>
      </c>
      <c r="BD493" s="27">
        <f t="shared" si="31"/>
        <v>4</v>
      </c>
      <c r="BE493" s="32" t="str">
        <f t="shared" si="32"/>
        <v>PCG.PRG</v>
      </c>
    </row>
    <row r="494" spans="1:57" x14ac:dyDescent="0.35">
      <c r="A494" t="s">
        <v>811</v>
      </c>
      <c r="B494" s="1">
        <v>1073.74</v>
      </c>
      <c r="C494" s="2">
        <v>-7.7777777777778105E-3</v>
      </c>
      <c r="D494" s="3">
        <v>311.21538461538461</v>
      </c>
      <c r="F494" t="s">
        <v>807</v>
      </c>
      <c r="G494" t="s">
        <v>808</v>
      </c>
      <c r="H494">
        <v>14.75</v>
      </c>
      <c r="I494" s="2">
        <v>0.2060507</v>
      </c>
      <c r="J494" s="4" t="s">
        <v>4922</v>
      </c>
      <c r="L494" t="s">
        <v>40</v>
      </c>
      <c r="M494">
        <v>5.8207759792873508E-2</v>
      </c>
      <c r="N494">
        <v>5.8207759792873508E-2</v>
      </c>
      <c r="O494" t="s">
        <v>40</v>
      </c>
      <c r="P494">
        <v>5.8207759792873508E-2</v>
      </c>
      <c r="Q494" t="s">
        <v>42</v>
      </c>
      <c r="R494" t="s">
        <v>43</v>
      </c>
      <c r="S494">
        <v>5</v>
      </c>
      <c r="T494">
        <v>25</v>
      </c>
      <c r="U494" t="s">
        <v>44</v>
      </c>
      <c r="V494" s="4">
        <v>44862</v>
      </c>
      <c r="W494" s="4">
        <v>44862</v>
      </c>
      <c r="X494" t="s">
        <v>45</v>
      </c>
      <c r="Y494" s="4" t="s">
        <v>40</v>
      </c>
      <c r="Z494" t="s">
        <v>40</v>
      </c>
      <c r="AA494" t="s">
        <v>40</v>
      </c>
      <c r="AB494" s="4" t="s">
        <v>40</v>
      </c>
      <c r="AG494" t="s">
        <v>47</v>
      </c>
      <c r="AH494" t="s">
        <v>48</v>
      </c>
      <c r="AI494" t="s">
        <v>49</v>
      </c>
      <c r="AJ494" t="s">
        <v>50</v>
      </c>
      <c r="AK494" s="35" t="s">
        <v>4606</v>
      </c>
      <c r="AL494" t="s">
        <v>169</v>
      </c>
      <c r="AM494" t="s">
        <v>90</v>
      </c>
      <c r="AO494" s="2">
        <v>2.7142386775155236E-3</v>
      </c>
      <c r="AP494" s="2">
        <v>4.3679588212472864E-2</v>
      </c>
      <c r="AQ494" t="s">
        <v>64</v>
      </c>
      <c r="AS494">
        <v>865.37733600377112</v>
      </c>
      <c r="AT494">
        <v>865.37733600377112</v>
      </c>
      <c r="AU494" s="3">
        <v>934322</v>
      </c>
      <c r="AV494" s="30">
        <v>1003218904.28</v>
      </c>
      <c r="AW494" s="34" t="s">
        <v>2067</v>
      </c>
      <c r="BA494" s="31"/>
      <c r="BB494" s="27" t="str">
        <f t="shared" si="29"/>
        <v>PCG</v>
      </c>
      <c r="BC494" s="29">
        <f t="shared" ca="1" si="30"/>
        <v>55848</v>
      </c>
      <c r="BD494" s="27">
        <f t="shared" si="31"/>
        <v>4</v>
      </c>
      <c r="BE494" s="32" t="str">
        <f t="shared" si="32"/>
        <v>PCG.PRE</v>
      </c>
    </row>
    <row r="495" spans="1:57" x14ac:dyDescent="0.35">
      <c r="A495" t="s">
        <v>812</v>
      </c>
      <c r="B495" s="1">
        <v>1073.74</v>
      </c>
      <c r="C495" s="2">
        <v>-1.3704034498441093E-2</v>
      </c>
      <c r="D495" s="3">
        <v>1545.7538461538461</v>
      </c>
      <c r="F495" t="s">
        <v>807</v>
      </c>
      <c r="G495" t="s">
        <v>808</v>
      </c>
      <c r="H495">
        <v>14.75</v>
      </c>
      <c r="I495" s="2">
        <v>0.2060507</v>
      </c>
      <c r="J495" s="4" t="s">
        <v>4922</v>
      </c>
      <c r="L495" t="s">
        <v>40</v>
      </c>
      <c r="M495">
        <v>5.8207759792873508E-2</v>
      </c>
      <c r="N495">
        <v>5.8207759792873508E-2</v>
      </c>
      <c r="O495">
        <v>-1367.3679776367578</v>
      </c>
      <c r="P495">
        <v>5.8207759792873508E-2</v>
      </c>
      <c r="Q495" t="s">
        <v>42</v>
      </c>
      <c r="R495" t="s">
        <v>43</v>
      </c>
      <c r="S495">
        <v>5</v>
      </c>
      <c r="T495">
        <v>25</v>
      </c>
      <c r="U495" t="s">
        <v>44</v>
      </c>
      <c r="V495" s="4">
        <v>44862</v>
      </c>
      <c r="W495" s="4">
        <v>44862</v>
      </c>
      <c r="X495" t="s">
        <v>45</v>
      </c>
      <c r="Y495" s="4" t="s">
        <v>4899</v>
      </c>
      <c r="Z495">
        <v>30</v>
      </c>
      <c r="AA495" t="s">
        <v>46</v>
      </c>
      <c r="AB495" t="s">
        <v>40</v>
      </c>
      <c r="AG495" t="s">
        <v>47</v>
      </c>
      <c r="AH495" t="s">
        <v>65</v>
      </c>
      <c r="AI495" t="s">
        <v>49</v>
      </c>
      <c r="AJ495" t="s">
        <v>50</v>
      </c>
      <c r="AK495" s="35" t="s">
        <v>4607</v>
      </c>
      <c r="AL495" t="s">
        <v>169</v>
      </c>
      <c r="AM495" t="s">
        <v>90</v>
      </c>
      <c r="AO495" s="2">
        <v>2.7142386775155236E-3</v>
      </c>
      <c r="AP495" s="2">
        <v>4.3679588212472864E-2</v>
      </c>
      <c r="AQ495" t="s">
        <v>64</v>
      </c>
      <c r="AS495">
        <v>865.37733600377112</v>
      </c>
      <c r="AT495">
        <v>865.37733600377112</v>
      </c>
      <c r="AU495" s="3">
        <v>1778172</v>
      </c>
      <c r="AV495" s="30">
        <v>1909294403.28</v>
      </c>
      <c r="AW495" s="34" t="s">
        <v>2068</v>
      </c>
      <c r="BA495" s="31"/>
      <c r="BB495" s="27" t="str">
        <f t="shared" si="29"/>
        <v>PCG</v>
      </c>
      <c r="BC495" s="29">
        <f t="shared" ca="1" si="30"/>
        <v>55848</v>
      </c>
      <c r="BD495" s="27">
        <f t="shared" si="31"/>
        <v>4</v>
      </c>
      <c r="BE495" s="32" t="str">
        <f t="shared" si="32"/>
        <v>PCG.PRD</v>
      </c>
    </row>
    <row r="496" spans="1:57" x14ac:dyDescent="0.35">
      <c r="A496" t="s">
        <v>813</v>
      </c>
      <c r="B496" s="1">
        <v>15</v>
      </c>
      <c r="C496" s="2" t="e">
        <v>#VALUE!</v>
      </c>
      <c r="D496" s="3">
        <v>355.46875</v>
      </c>
      <c r="F496" t="s">
        <v>807</v>
      </c>
      <c r="G496" t="s">
        <v>808</v>
      </c>
      <c r="H496">
        <v>14.75</v>
      </c>
      <c r="I496" s="2">
        <v>0.2060507</v>
      </c>
      <c r="J496" s="4" t="s">
        <v>4922</v>
      </c>
      <c r="L496" t="s">
        <v>40</v>
      </c>
      <c r="M496">
        <v>4.166666666666667</v>
      </c>
      <c r="N496">
        <v>4.166666666666667</v>
      </c>
      <c r="O496" t="s">
        <v>40</v>
      </c>
      <c r="P496">
        <v>4.166666666666667</v>
      </c>
      <c r="Q496" t="s">
        <v>655</v>
      </c>
      <c r="R496" t="s">
        <v>43</v>
      </c>
      <c r="S496">
        <v>5</v>
      </c>
      <c r="T496">
        <v>25</v>
      </c>
      <c r="U496" t="s">
        <v>44</v>
      </c>
      <c r="V496" s="4">
        <v>44862</v>
      </c>
      <c r="W496" s="4">
        <v>44862</v>
      </c>
      <c r="X496" t="s">
        <v>45</v>
      </c>
      <c r="Y496" s="4" t="s">
        <v>40</v>
      </c>
      <c r="Z496" t="s">
        <v>40</v>
      </c>
      <c r="AA496" t="s">
        <v>40</v>
      </c>
      <c r="AB496" s="4" t="s">
        <v>40</v>
      </c>
      <c r="AG496" t="s">
        <v>47</v>
      </c>
      <c r="AH496" t="s">
        <v>65</v>
      </c>
      <c r="AI496" t="s">
        <v>49</v>
      </c>
      <c r="AJ496" t="s">
        <v>50</v>
      </c>
      <c r="AK496" s="35" t="s">
        <v>4608</v>
      </c>
      <c r="AL496" t="s">
        <v>169</v>
      </c>
      <c r="AM496" t="s">
        <v>90</v>
      </c>
      <c r="AO496" s="2">
        <v>2.7142386775155236E-3</v>
      </c>
      <c r="AP496" s="2">
        <v>4.3679588212472864E-2</v>
      </c>
      <c r="AQ496" t="s">
        <v>64</v>
      </c>
      <c r="AS496">
        <v>12.000017280024979</v>
      </c>
      <c r="AT496">
        <v>12.000017280024979</v>
      </c>
      <c r="AU496" s="3">
        <v>400000</v>
      </c>
      <c r="AV496" s="30">
        <v>6000000</v>
      </c>
      <c r="AW496" s="34" t="s">
        <v>2069</v>
      </c>
      <c r="BA496" s="31"/>
      <c r="BB496" s="27" t="str">
        <f t="shared" si="29"/>
        <v>PCG</v>
      </c>
      <c r="BC496" s="29">
        <f t="shared" ca="1" si="30"/>
        <v>55848</v>
      </c>
      <c r="BD496" s="27">
        <f t="shared" si="31"/>
        <v>4</v>
      </c>
      <c r="BE496" s="32" t="str">
        <f t="shared" si="32"/>
        <v>PCG.PRC</v>
      </c>
    </row>
    <row r="497" spans="1:57" x14ac:dyDescent="0.35">
      <c r="A497" t="s">
        <v>814</v>
      </c>
      <c r="B497" s="1">
        <v>1073.74</v>
      </c>
      <c r="C497" s="2" t="e">
        <v>#VALUE!</v>
      </c>
      <c r="D497" s="3">
        <v>672.53846153846155</v>
      </c>
      <c r="F497" t="s">
        <v>807</v>
      </c>
      <c r="G497" t="s">
        <v>808</v>
      </c>
      <c r="H497">
        <v>14.75</v>
      </c>
      <c r="I497" s="2">
        <v>0.2060507</v>
      </c>
      <c r="J497" s="4" t="s">
        <v>4922</v>
      </c>
      <c r="L497" t="s">
        <v>40</v>
      </c>
      <c r="M497">
        <v>6.4028535772160861E-2</v>
      </c>
      <c r="N497">
        <v>6.4028535772160861E-2</v>
      </c>
      <c r="O497" t="s">
        <v>40</v>
      </c>
      <c r="P497">
        <v>6.4028535772160861E-2</v>
      </c>
      <c r="Q497" t="s">
        <v>655</v>
      </c>
      <c r="R497" t="s">
        <v>43</v>
      </c>
      <c r="S497">
        <v>5.5</v>
      </c>
      <c r="T497">
        <v>25</v>
      </c>
      <c r="U497" t="s">
        <v>44</v>
      </c>
      <c r="V497" s="4">
        <v>44862</v>
      </c>
      <c r="W497" s="4">
        <v>44862</v>
      </c>
      <c r="X497" t="s">
        <v>45</v>
      </c>
      <c r="Y497" s="4" t="s">
        <v>40</v>
      </c>
      <c r="Z497" t="s">
        <v>40</v>
      </c>
      <c r="AA497" t="s">
        <v>40</v>
      </c>
      <c r="AB497" s="4" t="s">
        <v>40</v>
      </c>
      <c r="AG497" t="s">
        <v>47</v>
      </c>
      <c r="AH497" t="s">
        <v>48</v>
      </c>
      <c r="AI497" t="s">
        <v>49</v>
      </c>
      <c r="AJ497" t="s">
        <v>50</v>
      </c>
      <c r="AK497" s="35" t="s">
        <v>4609</v>
      </c>
      <c r="AL497" t="s">
        <v>169</v>
      </c>
      <c r="AM497" t="s">
        <v>90</v>
      </c>
      <c r="AO497" s="2">
        <v>2.7142386775155236E-3</v>
      </c>
      <c r="AP497" s="2">
        <v>4.3679588212472864E-2</v>
      </c>
      <c r="AQ497" t="s">
        <v>64</v>
      </c>
      <c r="AS497">
        <v>785.69303440832618</v>
      </c>
      <c r="AT497">
        <v>785.69303440832618</v>
      </c>
      <c r="AU497" s="3">
        <v>1173163</v>
      </c>
      <c r="AV497" s="30">
        <v>1259672039.6200001</v>
      </c>
      <c r="AW497" s="34" t="s">
        <v>2070</v>
      </c>
      <c r="BA497" s="31"/>
      <c r="BB497" s="27" t="str">
        <f t="shared" si="29"/>
        <v>PCG</v>
      </c>
      <c r="BC497" s="29">
        <f t="shared" ca="1" si="30"/>
        <v>55848</v>
      </c>
      <c r="BD497" s="27">
        <f t="shared" si="31"/>
        <v>4</v>
      </c>
      <c r="BE497" s="32" t="str">
        <f t="shared" si="32"/>
        <v>PCG.PRB</v>
      </c>
    </row>
    <row r="498" spans="1:57" x14ac:dyDescent="0.35">
      <c r="A498" t="s">
        <v>815</v>
      </c>
      <c r="B498" s="1">
        <v>15.044999999999998</v>
      </c>
      <c r="C498" s="2">
        <v>8.968609865470838E-3</v>
      </c>
      <c r="D498" s="3">
        <v>5931.5384615384619</v>
      </c>
      <c r="F498" t="s">
        <v>807</v>
      </c>
      <c r="G498" t="s">
        <v>808</v>
      </c>
      <c r="H498">
        <v>14.75</v>
      </c>
      <c r="I498" s="2">
        <v>0.2060507</v>
      </c>
      <c r="J498" s="4" t="s">
        <v>4922</v>
      </c>
      <c r="L498" t="s">
        <v>40</v>
      </c>
      <c r="M498">
        <v>6.8212824010914055</v>
      </c>
      <c r="N498">
        <v>6.8212824010914055</v>
      </c>
      <c r="O498" t="s">
        <v>40</v>
      </c>
      <c r="P498">
        <v>6.8212824010914055</v>
      </c>
      <c r="Q498" t="s">
        <v>655</v>
      </c>
      <c r="R498" t="s">
        <v>43</v>
      </c>
      <c r="S498">
        <v>6</v>
      </c>
      <c r="T498">
        <v>25</v>
      </c>
      <c r="U498" t="s">
        <v>44</v>
      </c>
      <c r="V498" s="4">
        <v>44862</v>
      </c>
      <c r="W498" s="4">
        <v>44862</v>
      </c>
      <c r="X498" t="s">
        <v>45</v>
      </c>
      <c r="Y498" s="4" t="s">
        <v>40</v>
      </c>
      <c r="Z498" t="s">
        <v>40</v>
      </c>
      <c r="AA498" t="s">
        <v>40</v>
      </c>
      <c r="AB498" s="4" t="s">
        <v>40</v>
      </c>
      <c r="AG498" t="s">
        <v>47</v>
      </c>
      <c r="AH498" t="s">
        <v>48</v>
      </c>
      <c r="AI498" t="s">
        <v>49</v>
      </c>
      <c r="AJ498" t="s">
        <v>50</v>
      </c>
      <c r="AK498" s="35" t="s">
        <v>4610</v>
      </c>
      <c r="AL498" t="s">
        <v>139</v>
      </c>
      <c r="AM498" t="s">
        <v>90</v>
      </c>
      <c r="AO498" s="2">
        <v>2.7142386775155236E-3</v>
      </c>
      <c r="AP498" s="2">
        <v>4.3679588212472864E-2</v>
      </c>
      <c r="AQ498" t="s">
        <v>64</v>
      </c>
      <c r="AS498">
        <v>10.0300100902803</v>
      </c>
      <c r="AT498">
        <v>10.0300100902803</v>
      </c>
      <c r="AU498" s="3">
        <v>4211662</v>
      </c>
      <c r="AV498" s="30">
        <v>63364454.789999992</v>
      </c>
      <c r="AW498" s="34" t="s">
        <v>2071</v>
      </c>
      <c r="BA498" s="31"/>
      <c r="BB498" s="27" t="str">
        <f t="shared" si="29"/>
        <v>PCG</v>
      </c>
      <c r="BC498" s="29">
        <f t="shared" ca="1" si="30"/>
        <v>55848</v>
      </c>
      <c r="BD498" s="27">
        <f t="shared" si="31"/>
        <v>4</v>
      </c>
      <c r="BE498" s="32" t="str">
        <f t="shared" si="32"/>
        <v>PCG.PRA</v>
      </c>
    </row>
    <row r="499" spans="1:57" x14ac:dyDescent="0.35">
      <c r="A499" t="s">
        <v>3110</v>
      </c>
      <c r="B499" s="1">
        <v>131.99</v>
      </c>
      <c r="C499" s="2">
        <v>0.17579199574052715</v>
      </c>
      <c r="D499" s="3">
        <v>76385.169230769228</v>
      </c>
      <c r="F499" t="s">
        <v>3169</v>
      </c>
      <c r="G499" t="s">
        <v>808</v>
      </c>
      <c r="H499">
        <v>14.75</v>
      </c>
      <c r="I499" s="2">
        <v>0.2060507</v>
      </c>
      <c r="J499" s="4" t="s">
        <v>4922</v>
      </c>
      <c r="L499" t="s">
        <v>40</v>
      </c>
      <c r="M499">
        <v>4.1750483926063682</v>
      </c>
      <c r="N499">
        <v>-26.599660248962341</v>
      </c>
      <c r="O499" t="s">
        <v>40</v>
      </c>
      <c r="P499">
        <v>-26.599660248962341</v>
      </c>
      <c r="Q499" t="s">
        <v>202</v>
      </c>
      <c r="R499" t="s">
        <v>43</v>
      </c>
      <c r="S499">
        <v>5.5</v>
      </c>
      <c r="T499">
        <v>100</v>
      </c>
      <c r="U499" t="s">
        <v>44</v>
      </c>
      <c r="V499" s="4">
        <v>44862</v>
      </c>
      <c r="W499" s="4">
        <v>44862</v>
      </c>
      <c r="X499" t="s">
        <v>40</v>
      </c>
      <c r="Y499" s="4" t="s">
        <v>40</v>
      </c>
      <c r="Z499" t="s">
        <v>40</v>
      </c>
      <c r="AA499" t="s">
        <v>40</v>
      </c>
      <c r="AB499" t="s">
        <v>4611</v>
      </c>
      <c r="AG499" t="s">
        <v>47</v>
      </c>
      <c r="AH499" t="s">
        <v>65</v>
      </c>
      <c r="AI499" t="s">
        <v>51</v>
      </c>
      <c r="AJ499" t="s">
        <v>50</v>
      </c>
      <c r="AK499" s="35" t="s">
        <v>3170</v>
      </c>
      <c r="AL499" t="s">
        <v>51</v>
      </c>
      <c r="AM499" t="s">
        <v>51</v>
      </c>
      <c r="AO499">
        <v>2.7142386775155236E-3</v>
      </c>
      <c r="AP499">
        <v>4.3679588212472864E-2</v>
      </c>
      <c r="AQ499" t="s">
        <v>52</v>
      </c>
      <c r="AS499">
        <v>0.88829543912588016</v>
      </c>
      <c r="AT499">
        <v>0.88829543912588016</v>
      </c>
      <c r="AU499" s="3">
        <v>16000000</v>
      </c>
      <c r="AV499" s="30">
        <v>2111840000.0000002</v>
      </c>
      <c r="AW499" s="34" t="s">
        <v>3106</v>
      </c>
      <c r="BA499" s="31"/>
      <c r="BB499" s="27" t="str">
        <f t="shared" si="29"/>
        <v>PCG</v>
      </c>
      <c r="BC499" s="29" t="e">
        <f t="shared" ca="1" si="30"/>
        <v>#VALUE!</v>
      </c>
      <c r="BD499" s="27">
        <f t="shared" si="31"/>
        <v>4</v>
      </c>
      <c r="BE499" s="32" t="str">
        <f t="shared" si="32"/>
        <v>PCGU</v>
      </c>
    </row>
    <row r="500" spans="1:57" x14ac:dyDescent="0.35">
      <c r="A500" t="s">
        <v>823</v>
      </c>
      <c r="B500" s="1">
        <v>3.2350000000000003</v>
      </c>
      <c r="C500" s="2">
        <v>-0.19161676646706577</v>
      </c>
      <c r="D500" s="3">
        <v>17963.538461538461</v>
      </c>
      <c r="F500" t="s">
        <v>821</v>
      </c>
      <c r="G500" t="s">
        <v>822</v>
      </c>
      <c r="H500">
        <v>2.94</v>
      </c>
      <c r="I500" s="2">
        <v>-0.19672129999999999</v>
      </c>
      <c r="J500" s="4" t="s">
        <v>4911</v>
      </c>
      <c r="L500" t="s">
        <v>40</v>
      </c>
      <c r="M500" t="s">
        <v>51</v>
      </c>
      <c r="N500" t="s">
        <v>40</v>
      </c>
      <c r="O500" t="s">
        <v>40</v>
      </c>
      <c r="P500" t="s">
        <v>40</v>
      </c>
      <c r="Q500" t="s">
        <v>42</v>
      </c>
      <c r="R500" t="s">
        <v>43</v>
      </c>
      <c r="S500">
        <v>7.2</v>
      </c>
      <c r="T500">
        <v>25</v>
      </c>
      <c r="U500" t="s">
        <v>159</v>
      </c>
      <c r="V500" s="4">
        <v>44055</v>
      </c>
      <c r="W500" s="4">
        <v>44055</v>
      </c>
      <c r="X500" t="s">
        <v>45</v>
      </c>
      <c r="Y500" s="4" t="s">
        <v>4899</v>
      </c>
      <c r="Z500">
        <v>30</v>
      </c>
      <c r="AA500" t="s">
        <v>46</v>
      </c>
      <c r="AB500" t="s">
        <v>40</v>
      </c>
      <c r="AG500" t="s">
        <v>47</v>
      </c>
      <c r="AH500" t="s">
        <v>61</v>
      </c>
      <c r="AI500" t="s">
        <v>49</v>
      </c>
      <c r="AJ500" t="s">
        <v>50</v>
      </c>
      <c r="AK500" s="35" t="s">
        <v>4612</v>
      </c>
      <c r="AL500" t="s">
        <v>51</v>
      </c>
      <c r="AM500" t="s">
        <v>51</v>
      </c>
      <c r="AO500">
        <v>0.17114665715547561</v>
      </c>
      <c r="AP500">
        <v>0.22664834815300083</v>
      </c>
      <c r="AQ500" t="s">
        <v>52</v>
      </c>
      <c r="AS500" t="s">
        <v>51</v>
      </c>
      <c r="AT500" t="s">
        <v>51</v>
      </c>
      <c r="AU500" s="3">
        <v>6900000</v>
      </c>
      <c r="AV500" s="30">
        <v>22321500.000000004</v>
      </c>
      <c r="AW500" s="34" t="s">
        <v>2075</v>
      </c>
      <c r="BA500" s="31"/>
      <c r="BB500" s="27" t="str">
        <f t="shared" si="29"/>
        <v>PEI</v>
      </c>
      <c r="BC500" s="29">
        <f t="shared" ca="1" si="30"/>
        <v>55848</v>
      </c>
      <c r="BD500" s="27">
        <f t="shared" si="31"/>
        <v>1</v>
      </c>
      <c r="BE500" s="32" t="str">
        <f t="shared" si="32"/>
        <v>PEI.PRC</v>
      </c>
    </row>
    <row r="501" spans="1:57" x14ac:dyDescent="0.35">
      <c r="A501" t="s">
        <v>824</v>
      </c>
      <c r="B501" s="1">
        <v>2.0299999999999998</v>
      </c>
      <c r="C501" s="2">
        <v>-0.18347953216374269</v>
      </c>
      <c r="D501" s="3">
        <v>12261.507692307692</v>
      </c>
      <c r="F501" t="s">
        <v>821</v>
      </c>
      <c r="G501" t="s">
        <v>822</v>
      </c>
      <c r="H501">
        <v>2.94</v>
      </c>
      <c r="I501" s="2">
        <v>-0.19672129999999999</v>
      </c>
      <c r="J501" s="4" t="s">
        <v>4911</v>
      </c>
      <c r="L501" t="s">
        <v>40</v>
      </c>
      <c r="M501" t="s">
        <v>51</v>
      </c>
      <c r="N501" t="s">
        <v>40</v>
      </c>
      <c r="O501" t="s">
        <v>40</v>
      </c>
      <c r="P501" t="s">
        <v>40</v>
      </c>
      <c r="Q501" t="s">
        <v>42</v>
      </c>
      <c r="R501" t="s">
        <v>43</v>
      </c>
      <c r="S501">
        <v>7.375</v>
      </c>
      <c r="T501">
        <v>25</v>
      </c>
      <c r="U501" t="s">
        <v>159</v>
      </c>
      <c r="V501" s="4">
        <v>44055</v>
      </c>
      <c r="W501" s="4">
        <v>44055</v>
      </c>
      <c r="X501" t="s">
        <v>45</v>
      </c>
      <c r="Y501" s="4" t="s">
        <v>4899</v>
      </c>
      <c r="Z501">
        <v>30</v>
      </c>
      <c r="AA501" t="s">
        <v>46</v>
      </c>
      <c r="AB501" s="4" t="s">
        <v>40</v>
      </c>
      <c r="AG501" t="s">
        <v>47</v>
      </c>
      <c r="AH501" t="s">
        <v>65</v>
      </c>
      <c r="AI501" t="s">
        <v>49</v>
      </c>
      <c r="AJ501" t="s">
        <v>50</v>
      </c>
      <c r="AK501" s="35" t="s">
        <v>4613</v>
      </c>
      <c r="AL501" t="s">
        <v>51</v>
      </c>
      <c r="AM501" t="s">
        <v>51</v>
      </c>
      <c r="AO501">
        <v>0.17114665715547561</v>
      </c>
      <c r="AP501">
        <v>0.22664834815300083</v>
      </c>
      <c r="AQ501" t="s">
        <v>52</v>
      </c>
      <c r="AS501" t="s">
        <v>51</v>
      </c>
      <c r="AT501" t="s">
        <v>51</v>
      </c>
      <c r="AU501" s="3">
        <v>3450000</v>
      </c>
      <c r="AV501" s="30">
        <v>7003499.9999999991</v>
      </c>
      <c r="AW501" s="34" t="s">
        <v>2076</v>
      </c>
      <c r="BA501" s="31"/>
      <c r="BB501" s="27" t="str">
        <f t="shared" si="29"/>
        <v>PEI</v>
      </c>
      <c r="BC501" s="29">
        <f t="shared" ca="1" si="30"/>
        <v>55848</v>
      </c>
      <c r="BD501" s="27">
        <f t="shared" si="31"/>
        <v>1</v>
      </c>
      <c r="BE501" s="32" t="str">
        <f t="shared" si="32"/>
        <v>PEI.PRB</v>
      </c>
    </row>
    <row r="502" spans="1:57" x14ac:dyDescent="0.35">
      <c r="A502" t="s">
        <v>3977</v>
      </c>
      <c r="B502" s="1">
        <v>20.5</v>
      </c>
      <c r="C502" s="2" t="e">
        <v>#VALUE!</v>
      </c>
      <c r="D502" s="3">
        <v>665.61538461538464</v>
      </c>
      <c r="F502" t="s">
        <v>3464</v>
      </c>
      <c r="G502" t="s">
        <v>3465</v>
      </c>
      <c r="H502">
        <v>36.33</v>
      </c>
      <c r="I502" s="2">
        <v>-1.2771669999999999E-2</v>
      </c>
      <c r="J502" s="4" t="s">
        <v>4498</v>
      </c>
      <c r="L502" t="s">
        <v>40</v>
      </c>
      <c r="M502">
        <v>7.5328481193027157</v>
      </c>
      <c r="N502">
        <v>7.5328481193027157</v>
      </c>
      <c r="O502">
        <v>16.860425433797733</v>
      </c>
      <c r="P502">
        <v>7.5328481193027157</v>
      </c>
      <c r="Q502" t="s">
        <v>53</v>
      </c>
      <c r="R502" t="s">
        <v>43</v>
      </c>
      <c r="S502">
        <v>5.25</v>
      </c>
      <c r="T502">
        <v>25</v>
      </c>
      <c r="U502" t="s">
        <v>44</v>
      </c>
      <c r="V502" s="4">
        <v>44847</v>
      </c>
      <c r="W502" s="4">
        <v>44847</v>
      </c>
      <c r="X502" t="s">
        <v>40</v>
      </c>
      <c r="Y502" s="4" t="s">
        <v>4421</v>
      </c>
      <c r="Z502">
        <v>30</v>
      </c>
      <c r="AA502" t="s">
        <v>46</v>
      </c>
      <c r="AB502" s="4" t="s">
        <v>4422</v>
      </c>
      <c r="AG502" t="s">
        <v>47</v>
      </c>
      <c r="AH502" t="s">
        <v>65</v>
      </c>
      <c r="AI502" t="s">
        <v>51</v>
      </c>
      <c r="AJ502" t="s">
        <v>74</v>
      </c>
      <c r="AK502" s="35" t="s">
        <v>4614</v>
      </c>
      <c r="AL502" t="s">
        <v>51</v>
      </c>
      <c r="AM502" t="s">
        <v>51</v>
      </c>
      <c r="AO502" s="2">
        <v>1.1141002284298374E-4</v>
      </c>
      <c r="AP502" s="2">
        <v>2.144951028518649E-2</v>
      </c>
      <c r="AQ502" t="s">
        <v>162</v>
      </c>
      <c r="AS502">
        <v>4.9314731664818057</v>
      </c>
      <c r="AT502">
        <v>4.9314731664818057</v>
      </c>
      <c r="AU502" s="3">
        <v>2000000</v>
      </c>
      <c r="AV502" s="30">
        <v>41000000</v>
      </c>
      <c r="AW502" s="34" t="s">
        <v>4615</v>
      </c>
      <c r="BA502" s="31"/>
      <c r="BB502" s="27" t="str">
        <f t="shared" si="29"/>
        <v>PFX</v>
      </c>
      <c r="BC502" s="29">
        <f t="shared" ca="1" si="30"/>
        <v>46763</v>
      </c>
      <c r="BD502" s="27">
        <f t="shared" si="31"/>
        <v>4</v>
      </c>
      <c r="BE502" s="32" t="str">
        <f t="shared" si="32"/>
        <v>PFXNZ</v>
      </c>
    </row>
    <row r="503" spans="1:57" x14ac:dyDescent="0.35">
      <c r="A503" t="s">
        <v>3474</v>
      </c>
      <c r="B503" s="1">
        <v>16.72</v>
      </c>
      <c r="C503" s="2" t="e">
        <v>#VALUE!</v>
      </c>
      <c r="D503" s="3">
        <v>2754.2461538461539</v>
      </c>
      <c r="F503" t="s">
        <v>3475</v>
      </c>
      <c r="G503" t="s">
        <v>3476</v>
      </c>
      <c r="H503">
        <v>1.63</v>
      </c>
      <c r="I503" s="2">
        <v>0.20740739999999999</v>
      </c>
      <c r="J503" s="4" t="s">
        <v>4892</v>
      </c>
      <c r="L503" t="s">
        <v>40</v>
      </c>
      <c r="M503">
        <v>8.0873433077234136</v>
      </c>
      <c r="N503">
        <v>8.0873433077234136</v>
      </c>
      <c r="O503">
        <v>10.323579498282234</v>
      </c>
      <c r="P503">
        <v>8.0873433077234136</v>
      </c>
      <c r="Q503" t="s">
        <v>42</v>
      </c>
      <c r="R503" t="s">
        <v>43</v>
      </c>
      <c r="S503">
        <v>8</v>
      </c>
      <c r="T503">
        <v>25</v>
      </c>
      <c r="U503" t="s">
        <v>44</v>
      </c>
      <c r="V503" s="4">
        <v>44804</v>
      </c>
      <c r="W503" s="4">
        <v>44804</v>
      </c>
      <c r="X503" t="s">
        <v>45</v>
      </c>
      <c r="Y503" s="4" t="s">
        <v>4025</v>
      </c>
      <c r="Z503">
        <v>30</v>
      </c>
      <c r="AA503" t="s">
        <v>46</v>
      </c>
      <c r="AB503" s="4" t="s">
        <v>40</v>
      </c>
      <c r="AG503" t="s">
        <v>47</v>
      </c>
      <c r="AH503" t="s">
        <v>65</v>
      </c>
      <c r="AI503" t="s">
        <v>49</v>
      </c>
      <c r="AJ503" t="s">
        <v>50</v>
      </c>
      <c r="AK503" s="35" t="s">
        <v>3477</v>
      </c>
      <c r="AL503" t="s">
        <v>51</v>
      </c>
      <c r="AM503" t="s">
        <v>51</v>
      </c>
      <c r="AO503" s="2">
        <v>3.7242375816592954E-7</v>
      </c>
      <c r="AP503" s="2">
        <v>1.0138148033704275E-2</v>
      </c>
      <c r="AQ503" t="s">
        <v>162</v>
      </c>
      <c r="AS503">
        <v>8.1612017404416211</v>
      </c>
      <c r="AT503">
        <v>8.1612017404416211</v>
      </c>
      <c r="AU503" s="3">
        <v>700000</v>
      </c>
      <c r="AV503" s="30">
        <v>11704000</v>
      </c>
      <c r="AW503" s="34" t="s">
        <v>3650</v>
      </c>
      <c r="BA503" s="31"/>
      <c r="BB503" s="27" t="str">
        <f t="shared" si="29"/>
        <v>FGF</v>
      </c>
      <c r="BC503" s="29">
        <f t="shared" ca="1" si="30"/>
        <v>55848</v>
      </c>
      <c r="BD503" s="27">
        <f t="shared" si="31"/>
        <v>4</v>
      </c>
      <c r="BE503" s="32" t="str">
        <f t="shared" si="32"/>
        <v>FGFPP</v>
      </c>
    </row>
    <row r="504" spans="1:57" x14ac:dyDescent="0.35">
      <c r="A504" t="s">
        <v>826</v>
      </c>
      <c r="B504" s="1">
        <v>23.855</v>
      </c>
      <c r="C504" s="2">
        <v>-3.1735893416927861E-2</v>
      </c>
      <c r="D504" s="3">
        <v>2520.7384615384617</v>
      </c>
      <c r="F504" t="s">
        <v>827</v>
      </c>
      <c r="G504" t="s">
        <v>828</v>
      </c>
      <c r="H504">
        <v>17.38</v>
      </c>
      <c r="I504" s="2">
        <v>-0.13105909999999998</v>
      </c>
      <c r="J504" s="4" t="s">
        <v>4911</v>
      </c>
      <c r="L504" t="s">
        <v>40</v>
      </c>
      <c r="M504">
        <v>7.2434607645875246</v>
      </c>
      <c r="N504">
        <v>7.2434607645875246</v>
      </c>
      <c r="O504">
        <v>-9.3111002921129415</v>
      </c>
      <c r="P504">
        <v>-9.3111002900000006</v>
      </c>
      <c r="Q504" t="s">
        <v>42</v>
      </c>
      <c r="R504" t="s">
        <v>105</v>
      </c>
      <c r="S504">
        <v>7.5</v>
      </c>
      <c r="T504">
        <v>25</v>
      </c>
      <c r="U504" t="s">
        <v>44</v>
      </c>
      <c r="V504" s="4">
        <v>44818</v>
      </c>
      <c r="W504" s="4">
        <v>44818</v>
      </c>
      <c r="X504" t="s">
        <v>45</v>
      </c>
      <c r="Y504" s="4" t="s">
        <v>4616</v>
      </c>
      <c r="Z504">
        <v>30</v>
      </c>
      <c r="AA504" t="s">
        <v>46</v>
      </c>
      <c r="AB504" s="4" t="s">
        <v>40</v>
      </c>
      <c r="AG504" t="s">
        <v>47</v>
      </c>
      <c r="AH504" t="s">
        <v>65</v>
      </c>
      <c r="AI504" t="s">
        <v>49</v>
      </c>
      <c r="AJ504" t="s">
        <v>50</v>
      </c>
      <c r="AK504" s="35" t="s">
        <v>4617</v>
      </c>
      <c r="AL504" t="s">
        <v>51</v>
      </c>
      <c r="AM504" t="s">
        <v>51</v>
      </c>
      <c r="AO504" s="2">
        <v>3.6088969557237505E-3</v>
      </c>
      <c r="AP504" s="2">
        <v>4.5379793798703161E-2</v>
      </c>
      <c r="AQ504" t="s">
        <v>64</v>
      </c>
      <c r="AS504">
        <v>12.60075818191612</v>
      </c>
      <c r="AT504">
        <v>12.60075818191612</v>
      </c>
      <c r="AU504" s="3">
        <v>2023551</v>
      </c>
      <c r="AV504" s="30">
        <v>48271809.105000004</v>
      </c>
      <c r="AW504" s="34" t="s">
        <v>2078</v>
      </c>
      <c r="BA504" s="31"/>
      <c r="BB504" s="27" t="str">
        <f t="shared" si="29"/>
        <v>PLYM</v>
      </c>
      <c r="BC504" s="29">
        <f t="shared" ca="1" si="30"/>
        <v>55848</v>
      </c>
      <c r="BD504" s="27">
        <f t="shared" si="31"/>
        <v>4</v>
      </c>
      <c r="BE504" s="32" t="str">
        <f t="shared" si="32"/>
        <v>PLYM.PRA</v>
      </c>
    </row>
    <row r="505" spans="1:57" x14ac:dyDescent="0.35">
      <c r="A505" t="s">
        <v>3811</v>
      </c>
      <c r="B505" s="1">
        <v>16.674999999999997</v>
      </c>
      <c r="C505" s="2">
        <v>-8.8385556743678706E-2</v>
      </c>
      <c r="D505" s="3">
        <v>34086.215384615381</v>
      </c>
      <c r="F505" t="s">
        <v>830</v>
      </c>
      <c r="G505" t="s">
        <v>831</v>
      </c>
      <c r="H505">
        <v>12.34</v>
      </c>
      <c r="I505" s="2">
        <v>-7.9791180000000003E-2</v>
      </c>
      <c r="J505" s="4" t="s">
        <v>4911</v>
      </c>
      <c r="L505" t="s">
        <v>40</v>
      </c>
      <c r="M505">
        <v>10.085917071348526</v>
      </c>
      <c r="N505">
        <v>10.085917071348526</v>
      </c>
      <c r="O505">
        <v>18.927615367947539</v>
      </c>
      <c r="P505">
        <v>10.085917071348526</v>
      </c>
      <c r="Q505" t="s">
        <v>42</v>
      </c>
      <c r="R505" t="s">
        <v>43</v>
      </c>
      <c r="S505">
        <v>6.75</v>
      </c>
      <c r="T505">
        <v>25</v>
      </c>
      <c r="U505" t="s">
        <v>44</v>
      </c>
      <c r="V505" s="4">
        <v>44804</v>
      </c>
      <c r="W505" s="4">
        <v>44804</v>
      </c>
      <c r="X505" t="s">
        <v>45</v>
      </c>
      <c r="Y505" s="4" t="s">
        <v>4618</v>
      </c>
      <c r="Z505" t="s">
        <v>40</v>
      </c>
      <c r="AA505" t="s">
        <v>46</v>
      </c>
      <c r="AB505" s="4" t="s">
        <v>40</v>
      </c>
      <c r="AG505" t="s">
        <v>47</v>
      </c>
      <c r="AH505" t="s">
        <v>65</v>
      </c>
      <c r="AI505" t="s">
        <v>49</v>
      </c>
      <c r="AJ505" t="s">
        <v>50</v>
      </c>
      <c r="AK505" s="35" t="s">
        <v>3978</v>
      </c>
      <c r="AL505" t="s">
        <v>51</v>
      </c>
      <c r="AM505" t="s">
        <v>51</v>
      </c>
      <c r="AO505" s="2">
        <v>1.4158401587978875E-2</v>
      </c>
      <c r="AP505" s="2">
        <v>5.9281545880985997E-2</v>
      </c>
      <c r="AQ505" t="s">
        <v>52</v>
      </c>
      <c r="AS505">
        <v>9.6550255401022866</v>
      </c>
      <c r="AT505">
        <v>9.6825027394489531</v>
      </c>
      <c r="AU505" s="3">
        <v>10000000</v>
      </c>
      <c r="AV505" s="30">
        <v>166749999.99999997</v>
      </c>
      <c r="AW505" s="34" t="s">
        <v>3792</v>
      </c>
      <c r="BA505" s="31"/>
      <c r="BB505" s="27" t="str">
        <f t="shared" si="29"/>
        <v>PMT</v>
      </c>
      <c r="BC505" s="29">
        <f t="shared" ca="1" si="30"/>
        <v>55848</v>
      </c>
      <c r="BD505" s="27">
        <f t="shared" si="31"/>
        <v>4</v>
      </c>
      <c r="BE505" s="32" t="str">
        <f t="shared" si="32"/>
        <v>PMT.PRC</v>
      </c>
    </row>
    <row r="506" spans="1:57" x14ac:dyDescent="0.35">
      <c r="A506" t="s">
        <v>829</v>
      </c>
      <c r="B506" s="1">
        <v>19.29</v>
      </c>
      <c r="C506" s="2">
        <v>-0.1556808326105811</v>
      </c>
      <c r="D506" s="3">
        <v>14010.476923076923</v>
      </c>
      <c r="F506" t="s">
        <v>830</v>
      </c>
      <c r="G506" t="s">
        <v>831</v>
      </c>
      <c r="H506">
        <v>12.34</v>
      </c>
      <c r="I506" s="2">
        <v>-7.9791180000000003E-2</v>
      </c>
      <c r="J506" s="4" t="s">
        <v>4911</v>
      </c>
      <c r="L506">
        <v>599</v>
      </c>
      <c r="M506">
        <v>10.378827192527245</v>
      </c>
      <c r="N506">
        <v>12.178720519653352</v>
      </c>
      <c r="O506">
        <v>24.961160987656882</v>
      </c>
      <c r="P506">
        <v>24.961160987656882</v>
      </c>
      <c r="Q506" t="s">
        <v>42</v>
      </c>
      <c r="R506" t="s">
        <v>82</v>
      </c>
      <c r="S506">
        <v>8</v>
      </c>
      <c r="T506">
        <v>25</v>
      </c>
      <c r="U506" t="s">
        <v>44</v>
      </c>
      <c r="V506" s="4">
        <v>44804</v>
      </c>
      <c r="W506" s="4">
        <v>44804</v>
      </c>
      <c r="X506" t="s">
        <v>45</v>
      </c>
      <c r="Y506" s="4" t="s">
        <v>4347</v>
      </c>
      <c r="Z506">
        <v>30</v>
      </c>
      <c r="AA506" t="s">
        <v>46</v>
      </c>
      <c r="AB506" s="4" t="s">
        <v>40</v>
      </c>
      <c r="AG506" t="s">
        <v>47</v>
      </c>
      <c r="AH506" t="s">
        <v>65</v>
      </c>
      <c r="AI506" t="s">
        <v>49</v>
      </c>
      <c r="AJ506" t="s">
        <v>50</v>
      </c>
      <c r="AK506" s="35" t="s">
        <v>832</v>
      </c>
      <c r="AL506" t="s">
        <v>51</v>
      </c>
      <c r="AM506" t="s">
        <v>51</v>
      </c>
      <c r="AO506" s="2">
        <v>1.4158401587978875E-2</v>
      </c>
      <c r="AP506" s="2">
        <v>5.9281545880985997E-2</v>
      </c>
      <c r="AQ506" t="s">
        <v>52</v>
      </c>
      <c r="AS506">
        <v>1.4660559973872278</v>
      </c>
      <c r="AT506">
        <v>1.4660559973872278</v>
      </c>
      <c r="AU506" s="3">
        <v>7800000</v>
      </c>
      <c r="AV506" s="30">
        <v>150462000</v>
      </c>
      <c r="AW506" s="34" t="s">
        <v>2079</v>
      </c>
      <c r="BA506" s="31"/>
      <c r="BB506" s="27" t="str">
        <f t="shared" si="29"/>
        <v>PMT</v>
      </c>
      <c r="BC506" s="29">
        <f t="shared" ca="1" si="30"/>
        <v>55848</v>
      </c>
      <c r="BD506" s="27">
        <f t="shared" si="31"/>
        <v>4</v>
      </c>
      <c r="BE506" s="32" t="str">
        <f t="shared" si="32"/>
        <v>PMT.PRB</v>
      </c>
    </row>
    <row r="507" spans="1:57" x14ac:dyDescent="0.35">
      <c r="A507" t="s">
        <v>833</v>
      </c>
      <c r="B507" s="1">
        <v>20.265000000000001</v>
      </c>
      <c r="C507" s="2">
        <v>-0.12821621621621621</v>
      </c>
      <c r="D507" s="3">
        <v>7438.8615384615387</v>
      </c>
      <c r="F507" t="s">
        <v>830</v>
      </c>
      <c r="G507" t="s">
        <v>831</v>
      </c>
      <c r="H507">
        <v>12.34</v>
      </c>
      <c r="I507" s="2">
        <v>-7.9791180000000003E-2</v>
      </c>
      <c r="J507" s="4" t="s">
        <v>4911</v>
      </c>
      <c r="L507">
        <v>583.1</v>
      </c>
      <c r="M507">
        <v>9.5557319690688303</v>
      </c>
      <c r="N507">
        <v>10.983439000211446</v>
      </c>
      <c r="O507">
        <v>20.269332523617763</v>
      </c>
      <c r="P507">
        <v>20.269332523617763</v>
      </c>
      <c r="Q507" t="s">
        <v>42</v>
      </c>
      <c r="R507" t="s">
        <v>82</v>
      </c>
      <c r="S507">
        <v>8.125</v>
      </c>
      <c r="T507">
        <v>25</v>
      </c>
      <c r="U507" t="s">
        <v>44</v>
      </c>
      <c r="V507" s="4">
        <v>44804</v>
      </c>
      <c r="W507" s="4">
        <v>44804</v>
      </c>
      <c r="X507" t="s">
        <v>45</v>
      </c>
      <c r="Y507" s="4" t="s">
        <v>4107</v>
      </c>
      <c r="Z507">
        <v>30</v>
      </c>
      <c r="AA507" t="s">
        <v>46</v>
      </c>
      <c r="AB507" s="4" t="s">
        <v>40</v>
      </c>
      <c r="AG507" t="s">
        <v>47</v>
      </c>
      <c r="AH507" t="s">
        <v>65</v>
      </c>
      <c r="AI507" t="s">
        <v>49</v>
      </c>
      <c r="AJ507" t="s">
        <v>50</v>
      </c>
      <c r="AK507" s="35" t="s">
        <v>834</v>
      </c>
      <c r="AL507" t="s">
        <v>51</v>
      </c>
      <c r="AM507" t="s">
        <v>51</v>
      </c>
      <c r="AO507" s="2">
        <v>1.4158401587978875E-2</v>
      </c>
      <c r="AP507" s="2">
        <v>5.9281545880985997E-2</v>
      </c>
      <c r="AQ507" t="s">
        <v>52</v>
      </c>
      <c r="AS507">
        <v>1.2660513664770627</v>
      </c>
      <c r="AT507">
        <v>1.2660513664770627</v>
      </c>
      <c r="AU507" s="3">
        <v>4600000</v>
      </c>
      <c r="AV507" s="30">
        <v>93219000</v>
      </c>
      <c r="AW507" s="34" t="s">
        <v>2080</v>
      </c>
      <c r="BA507" s="31"/>
      <c r="BB507" s="27" t="str">
        <f t="shared" si="29"/>
        <v>PMT</v>
      </c>
      <c r="BC507" s="29">
        <f t="shared" ca="1" si="30"/>
        <v>55848</v>
      </c>
      <c r="BD507" s="27">
        <f t="shared" si="31"/>
        <v>4</v>
      </c>
      <c r="BE507" s="32" t="str">
        <f t="shared" si="32"/>
        <v>PMT.PRA</v>
      </c>
    </row>
    <row r="508" spans="1:57" x14ac:dyDescent="0.35">
      <c r="A508" t="s">
        <v>3068</v>
      </c>
      <c r="B508" s="1">
        <v>25.02</v>
      </c>
      <c r="C508" s="2">
        <v>-2.112676056338025E-2</v>
      </c>
      <c r="D508" s="3">
        <v>12051.107692307693</v>
      </c>
      <c r="F508" t="s">
        <v>3171</v>
      </c>
      <c r="G508" t="s">
        <v>3172</v>
      </c>
      <c r="H508">
        <v>86.79</v>
      </c>
      <c r="I508" s="2">
        <v>0.1248056</v>
      </c>
      <c r="J508" s="4" t="s">
        <v>4997</v>
      </c>
      <c r="L508" t="s">
        <v>40</v>
      </c>
      <c r="M508">
        <v>6.0732842971860448</v>
      </c>
      <c r="N508">
        <v>6.0732842971860448</v>
      </c>
      <c r="O508">
        <v>2.6618251370258981</v>
      </c>
      <c r="P508">
        <v>2.6618251399999999</v>
      </c>
      <c r="Q508" t="s">
        <v>42</v>
      </c>
      <c r="R508" t="s">
        <v>43</v>
      </c>
      <c r="S508">
        <v>6.75</v>
      </c>
      <c r="T508">
        <v>25</v>
      </c>
      <c r="U508" t="s">
        <v>44</v>
      </c>
      <c r="V508" s="4">
        <v>44789</v>
      </c>
      <c r="W508" s="4">
        <v>44789</v>
      </c>
      <c r="X508" t="s">
        <v>124</v>
      </c>
      <c r="Y508" s="4" t="s">
        <v>4086</v>
      </c>
      <c r="Z508">
        <v>30</v>
      </c>
      <c r="AA508" t="s">
        <v>161</v>
      </c>
      <c r="AB508" s="4" t="s">
        <v>40</v>
      </c>
      <c r="AG508" t="s">
        <v>47</v>
      </c>
      <c r="AH508" t="s">
        <v>48</v>
      </c>
      <c r="AI508" t="s">
        <v>47</v>
      </c>
      <c r="AJ508" t="s">
        <v>50</v>
      </c>
      <c r="AK508" s="35" t="s">
        <v>3173</v>
      </c>
      <c r="AL508" t="s">
        <v>51</v>
      </c>
      <c r="AM508" t="s">
        <v>51</v>
      </c>
      <c r="AO508" s="2">
        <v>3.253280278834314E-4</v>
      </c>
      <c r="AP508" s="2">
        <v>1.8553077359418579E-2</v>
      </c>
      <c r="AQ508" t="s">
        <v>69</v>
      </c>
      <c r="AS508">
        <v>14.550221320698489</v>
      </c>
      <c r="AT508">
        <v>14.550221320698489</v>
      </c>
      <c r="AU508" s="3">
        <v>9000000</v>
      </c>
      <c r="AV508" s="30">
        <v>225180000</v>
      </c>
      <c r="AW508" s="34" t="s">
        <v>3079</v>
      </c>
      <c r="BA508" s="31"/>
      <c r="BB508" s="27" t="str">
        <f t="shared" si="29"/>
        <v>PNFP</v>
      </c>
      <c r="BC508" s="29">
        <f t="shared" ca="1" si="30"/>
        <v>55848</v>
      </c>
      <c r="BD508" s="27">
        <f t="shared" si="31"/>
        <v>4</v>
      </c>
      <c r="BE508" s="32" t="str">
        <f t="shared" si="32"/>
        <v>PNFPP</v>
      </c>
    </row>
    <row r="509" spans="1:57" x14ac:dyDescent="0.35">
      <c r="A509" t="s">
        <v>3836</v>
      </c>
      <c r="B509" s="1">
        <v>25.490000000000002</v>
      </c>
      <c r="C509" s="2">
        <v>-2.768166089965407E-2</v>
      </c>
      <c r="D509" s="3">
        <v>6210.6461538461535</v>
      </c>
      <c r="F509" t="s">
        <v>3837</v>
      </c>
      <c r="G509" t="s">
        <v>3838</v>
      </c>
      <c r="H509">
        <v>3.16</v>
      </c>
      <c r="I509" s="2">
        <v>-0.10481579999999999</v>
      </c>
      <c r="J509" s="4" t="s">
        <v>4733</v>
      </c>
      <c r="L509" t="s">
        <v>40</v>
      </c>
      <c r="M509">
        <v>8.5278495200038975</v>
      </c>
      <c r="N509">
        <v>8.5278495200038975</v>
      </c>
      <c r="O509">
        <v>7.8346926403037394</v>
      </c>
      <c r="P509">
        <v>7.8346926400000001</v>
      </c>
      <c r="Q509" t="s">
        <v>42</v>
      </c>
      <c r="R509" t="s">
        <v>43</v>
      </c>
      <c r="S509">
        <v>8.75</v>
      </c>
      <c r="T509">
        <v>25</v>
      </c>
      <c r="U509" t="s">
        <v>44</v>
      </c>
      <c r="V509" s="4">
        <v>44803</v>
      </c>
      <c r="W509" s="4">
        <v>44803</v>
      </c>
      <c r="X509" t="s">
        <v>45</v>
      </c>
      <c r="Y509" s="4" t="s">
        <v>4619</v>
      </c>
      <c r="Z509">
        <v>30</v>
      </c>
      <c r="AA509" t="s">
        <v>46</v>
      </c>
      <c r="AB509" s="4" t="s">
        <v>40</v>
      </c>
      <c r="AG509" t="s">
        <v>47</v>
      </c>
      <c r="AH509" t="s">
        <v>65</v>
      </c>
      <c r="AI509" t="s">
        <v>49</v>
      </c>
      <c r="AJ509" t="s">
        <v>50</v>
      </c>
      <c r="AK509" s="35" t="s">
        <v>3839</v>
      </c>
      <c r="AL509" t="s">
        <v>51</v>
      </c>
      <c r="AM509" t="s">
        <v>51</v>
      </c>
      <c r="AO509" s="2">
        <v>4.0527113819410765E-5</v>
      </c>
      <c r="AP509" s="2">
        <v>1.0475635903383074E-2</v>
      </c>
      <c r="AQ509" t="s">
        <v>328</v>
      </c>
      <c r="AS509">
        <v>3.049969073570606</v>
      </c>
      <c r="AT509">
        <v>11.453444894235467</v>
      </c>
      <c r="AU509" s="3">
        <v>1680000</v>
      </c>
      <c r="AV509" s="30">
        <v>42823200</v>
      </c>
      <c r="AW509" s="34" t="s">
        <v>4620</v>
      </c>
      <c r="BA509" s="31"/>
      <c r="BB509" s="27" t="str">
        <f t="shared" ref="BB509" si="33">MID(G509,1,FIND(" ",G509)-1)</f>
        <v>POWW</v>
      </c>
      <c r="BC509" s="29">
        <f t="shared" ref="BC509" ca="1" si="34">IFERROR(IF(FIND("#N/A",AB509,1),TODAY()+11000),DATE(YEAR(AB509),MONTH(AB509),DAY(AB509)))</f>
        <v>55848</v>
      </c>
      <c r="BD509" s="27">
        <f t="shared" ref="BD509" si="35">IF(U509="Quarter",4,IF(U509="Monthly",12,IF(U509="Semi-Anl",12,IF(U509="3x a yr",3,1))))</f>
        <v>4</v>
      </c>
      <c r="BE509" s="32" t="str">
        <f t="shared" ref="BE509" si="36">IF(A509="PUK Pfd","PUK.PR",IF(A509="HLM Pfd","HLM.PR",SUBSTITUTE(SUBSTITUTE(A509," Pfd","")," ",".PR")))</f>
        <v>POWWP</v>
      </c>
    </row>
    <row r="510" spans="1:57" x14ac:dyDescent="0.35">
      <c r="A510" t="s">
        <v>840</v>
      </c>
      <c r="B510" s="1">
        <v>44.995049999999999</v>
      </c>
      <c r="C510" s="2" t="e">
        <v>#VALUE!</v>
      </c>
      <c r="D510" s="3">
        <v>422.13846153846151</v>
      </c>
      <c r="F510" t="s">
        <v>841</v>
      </c>
      <c r="G510" t="s">
        <v>842</v>
      </c>
      <c r="H510">
        <v>153.51</v>
      </c>
      <c r="I510" s="2">
        <v>-8.3029740000000005E-2</v>
      </c>
      <c r="J510" s="4" t="s">
        <v>4050</v>
      </c>
      <c r="L510" t="s">
        <v>40</v>
      </c>
      <c r="M510">
        <v>4.7364168542143279</v>
      </c>
      <c r="N510">
        <v>4.7364168542143279</v>
      </c>
      <c r="O510">
        <v>-8.2529145901551697</v>
      </c>
      <c r="P510">
        <v>-8.2529145899999996</v>
      </c>
      <c r="Q510" t="s">
        <v>42</v>
      </c>
      <c r="R510" t="s">
        <v>43</v>
      </c>
      <c r="S510">
        <v>8.5</v>
      </c>
      <c r="T510">
        <v>50</v>
      </c>
      <c r="U510" t="s">
        <v>44</v>
      </c>
      <c r="V510" s="4">
        <v>44818</v>
      </c>
      <c r="W510" s="4">
        <v>44818</v>
      </c>
      <c r="X510" t="s">
        <v>45</v>
      </c>
      <c r="Y510" s="4" t="s">
        <v>4621</v>
      </c>
      <c r="Z510">
        <v>30</v>
      </c>
      <c r="AA510" t="s">
        <v>46</v>
      </c>
      <c r="AB510" s="4" t="s">
        <v>40</v>
      </c>
      <c r="AG510" t="s">
        <v>47</v>
      </c>
      <c r="AH510" t="s">
        <v>65</v>
      </c>
      <c r="AI510" t="s">
        <v>49</v>
      </c>
      <c r="AJ510" t="s">
        <v>50</v>
      </c>
      <c r="AK510" s="35" t="s">
        <v>843</v>
      </c>
      <c r="AL510" t="s">
        <v>63</v>
      </c>
      <c r="AM510" t="s">
        <v>63</v>
      </c>
      <c r="AO510" s="2">
        <v>6.2280640977019353E-5</v>
      </c>
      <c r="AP510" s="2">
        <v>1.0404178665415209E-2</v>
      </c>
      <c r="AQ510" t="s">
        <v>52</v>
      </c>
      <c r="AS510">
        <v>10.465212709023678</v>
      </c>
      <c r="AT510">
        <v>10.465212709023678</v>
      </c>
      <c r="AU510" s="3">
        <v>867846</v>
      </c>
      <c r="AV510" s="30">
        <v>39048774.162299998</v>
      </c>
      <c r="AW510" s="34" t="s">
        <v>2084</v>
      </c>
      <c r="BA510" s="31"/>
      <c r="BB510" s="27" t="str">
        <f t="shared" si="29"/>
        <v>MAA</v>
      </c>
      <c r="BC510" s="29">
        <f t="shared" ca="1" si="30"/>
        <v>55848</v>
      </c>
      <c r="BD510" s="27">
        <f t="shared" si="31"/>
        <v>4</v>
      </c>
      <c r="BE510" s="32" t="str">
        <f t="shared" si="32"/>
        <v>MAA.PRI</v>
      </c>
    </row>
    <row r="511" spans="1:57" x14ac:dyDescent="0.35">
      <c r="A511" t="s">
        <v>4622</v>
      </c>
      <c r="B511" s="1">
        <v>22.365000000000002</v>
      </c>
      <c r="C511" s="2">
        <v>-7.2903497682258761E-2</v>
      </c>
      <c r="D511" s="3">
        <v>3135.2</v>
      </c>
      <c r="F511" t="s">
        <v>2698</v>
      </c>
      <c r="G511" t="s">
        <v>2699</v>
      </c>
      <c r="H511" t="s">
        <v>51</v>
      </c>
      <c r="I511" s="2" t="e">
        <v>#VALUE!</v>
      </c>
      <c r="J511" s="4" t="s">
        <v>51</v>
      </c>
      <c r="L511" t="s">
        <v>40</v>
      </c>
      <c r="M511">
        <v>7.3840931124152505</v>
      </c>
      <c r="N511">
        <v>7.3840931124152505</v>
      </c>
      <c r="O511">
        <v>8.799373438744853</v>
      </c>
      <c r="P511">
        <v>7.3840931124152505</v>
      </c>
      <c r="Q511" t="s">
        <v>53</v>
      </c>
      <c r="R511" t="s">
        <v>43</v>
      </c>
      <c r="S511">
        <v>6.375</v>
      </c>
      <c r="T511">
        <v>25</v>
      </c>
      <c r="U511" t="s">
        <v>44</v>
      </c>
      <c r="V511" s="4">
        <v>44818</v>
      </c>
      <c r="W511" s="4">
        <v>44818</v>
      </c>
      <c r="X511" t="s">
        <v>40</v>
      </c>
      <c r="Y511" s="4" t="s">
        <v>4623</v>
      </c>
      <c r="Z511">
        <v>30</v>
      </c>
      <c r="AA511" t="s">
        <v>46</v>
      </c>
      <c r="AB511" s="4" t="s">
        <v>4624</v>
      </c>
      <c r="AG511" t="s">
        <v>47</v>
      </c>
      <c r="AH511" t="s">
        <v>65</v>
      </c>
      <c r="AI511" t="s">
        <v>51</v>
      </c>
      <c r="AJ511" t="s">
        <v>50</v>
      </c>
      <c r="AK511" s="35" t="s">
        <v>4625</v>
      </c>
      <c r="AL511" t="s">
        <v>51</v>
      </c>
      <c r="AM511" t="s">
        <v>51</v>
      </c>
      <c r="AO511" s="2" t="s">
        <v>51</v>
      </c>
      <c r="AP511" s="2" t="s">
        <v>51</v>
      </c>
      <c r="AQ511" t="s">
        <v>52</v>
      </c>
      <c r="AS511">
        <v>5.1502332676374118</v>
      </c>
      <c r="AT511">
        <v>5.1502332676374118</v>
      </c>
      <c r="AU511" s="3">
        <v>1040000</v>
      </c>
      <c r="AV511" s="30">
        <v>23259600.000000004</v>
      </c>
      <c r="AW511" s="34" t="s">
        <v>4626</v>
      </c>
      <c r="BA511" s="31"/>
      <c r="BB511" s="27" t="str">
        <f t="shared" si="29"/>
        <v>1301973D</v>
      </c>
      <c r="BC511" s="29" t="e">
        <f t="shared" ca="1" si="30"/>
        <v>#VALUE!</v>
      </c>
      <c r="BD511" s="27">
        <f t="shared" si="31"/>
        <v>4</v>
      </c>
      <c r="BE511" s="32" t="str">
        <f t="shared" si="32"/>
        <v>PRIF.PRL</v>
      </c>
    </row>
    <row r="512" spans="1:57" x14ac:dyDescent="0.35">
      <c r="A512" t="s">
        <v>3880</v>
      </c>
      <c r="B512" s="1">
        <v>22.09</v>
      </c>
      <c r="C512" s="2">
        <v>-2.2572402044293064E-2</v>
      </c>
      <c r="D512" s="3">
        <v>2058.476923076923</v>
      </c>
      <c r="F512" t="s">
        <v>2698</v>
      </c>
      <c r="G512" t="s">
        <v>2699</v>
      </c>
      <c r="H512" t="s">
        <v>51</v>
      </c>
      <c r="I512" s="2" t="e">
        <v>#VALUE!</v>
      </c>
      <c r="J512" s="4" t="s">
        <v>51</v>
      </c>
      <c r="L512" t="s">
        <v>40</v>
      </c>
      <c r="M512">
        <v>7.2484611401944425</v>
      </c>
      <c r="N512">
        <v>7.2484611401944425</v>
      </c>
      <c r="O512">
        <v>7.9515542775920336</v>
      </c>
      <c r="P512">
        <v>7.2484611401944425</v>
      </c>
      <c r="Q512" t="s">
        <v>42</v>
      </c>
      <c r="R512" t="s">
        <v>43</v>
      </c>
      <c r="S512">
        <v>7</v>
      </c>
      <c r="T512">
        <v>25</v>
      </c>
      <c r="U512" t="s">
        <v>44</v>
      </c>
      <c r="V512" s="4">
        <v>44818</v>
      </c>
      <c r="W512" s="4">
        <v>44818</v>
      </c>
      <c r="X512" t="s">
        <v>45</v>
      </c>
      <c r="Y512" s="4" t="s">
        <v>4154</v>
      </c>
      <c r="Z512">
        <v>30</v>
      </c>
      <c r="AA512" t="s">
        <v>46</v>
      </c>
      <c r="AB512" t="s">
        <v>40</v>
      </c>
      <c r="AG512" t="s">
        <v>47</v>
      </c>
      <c r="AH512" t="s">
        <v>65</v>
      </c>
      <c r="AI512" t="s">
        <v>49</v>
      </c>
      <c r="AJ512" t="s">
        <v>50</v>
      </c>
      <c r="AK512" s="35" t="s">
        <v>3979</v>
      </c>
      <c r="AL512" t="s">
        <v>51</v>
      </c>
      <c r="AM512" t="s">
        <v>51</v>
      </c>
      <c r="AO512" s="2" t="s">
        <v>51</v>
      </c>
      <c r="AP512" s="2" t="s">
        <v>51</v>
      </c>
      <c r="AQ512" t="s">
        <v>52</v>
      </c>
      <c r="AS512">
        <v>12.50095050439228</v>
      </c>
      <c r="AT512">
        <v>12.50095050439228</v>
      </c>
      <c r="AU512" s="3">
        <v>1400000</v>
      </c>
      <c r="AV512" s="30">
        <v>30926000</v>
      </c>
      <c r="AW512" s="34" t="s">
        <v>4627</v>
      </c>
      <c r="BA512" s="31"/>
      <c r="BB512" s="27" t="str">
        <f t="shared" si="29"/>
        <v>1301973D</v>
      </c>
      <c r="BC512" s="29">
        <f t="shared" ca="1" si="30"/>
        <v>55848</v>
      </c>
      <c r="BD512" s="27">
        <f t="shared" si="31"/>
        <v>4</v>
      </c>
      <c r="BE512" s="32" t="str">
        <f t="shared" si="32"/>
        <v>PRIF.PRK</v>
      </c>
    </row>
    <row r="513" spans="1:57" x14ac:dyDescent="0.35">
      <c r="A513" t="s">
        <v>3840</v>
      </c>
      <c r="B513" s="1">
        <v>27.024999999999999</v>
      </c>
      <c r="C513" s="2">
        <v>-6.9639065817409793E-2</v>
      </c>
      <c r="D513" s="3">
        <v>1944.3076923076924</v>
      </c>
      <c r="F513" t="s">
        <v>2698</v>
      </c>
      <c r="G513" t="s">
        <v>2699</v>
      </c>
      <c r="H513" t="s">
        <v>51</v>
      </c>
      <c r="I513" s="2" t="e">
        <v>#VALUE!</v>
      </c>
      <c r="J513" s="4" t="s">
        <v>51</v>
      </c>
      <c r="L513" t="s">
        <v>40</v>
      </c>
      <c r="M513">
        <v>-0.35954747868637477</v>
      </c>
      <c r="N513">
        <v>-0.35954747868637477</v>
      </c>
      <c r="O513">
        <v>-13.007707173638586</v>
      </c>
      <c r="P513">
        <v>-13.00770717</v>
      </c>
      <c r="Q513" t="s">
        <v>53</v>
      </c>
      <c r="R513" t="s">
        <v>43</v>
      </c>
      <c r="S513">
        <v>6</v>
      </c>
      <c r="T513">
        <v>25</v>
      </c>
      <c r="U513" t="s">
        <v>44</v>
      </c>
      <c r="V513" s="4">
        <v>44818</v>
      </c>
      <c r="W513" s="4">
        <v>44818</v>
      </c>
      <c r="X513" t="s">
        <v>40</v>
      </c>
      <c r="Y513" s="4" t="s">
        <v>4628</v>
      </c>
      <c r="Z513">
        <v>30</v>
      </c>
      <c r="AA513" t="s">
        <v>46</v>
      </c>
      <c r="AB513" s="4" t="s">
        <v>4629</v>
      </c>
      <c r="AG513" t="s">
        <v>47</v>
      </c>
      <c r="AH513" t="s">
        <v>65</v>
      </c>
      <c r="AI513" t="s">
        <v>51</v>
      </c>
      <c r="AJ513" t="s">
        <v>50</v>
      </c>
      <c r="AK513" s="35" t="s">
        <v>3980</v>
      </c>
      <c r="AL513" t="s">
        <v>51</v>
      </c>
      <c r="AM513" t="s">
        <v>51</v>
      </c>
      <c r="AO513" s="2" t="s">
        <v>51</v>
      </c>
      <c r="AP513" s="2" t="s">
        <v>51</v>
      </c>
      <c r="AQ513" t="s">
        <v>52</v>
      </c>
      <c r="AS513">
        <v>1.7408392911577686</v>
      </c>
      <c r="AT513">
        <v>5.2132173817607512</v>
      </c>
      <c r="AU513" s="3">
        <v>1400000</v>
      </c>
      <c r="AV513" s="30">
        <v>37835000</v>
      </c>
      <c r="AW513" s="34" t="s">
        <v>4630</v>
      </c>
      <c r="BA513" s="31"/>
      <c r="BB513" s="27" t="str">
        <f t="shared" si="29"/>
        <v>1301973D</v>
      </c>
      <c r="BC513" s="29" t="e">
        <f t="shared" ca="1" si="30"/>
        <v>#VALUE!</v>
      </c>
      <c r="BD513" s="27">
        <f t="shared" si="31"/>
        <v>4</v>
      </c>
      <c r="BE513" s="32" t="str">
        <f t="shared" si="32"/>
        <v>PRIF.PRJ</v>
      </c>
    </row>
    <row r="514" spans="1:57" x14ac:dyDescent="0.35">
      <c r="A514" t="s">
        <v>3841</v>
      </c>
      <c r="B514" s="1">
        <v>22.71</v>
      </c>
      <c r="C514" s="2" t="e">
        <v>#VALUE!</v>
      </c>
      <c r="D514" s="3">
        <v>772.4</v>
      </c>
      <c r="F514" t="s">
        <v>3981</v>
      </c>
      <c r="G514" t="s">
        <v>2699</v>
      </c>
      <c r="H514" t="s">
        <v>51</v>
      </c>
      <c r="I514" s="2" t="e">
        <v>#VALUE!</v>
      </c>
      <c r="J514" s="4" t="s">
        <v>51</v>
      </c>
      <c r="L514" t="s">
        <v>40</v>
      </c>
      <c r="M514">
        <v>5.5797949179818307</v>
      </c>
      <c r="N514">
        <v>5.5797949179818307</v>
      </c>
      <c r="O514">
        <v>4.4801145438700525</v>
      </c>
      <c r="P514">
        <v>4.4801145399999998</v>
      </c>
      <c r="Q514" t="s">
        <v>53</v>
      </c>
      <c r="R514" t="s">
        <v>43</v>
      </c>
      <c r="S514">
        <v>6.125</v>
      </c>
      <c r="T514">
        <v>25</v>
      </c>
      <c r="U514" t="s">
        <v>44</v>
      </c>
      <c r="V514" s="4">
        <v>44818</v>
      </c>
      <c r="W514" s="4">
        <v>44818</v>
      </c>
      <c r="X514" t="s">
        <v>40</v>
      </c>
      <c r="Y514" s="4" t="s">
        <v>4631</v>
      </c>
      <c r="Z514">
        <v>30</v>
      </c>
      <c r="AA514" t="s">
        <v>46</v>
      </c>
      <c r="AB514" t="s">
        <v>4632</v>
      </c>
      <c r="AG514" t="s">
        <v>47</v>
      </c>
      <c r="AH514" t="s">
        <v>65</v>
      </c>
      <c r="AI514" t="s">
        <v>51</v>
      </c>
      <c r="AJ514" t="s">
        <v>50</v>
      </c>
      <c r="AK514" s="35" t="s">
        <v>3982</v>
      </c>
      <c r="AL514" t="s">
        <v>51</v>
      </c>
      <c r="AM514" t="s">
        <v>51</v>
      </c>
      <c r="AO514" s="2" t="s">
        <v>51</v>
      </c>
      <c r="AP514" s="2" t="s">
        <v>51</v>
      </c>
      <c r="AQ514" t="s">
        <v>52</v>
      </c>
      <c r="AS514">
        <v>4.7090458604156638</v>
      </c>
      <c r="AT514">
        <v>4.7090458604156638</v>
      </c>
      <c r="AU514" s="3">
        <v>1400000</v>
      </c>
      <c r="AV514" s="30">
        <v>31794000</v>
      </c>
      <c r="AW514" s="34" t="s">
        <v>4633</v>
      </c>
      <c r="BA514" s="31"/>
      <c r="BB514" s="27" t="str">
        <f t="shared" si="29"/>
        <v>1301973D</v>
      </c>
      <c r="BC514" s="29" t="e">
        <f t="shared" ca="1" si="30"/>
        <v>#VALUE!</v>
      </c>
      <c r="BD514" s="27">
        <f t="shared" si="31"/>
        <v>4</v>
      </c>
      <c r="BE514" s="32" t="str">
        <f t="shared" si="32"/>
        <v>PRIF.PRI</v>
      </c>
    </row>
    <row r="515" spans="1:57" x14ac:dyDescent="0.35">
      <c r="A515" t="s">
        <v>3595</v>
      </c>
      <c r="B515" s="1">
        <v>23.38</v>
      </c>
      <c r="C515" s="2">
        <v>-4.3218844250923857E-2</v>
      </c>
      <c r="D515" s="3">
        <v>844.2</v>
      </c>
      <c r="F515" t="s">
        <v>2698</v>
      </c>
      <c r="G515" t="s">
        <v>2699</v>
      </c>
      <c r="H515" t="s">
        <v>51</v>
      </c>
      <c r="I515" s="2" t="e">
        <v>#VALUE!</v>
      </c>
      <c r="J515" s="4" t="s">
        <v>51</v>
      </c>
      <c r="L515" t="s">
        <v>40</v>
      </c>
      <c r="M515">
        <v>4.6010022499543055</v>
      </c>
      <c r="N515">
        <v>4.6010022499543055</v>
      </c>
      <c r="O515">
        <v>-3.2486366096813484</v>
      </c>
      <c r="P515">
        <v>-3.2486366100000001</v>
      </c>
      <c r="Q515" t="s">
        <v>53</v>
      </c>
      <c r="R515" t="s">
        <v>43</v>
      </c>
      <c r="S515">
        <v>6</v>
      </c>
      <c r="T515">
        <v>25</v>
      </c>
      <c r="U515" t="s">
        <v>44</v>
      </c>
      <c r="V515" s="4">
        <v>44818</v>
      </c>
      <c r="W515" s="4">
        <v>44818</v>
      </c>
      <c r="X515" t="s">
        <v>45</v>
      </c>
      <c r="Y515" s="4" t="s">
        <v>4634</v>
      </c>
      <c r="Z515">
        <v>30</v>
      </c>
      <c r="AA515" t="s">
        <v>46</v>
      </c>
      <c r="AB515" s="4" t="s">
        <v>4258</v>
      </c>
      <c r="AG515" t="s">
        <v>47</v>
      </c>
      <c r="AH515" t="s">
        <v>65</v>
      </c>
      <c r="AI515" t="s">
        <v>49</v>
      </c>
      <c r="AJ515" t="s">
        <v>50</v>
      </c>
      <c r="AK515" s="35" t="s">
        <v>3596</v>
      </c>
      <c r="AL515" t="s">
        <v>51</v>
      </c>
      <c r="AM515" t="s">
        <v>51</v>
      </c>
      <c r="AO515" s="2" t="s">
        <v>51</v>
      </c>
      <c r="AP515" s="2" t="s">
        <v>51</v>
      </c>
      <c r="AQ515" t="s">
        <v>52</v>
      </c>
      <c r="AS515">
        <v>3.659742695380714</v>
      </c>
      <c r="AT515">
        <v>3.659742695380714</v>
      </c>
      <c r="AU515" s="3">
        <v>1040000</v>
      </c>
      <c r="AV515" s="30">
        <v>24315200</v>
      </c>
      <c r="AW515" s="34" t="s">
        <v>3651</v>
      </c>
      <c r="BA515" s="31"/>
      <c r="BB515" s="27" t="str">
        <f t="shared" si="29"/>
        <v>1301973D</v>
      </c>
      <c r="BC515" s="29" t="e">
        <f t="shared" ca="1" si="30"/>
        <v>#VALUE!</v>
      </c>
      <c r="BD515" s="27">
        <f t="shared" si="31"/>
        <v>4</v>
      </c>
      <c r="BE515" s="32" t="str">
        <f t="shared" si="32"/>
        <v>PRIF.PRH</v>
      </c>
    </row>
    <row r="516" spans="1:57" x14ac:dyDescent="0.35">
      <c r="A516" t="s">
        <v>3597</v>
      </c>
      <c r="B516" s="1">
        <v>22.73</v>
      </c>
      <c r="C516" s="2">
        <v>-3.3743902439024455E-2</v>
      </c>
      <c r="D516" s="3">
        <v>965.96923076923076</v>
      </c>
      <c r="F516" t="s">
        <v>2698</v>
      </c>
      <c r="G516" t="s">
        <v>2699</v>
      </c>
      <c r="H516" t="s">
        <v>51</v>
      </c>
      <c r="I516" s="2" t="e">
        <v>#VALUE!</v>
      </c>
      <c r="J516" s="4" t="s">
        <v>51</v>
      </c>
      <c r="L516" t="s">
        <v>40</v>
      </c>
      <c r="M516">
        <v>6.6873222097357736</v>
      </c>
      <c r="N516">
        <v>6.6873222097357736</v>
      </c>
      <c r="O516">
        <v>9.6186233022421135</v>
      </c>
      <c r="P516">
        <v>6.6873222097357736</v>
      </c>
      <c r="Q516" t="s">
        <v>53</v>
      </c>
      <c r="R516" t="s">
        <v>43</v>
      </c>
      <c r="S516">
        <v>6.25</v>
      </c>
      <c r="T516">
        <v>25</v>
      </c>
      <c r="U516" t="s">
        <v>44</v>
      </c>
      <c r="V516" s="4">
        <v>44818</v>
      </c>
      <c r="W516" s="4">
        <v>44818</v>
      </c>
      <c r="X516" t="s">
        <v>45</v>
      </c>
      <c r="Y516" s="4" t="s">
        <v>4635</v>
      </c>
      <c r="Z516">
        <v>30</v>
      </c>
      <c r="AA516" t="s">
        <v>46</v>
      </c>
      <c r="AB516" t="s">
        <v>4070</v>
      </c>
      <c r="AG516" t="s">
        <v>47</v>
      </c>
      <c r="AH516" t="s">
        <v>65</v>
      </c>
      <c r="AI516" t="s">
        <v>49</v>
      </c>
      <c r="AJ516" t="s">
        <v>50</v>
      </c>
      <c r="AK516" s="35" t="s">
        <v>3598</v>
      </c>
      <c r="AL516" t="s">
        <v>51</v>
      </c>
      <c r="AM516" t="s">
        <v>51</v>
      </c>
      <c r="AO516" s="2" t="s">
        <v>51</v>
      </c>
      <c r="AP516" s="2" t="s">
        <v>51</v>
      </c>
      <c r="AQ516" t="s">
        <v>52</v>
      </c>
      <c r="AS516">
        <v>3.2428979597842984</v>
      </c>
      <c r="AT516">
        <v>3.2428979597842984</v>
      </c>
      <c r="AU516" s="3">
        <v>1280000</v>
      </c>
      <c r="AV516" s="30">
        <v>29094400</v>
      </c>
      <c r="AW516" s="34" t="s">
        <v>3652</v>
      </c>
      <c r="BA516" s="31"/>
      <c r="BB516" s="27" t="str">
        <f t="shared" si="29"/>
        <v>1301973D</v>
      </c>
      <c r="BC516" s="29" t="e">
        <f t="shared" ca="1" si="30"/>
        <v>#VALUE!</v>
      </c>
      <c r="BD516" s="27">
        <f t="shared" si="31"/>
        <v>4</v>
      </c>
      <c r="BE516" s="32" t="str">
        <f t="shared" si="32"/>
        <v>PRIF.PRG</v>
      </c>
    </row>
    <row r="517" spans="1:57" x14ac:dyDescent="0.35">
      <c r="A517" t="s">
        <v>3027</v>
      </c>
      <c r="B517" s="1">
        <v>1084.2750000000001</v>
      </c>
      <c r="C517" s="2">
        <v>-4.262948207171316E-2</v>
      </c>
      <c r="D517" s="3">
        <v>750</v>
      </c>
      <c r="F517" t="s">
        <v>2698</v>
      </c>
      <c r="G517" t="s">
        <v>2699</v>
      </c>
      <c r="H517" t="s">
        <v>51</v>
      </c>
      <c r="I517" s="2" t="e">
        <v>#VALUE!</v>
      </c>
      <c r="J517" s="4" t="s">
        <v>51</v>
      </c>
      <c r="L517" t="s">
        <v>40</v>
      </c>
      <c r="M517">
        <v>-82.778601991952712</v>
      </c>
      <c r="N517">
        <v>-82.778601991952712</v>
      </c>
      <c r="O517">
        <v>-379.73150547599175</v>
      </c>
      <c r="P517">
        <v>-379.73150548000001</v>
      </c>
      <c r="Q517" t="s">
        <v>53</v>
      </c>
      <c r="R517" t="s">
        <v>43</v>
      </c>
      <c r="S517">
        <v>6.625</v>
      </c>
      <c r="T517">
        <v>25</v>
      </c>
      <c r="U517" t="s">
        <v>44</v>
      </c>
      <c r="V517" s="4">
        <v>44818</v>
      </c>
      <c r="W517" s="4">
        <v>44818</v>
      </c>
      <c r="X517" t="s">
        <v>45</v>
      </c>
      <c r="Y517" s="4" t="s">
        <v>4636</v>
      </c>
      <c r="Z517">
        <v>30</v>
      </c>
      <c r="AA517" t="s">
        <v>46</v>
      </c>
      <c r="AB517" s="4" t="s">
        <v>4637</v>
      </c>
      <c r="AG517" t="s">
        <v>47</v>
      </c>
      <c r="AH517" t="s">
        <v>65</v>
      </c>
      <c r="AI517" t="s">
        <v>49</v>
      </c>
      <c r="AJ517" t="s">
        <v>50</v>
      </c>
      <c r="AK517" s="35" t="s">
        <v>3028</v>
      </c>
      <c r="AL517" t="s">
        <v>51</v>
      </c>
      <c r="AM517" t="s">
        <v>51</v>
      </c>
      <c r="AO517" s="2" t="s">
        <v>51</v>
      </c>
      <c r="AP517" s="2" t="s">
        <v>51</v>
      </c>
      <c r="AQ517" t="s">
        <v>52</v>
      </c>
      <c r="AS517">
        <v>4.6326649124788437</v>
      </c>
      <c r="AT517">
        <v>5.6303122393922811</v>
      </c>
      <c r="AU517" s="3">
        <v>1200000</v>
      </c>
      <c r="AV517" s="30">
        <v>1301130000</v>
      </c>
      <c r="AW517" s="34" t="s">
        <v>3029</v>
      </c>
      <c r="BA517" s="31"/>
      <c r="BB517" s="27" t="str">
        <f t="shared" si="29"/>
        <v>1301973D</v>
      </c>
      <c r="BC517" s="29" t="e">
        <f t="shared" ca="1" si="30"/>
        <v>#VALUE!</v>
      </c>
      <c r="BD517" s="27">
        <f t="shared" si="31"/>
        <v>4</v>
      </c>
      <c r="BE517" s="32" t="str">
        <f t="shared" si="32"/>
        <v>PRIF.PRF</v>
      </c>
    </row>
    <row r="518" spans="1:57" x14ac:dyDescent="0.35">
      <c r="A518" t="s">
        <v>3416</v>
      </c>
      <c r="B518" s="1">
        <v>19.260000000000002</v>
      </c>
      <c r="C518" s="2">
        <v>-2.0304568527918711E-2</v>
      </c>
      <c r="D518" s="3">
        <v>12029.415384615384</v>
      </c>
      <c r="F518" t="s">
        <v>846</v>
      </c>
      <c r="G518" t="s">
        <v>4998</v>
      </c>
      <c r="H518" t="s">
        <v>51</v>
      </c>
      <c r="I518" s="2" t="e">
        <v>#VALUE!</v>
      </c>
      <c r="J518" s="4" t="s">
        <v>51</v>
      </c>
      <c r="L518" t="s">
        <v>40</v>
      </c>
      <c r="M518">
        <v>5.5052087744558307</v>
      </c>
      <c r="N518">
        <v>5.5052087744558307</v>
      </c>
      <c r="O518">
        <v>8.7280551309250143</v>
      </c>
      <c r="P518">
        <v>5.5052087744558307</v>
      </c>
      <c r="Q518" t="s">
        <v>42</v>
      </c>
      <c r="R518" t="s">
        <v>43</v>
      </c>
      <c r="S518">
        <v>4.875</v>
      </c>
      <c r="T518">
        <v>25</v>
      </c>
      <c r="U518" t="s">
        <v>44</v>
      </c>
      <c r="V518" s="4">
        <v>44803</v>
      </c>
      <c r="W518" s="4">
        <v>44803</v>
      </c>
      <c r="X518" t="s">
        <v>124</v>
      </c>
      <c r="Y518" s="4" t="s">
        <v>4359</v>
      </c>
      <c r="Z518" t="s">
        <v>40</v>
      </c>
      <c r="AA518" t="s">
        <v>46</v>
      </c>
      <c r="AB518" s="4" t="s">
        <v>40</v>
      </c>
      <c r="AG518" t="s">
        <v>47</v>
      </c>
      <c r="AH518" t="s">
        <v>48</v>
      </c>
      <c r="AI518" t="s">
        <v>47</v>
      </c>
      <c r="AJ518" t="s">
        <v>50</v>
      </c>
      <c r="AK518" s="35" t="s">
        <v>3599</v>
      </c>
      <c r="AL518" t="s">
        <v>906</v>
      </c>
      <c r="AM518" t="s">
        <v>63</v>
      </c>
      <c r="AO518" s="2">
        <v>1.3656824403355864E-3</v>
      </c>
      <c r="AP518" s="2">
        <v>1.9216806754780477E-2</v>
      </c>
      <c r="AQ518" t="s">
        <v>52</v>
      </c>
      <c r="AS518">
        <v>15.57615825532238</v>
      </c>
      <c r="AT518">
        <v>15.603748187994318</v>
      </c>
      <c r="AU518" s="3">
        <v>8000000</v>
      </c>
      <c r="AV518" s="30">
        <v>154080000</v>
      </c>
      <c r="AW518" s="34" t="s">
        <v>3499</v>
      </c>
      <c r="BA518" s="31"/>
      <c r="BB518" s="27" t="str">
        <f t="shared" ref="BB518:BB581" si="37">MID(G518,1,FIND(" ",G518)-1)</f>
        <v>7520132Z</v>
      </c>
      <c r="BC518" s="29">
        <f t="shared" ref="BC518:BC581" ca="1" si="38">IFERROR(IF(FIND("#N/A",AB518,1),TODAY()+11000),DATE(YEAR(AB518),MONTH(AB518),DAY(AB518)))</f>
        <v>55848</v>
      </c>
      <c r="BD518" s="27">
        <f t="shared" ref="BD518:BD581" si="39">IF(U518="Quarter",4,IF(U518="Monthly",12,IF(U518="Semi-Anl",12,IF(U518="3x a yr",3,1))))</f>
        <v>4</v>
      </c>
      <c r="BE518" s="32" t="str">
        <f t="shared" ref="BE518:BE581" si="40">IF(A518="PUK Pfd","PUK.PR",IF(A518="HLM Pfd","HLM.PR",SUBSTITUTE(SUBSTITUTE(A518," Pfd","")," ",".PR")))</f>
        <v>PRE.PRJ</v>
      </c>
    </row>
    <row r="519" spans="1:57" x14ac:dyDescent="0.35">
      <c r="A519" t="s">
        <v>1141</v>
      </c>
      <c r="B519" s="1">
        <v>21.009999999999998</v>
      </c>
      <c r="C519" s="2">
        <v>-7.425742574257356E-3</v>
      </c>
      <c r="D519" s="3">
        <v>55257.676923076921</v>
      </c>
      <c r="F519" t="s">
        <v>853</v>
      </c>
      <c r="G519" t="s">
        <v>854</v>
      </c>
      <c r="H519">
        <v>93.75</v>
      </c>
      <c r="I519" s="2">
        <v>-4.5657279999999998E-3</v>
      </c>
      <c r="J519" s="4" t="s">
        <v>4334</v>
      </c>
      <c r="L519" t="s">
        <v>40</v>
      </c>
      <c r="M519">
        <v>4.1679870490073858</v>
      </c>
      <c r="N519">
        <v>4.1679870490073858</v>
      </c>
      <c r="O519">
        <v>4.4278159256878418</v>
      </c>
      <c r="P519">
        <v>4.1679870490073858</v>
      </c>
      <c r="Q519" t="s">
        <v>53</v>
      </c>
      <c r="R519" t="s">
        <v>43</v>
      </c>
      <c r="S519">
        <v>4.125</v>
      </c>
      <c r="T519">
        <v>25</v>
      </c>
      <c r="U519" t="s">
        <v>44</v>
      </c>
      <c r="V519" s="4">
        <v>44785</v>
      </c>
      <c r="W519" s="4">
        <v>44785</v>
      </c>
      <c r="X519" t="s">
        <v>45</v>
      </c>
      <c r="Y519" s="4" t="s">
        <v>4086</v>
      </c>
      <c r="Z519">
        <v>1</v>
      </c>
      <c r="AA519" t="s">
        <v>46</v>
      </c>
      <c r="AB519" t="s">
        <v>4638</v>
      </c>
      <c r="AG519" t="s">
        <v>47</v>
      </c>
      <c r="AH519" t="s">
        <v>65</v>
      </c>
      <c r="AI519" t="s">
        <v>49</v>
      </c>
      <c r="AJ519" t="s">
        <v>77</v>
      </c>
      <c r="AK519" s="35" t="s">
        <v>4639</v>
      </c>
      <c r="AL519" t="s">
        <v>63</v>
      </c>
      <c r="AM519" t="s">
        <v>234</v>
      </c>
      <c r="AO519" s="2">
        <v>4.7106192225909727E-4</v>
      </c>
      <c r="AP519" s="2">
        <v>2.8422402757541154E-2</v>
      </c>
      <c r="AQ519" t="s">
        <v>52</v>
      </c>
      <c r="AS519">
        <v>17.319941491900401</v>
      </c>
      <c r="AT519">
        <v>17.319941491900401</v>
      </c>
      <c r="AU519" s="3">
        <v>20000000</v>
      </c>
      <c r="AV519" s="30">
        <v>420199999.99999994</v>
      </c>
      <c r="AW519" s="34" t="s">
        <v>3233</v>
      </c>
      <c r="BA519" s="31"/>
      <c r="BB519" s="27" t="str">
        <f t="shared" si="37"/>
        <v>PRU</v>
      </c>
      <c r="BC519" s="29">
        <f t="shared" ca="1" si="38"/>
        <v>58449</v>
      </c>
      <c r="BD519" s="27">
        <f t="shared" si="39"/>
        <v>4</v>
      </c>
      <c r="BE519" s="32" t="str">
        <f t="shared" si="40"/>
        <v>PFH</v>
      </c>
    </row>
    <row r="520" spans="1:57" x14ac:dyDescent="0.35">
      <c r="A520" t="s">
        <v>852</v>
      </c>
      <c r="B520" s="1">
        <v>25.755000000000003</v>
      </c>
      <c r="C520" s="2">
        <v>1.4968814968814945E-2</v>
      </c>
      <c r="D520" s="3">
        <v>34525.815384615387</v>
      </c>
      <c r="F520" t="s">
        <v>853</v>
      </c>
      <c r="G520" t="s">
        <v>854</v>
      </c>
      <c r="H520">
        <v>93.75</v>
      </c>
      <c r="I520" s="2">
        <v>-4.5657279999999998E-3</v>
      </c>
      <c r="J520" s="4" t="s">
        <v>4334</v>
      </c>
      <c r="L520" t="s">
        <v>40</v>
      </c>
      <c r="M520">
        <v>5.0916334819014111</v>
      </c>
      <c r="N520">
        <v>5.0916334819014111</v>
      </c>
      <c r="O520">
        <v>-4.498102109600123</v>
      </c>
      <c r="P520">
        <v>-4.4981021099999996</v>
      </c>
      <c r="Q520" t="s">
        <v>53</v>
      </c>
      <c r="R520" t="s">
        <v>43</v>
      </c>
      <c r="S520">
        <v>5.625</v>
      </c>
      <c r="T520">
        <v>25</v>
      </c>
      <c r="U520" t="s">
        <v>44</v>
      </c>
      <c r="V520" s="4">
        <v>44865</v>
      </c>
      <c r="W520" s="4">
        <v>44865</v>
      </c>
      <c r="X520" t="s">
        <v>45</v>
      </c>
      <c r="Y520" s="4" t="s">
        <v>4088</v>
      </c>
      <c r="Z520">
        <v>30</v>
      </c>
      <c r="AA520" t="s">
        <v>46</v>
      </c>
      <c r="AB520" t="s">
        <v>4640</v>
      </c>
      <c r="AG520" t="s">
        <v>47</v>
      </c>
      <c r="AH520" t="s">
        <v>65</v>
      </c>
      <c r="AI520" t="s">
        <v>49</v>
      </c>
      <c r="AJ520" t="s">
        <v>77</v>
      </c>
      <c r="AK520" s="35" t="s">
        <v>4641</v>
      </c>
      <c r="AL520" t="s">
        <v>63</v>
      </c>
      <c r="AM520" t="s">
        <v>234</v>
      </c>
      <c r="AO520" s="2">
        <v>4.7106192225909727E-4</v>
      </c>
      <c r="AP520" s="2">
        <v>2.8422402757541154E-2</v>
      </c>
      <c r="AQ520" t="s">
        <v>52</v>
      </c>
      <c r="AS520">
        <v>0.81791195463086763</v>
      </c>
      <c r="AT520">
        <v>15.439485260045863</v>
      </c>
      <c r="AU520" s="3">
        <v>22600000</v>
      </c>
      <c r="AV520" s="30">
        <v>582063000</v>
      </c>
      <c r="AW520" s="34" t="s">
        <v>2094</v>
      </c>
      <c r="BA520" s="31"/>
      <c r="BB520" s="27" t="str">
        <f t="shared" si="37"/>
        <v>PRU</v>
      </c>
      <c r="BC520" s="29" t="e">
        <f t="shared" ca="1" si="38"/>
        <v>#VALUE!</v>
      </c>
      <c r="BD520" s="27">
        <f t="shared" si="39"/>
        <v>4</v>
      </c>
      <c r="BE520" s="32" t="str">
        <f t="shared" si="40"/>
        <v>PRS</v>
      </c>
    </row>
    <row r="521" spans="1:57" x14ac:dyDescent="0.35">
      <c r="A521" t="s">
        <v>4999</v>
      </c>
      <c r="B521" s="1">
        <v>31.82</v>
      </c>
      <c r="C521" s="2">
        <v>-9.2443729903537147E-3</v>
      </c>
      <c r="D521" s="3" t="s">
        <v>51</v>
      </c>
      <c r="F521" t="s">
        <v>853</v>
      </c>
      <c r="G521" t="s">
        <v>854</v>
      </c>
      <c r="H521">
        <v>93.75</v>
      </c>
      <c r="I521" s="2">
        <v>-4.5657279999999998E-3</v>
      </c>
      <c r="J521" s="4" t="s">
        <v>4334</v>
      </c>
      <c r="L521" t="s">
        <v>40</v>
      </c>
      <c r="M521">
        <v>3.3499857651801155</v>
      </c>
      <c r="N521">
        <v>3.3499857651801155</v>
      </c>
      <c r="O521">
        <v>-4.441944231137386</v>
      </c>
      <c r="P521">
        <v>-4.4419442299999998</v>
      </c>
      <c r="Q521" t="s">
        <v>53</v>
      </c>
      <c r="R521" t="s">
        <v>43</v>
      </c>
      <c r="S521">
        <v>5.95</v>
      </c>
      <c r="T521">
        <v>25</v>
      </c>
      <c r="U521" t="s">
        <v>44</v>
      </c>
      <c r="V521" s="4">
        <v>44971</v>
      </c>
      <c r="W521" s="4">
        <v>44971</v>
      </c>
      <c r="X521" t="s">
        <v>40</v>
      </c>
      <c r="Y521" s="4" t="s">
        <v>4994</v>
      </c>
      <c r="Z521" t="s">
        <v>40</v>
      </c>
      <c r="AA521" t="s">
        <v>46</v>
      </c>
      <c r="AB521" t="s">
        <v>5000</v>
      </c>
      <c r="AG521" t="s">
        <v>47</v>
      </c>
      <c r="AH521" t="s">
        <v>65</v>
      </c>
      <c r="AI521" t="s">
        <v>51</v>
      </c>
      <c r="AJ521" t="s">
        <v>77</v>
      </c>
      <c r="AK521" s="35" t="s">
        <v>5001</v>
      </c>
      <c r="AL521" t="s">
        <v>63</v>
      </c>
      <c r="AM521" t="s">
        <v>234</v>
      </c>
      <c r="AO521" s="2">
        <v>4.7106192225909727E-4</v>
      </c>
      <c r="AP521" s="2">
        <v>2.8422402757541154E-2</v>
      </c>
      <c r="AQ521" t="s">
        <v>52</v>
      </c>
      <c r="AS521">
        <v>4.3329722515088278</v>
      </c>
      <c r="AT521">
        <v>17.494198753699134</v>
      </c>
      <c r="AU521" s="3">
        <v>12000000</v>
      </c>
      <c r="AV521" s="30">
        <v>381840000</v>
      </c>
      <c r="AW521" s="34" t="s">
        <v>5002</v>
      </c>
      <c r="BA521" s="31"/>
      <c r="BB521" s="27" t="str">
        <f t="shared" si="37"/>
        <v>PRU</v>
      </c>
      <c r="BC521" s="29">
        <f t="shared" ca="1" si="38"/>
        <v>59180</v>
      </c>
      <c r="BD521" s="27">
        <f t="shared" si="39"/>
        <v>4</v>
      </c>
      <c r="BE521" s="32" t="str">
        <f t="shared" si="40"/>
        <v>PRH</v>
      </c>
    </row>
    <row r="522" spans="1:57" x14ac:dyDescent="0.35">
      <c r="A522" t="s">
        <v>3263</v>
      </c>
      <c r="B522" s="1">
        <v>16.489999999999998</v>
      </c>
      <c r="C522" s="2">
        <v>-7.8917700112739492E-2</v>
      </c>
      <c r="D522" s="3">
        <v>22955.523076923077</v>
      </c>
      <c r="F522" t="s">
        <v>856</v>
      </c>
      <c r="G522" t="s">
        <v>857</v>
      </c>
      <c r="H522">
        <v>293.92</v>
      </c>
      <c r="I522" s="2">
        <v>-0.128666</v>
      </c>
      <c r="J522" s="4" t="s">
        <v>4915</v>
      </c>
      <c r="L522" t="s">
        <v>40</v>
      </c>
      <c r="M522">
        <v>4.9863322666633314</v>
      </c>
      <c r="N522">
        <v>4.9863322666633314</v>
      </c>
      <c r="O522">
        <v>12.943647157757061</v>
      </c>
      <c r="P522">
        <v>4.9863322666633314</v>
      </c>
      <c r="Q522" t="s">
        <v>42</v>
      </c>
      <c r="R522" t="s">
        <v>43</v>
      </c>
      <c r="S522">
        <v>3.875</v>
      </c>
      <c r="T522">
        <v>25</v>
      </c>
      <c r="U522" t="s">
        <v>44</v>
      </c>
      <c r="V522" s="4">
        <v>44817</v>
      </c>
      <c r="W522" s="4">
        <v>44817</v>
      </c>
      <c r="X522" t="s">
        <v>45</v>
      </c>
      <c r="Y522" s="4" t="s">
        <v>4642</v>
      </c>
      <c r="Z522">
        <v>30</v>
      </c>
      <c r="AA522" t="s">
        <v>46</v>
      </c>
      <c r="AB522" t="s">
        <v>40</v>
      </c>
      <c r="AG522" t="s">
        <v>47</v>
      </c>
      <c r="AH522" t="s">
        <v>65</v>
      </c>
      <c r="AI522" t="s">
        <v>49</v>
      </c>
      <c r="AJ522" t="s">
        <v>50</v>
      </c>
      <c r="AK522" s="35" t="s">
        <v>3326</v>
      </c>
      <c r="AL522" t="s">
        <v>51</v>
      </c>
      <c r="AM522" t="s">
        <v>234</v>
      </c>
      <c r="AO522" s="2">
        <v>3.3165075728480709E-5</v>
      </c>
      <c r="AP522" s="2">
        <v>8.5847068708750918E-3</v>
      </c>
      <c r="AQ522" t="s">
        <v>52</v>
      </c>
      <c r="AS522">
        <v>16.894446086241796</v>
      </c>
      <c r="AT522">
        <v>16.894446086241796</v>
      </c>
      <c r="AU522" s="3">
        <v>11300000</v>
      </c>
      <c r="AV522" s="30">
        <v>186336999.99999997</v>
      </c>
      <c r="AW522" s="34" t="s">
        <v>3262</v>
      </c>
      <c r="BA522" s="31"/>
      <c r="BB522" s="27" t="str">
        <f t="shared" si="37"/>
        <v>PSA</v>
      </c>
      <c r="BC522" s="29">
        <f t="shared" ca="1" si="38"/>
        <v>55848</v>
      </c>
      <c r="BD522" s="27">
        <f t="shared" si="39"/>
        <v>4</v>
      </c>
      <c r="BE522" s="32" t="str">
        <f t="shared" si="40"/>
        <v>PSA.PRN</v>
      </c>
    </row>
    <row r="523" spans="1:57" x14ac:dyDescent="0.35">
      <c r="A523" t="s">
        <v>3351</v>
      </c>
      <c r="B523" s="1">
        <v>17.725000000000001</v>
      </c>
      <c r="C523" s="2">
        <v>-5.8924485125858191E-2</v>
      </c>
      <c r="D523" s="3">
        <v>32451.200000000001</v>
      </c>
      <c r="F523" t="s">
        <v>856</v>
      </c>
      <c r="G523" t="s">
        <v>857</v>
      </c>
      <c r="H523">
        <v>293.92</v>
      </c>
      <c r="I523" s="2">
        <v>-0.128666</v>
      </c>
      <c r="J523" s="4" t="s">
        <v>4915</v>
      </c>
      <c r="L523" t="s">
        <v>40</v>
      </c>
      <c r="M523">
        <v>5.0289594996830038</v>
      </c>
      <c r="N523">
        <v>5.0289594996830038</v>
      </c>
      <c r="O523">
        <v>12.730776469554591</v>
      </c>
      <c r="P523">
        <v>5.0289594996830038</v>
      </c>
      <c r="Q523" t="s">
        <v>42</v>
      </c>
      <c r="R523" t="s">
        <v>43</v>
      </c>
      <c r="S523">
        <v>3.9</v>
      </c>
      <c r="T523">
        <v>25</v>
      </c>
      <c r="U523" t="s">
        <v>44</v>
      </c>
      <c r="V523" s="4">
        <v>44817</v>
      </c>
      <c r="W523" s="4">
        <v>44817</v>
      </c>
      <c r="X523" t="s">
        <v>45</v>
      </c>
      <c r="Y523" s="4" t="s">
        <v>4643</v>
      </c>
      <c r="Z523" t="s">
        <v>40</v>
      </c>
      <c r="AA523" t="s">
        <v>46</v>
      </c>
      <c r="AB523" t="s">
        <v>40</v>
      </c>
      <c r="AG523" t="s">
        <v>47</v>
      </c>
      <c r="AH523" t="s">
        <v>65</v>
      </c>
      <c r="AI523" t="s">
        <v>49</v>
      </c>
      <c r="AJ523" t="s">
        <v>50</v>
      </c>
      <c r="AK523" s="35" t="s">
        <v>3478</v>
      </c>
      <c r="AL523" t="s">
        <v>51</v>
      </c>
      <c r="AM523" t="s">
        <v>234</v>
      </c>
      <c r="AO523" s="2">
        <v>3.3165075728480709E-5</v>
      </c>
      <c r="AP523" s="2">
        <v>8.5847068708750918E-3</v>
      </c>
      <c r="AQ523" t="s">
        <v>52</v>
      </c>
      <c r="AS523">
        <v>18.024323443281993</v>
      </c>
      <c r="AT523">
        <v>18.051993171062158</v>
      </c>
      <c r="AU523" s="3">
        <v>6800000</v>
      </c>
      <c r="AV523" s="30">
        <v>120530000.00000001</v>
      </c>
      <c r="AW523" s="34" t="s">
        <v>3350</v>
      </c>
      <c r="BA523" s="31"/>
      <c r="BB523" s="27" t="str">
        <f t="shared" si="37"/>
        <v>PSA</v>
      </c>
      <c r="BC523" s="29">
        <f t="shared" ca="1" si="38"/>
        <v>55848</v>
      </c>
      <c r="BD523" s="27">
        <f t="shared" si="39"/>
        <v>4</v>
      </c>
      <c r="BE523" s="32" t="str">
        <f t="shared" si="40"/>
        <v>PSA.PRO</v>
      </c>
    </row>
    <row r="524" spans="1:57" x14ac:dyDescent="0.35">
      <c r="A524" t="s">
        <v>3812</v>
      </c>
      <c r="B524" s="1">
        <v>16.79</v>
      </c>
      <c r="C524" s="2">
        <v>-6.4183919954504107E-2</v>
      </c>
      <c r="D524" s="3">
        <v>17579.892307692309</v>
      </c>
      <c r="F524" t="s">
        <v>856</v>
      </c>
      <c r="G524" t="s">
        <v>857</v>
      </c>
      <c r="H524">
        <v>293.92</v>
      </c>
      <c r="I524" s="2">
        <v>-0.128666</v>
      </c>
      <c r="J524" s="4" t="s">
        <v>4915</v>
      </c>
      <c r="L524" t="s">
        <v>40</v>
      </c>
      <c r="M524">
        <v>5.0058524822445376</v>
      </c>
      <c r="N524">
        <v>5.0058524822445376</v>
      </c>
      <c r="O524">
        <v>10.663093621776314</v>
      </c>
      <c r="P524">
        <v>5.0058524822445376</v>
      </c>
      <c r="Q524" t="s">
        <v>42</v>
      </c>
      <c r="R524" t="s">
        <v>43</v>
      </c>
      <c r="S524">
        <v>3.95</v>
      </c>
      <c r="T524">
        <v>25</v>
      </c>
      <c r="U524" t="s">
        <v>44</v>
      </c>
      <c r="V524" s="4">
        <v>44817</v>
      </c>
      <c r="W524" s="4">
        <v>44817</v>
      </c>
      <c r="X524" t="s">
        <v>45</v>
      </c>
      <c r="Y524" s="4" t="s">
        <v>4644</v>
      </c>
      <c r="Z524" t="s">
        <v>40</v>
      </c>
      <c r="AA524" t="s">
        <v>46</v>
      </c>
      <c r="AB524" t="s">
        <v>40</v>
      </c>
      <c r="AG524" t="s">
        <v>47</v>
      </c>
      <c r="AH524" t="s">
        <v>65</v>
      </c>
      <c r="AI524" t="s">
        <v>49</v>
      </c>
      <c r="AJ524" t="s">
        <v>50</v>
      </c>
      <c r="AK524" s="35" t="s">
        <v>3983</v>
      </c>
      <c r="AL524" t="s">
        <v>51</v>
      </c>
      <c r="AM524" t="s">
        <v>234</v>
      </c>
      <c r="AO524" s="2">
        <v>3.3165075728480709E-5</v>
      </c>
      <c r="AP524" s="2">
        <v>8.5847068708750918E-3</v>
      </c>
      <c r="AQ524" t="s">
        <v>52</v>
      </c>
      <c r="AS524">
        <v>16.847380141935833</v>
      </c>
      <c r="AT524">
        <v>16.875042354811118</v>
      </c>
      <c r="AU524" s="3">
        <v>5750000</v>
      </c>
      <c r="AV524" s="30">
        <v>96542500</v>
      </c>
      <c r="AW524" s="34" t="s">
        <v>3794</v>
      </c>
      <c r="BA524" s="31"/>
      <c r="BB524" s="27" t="str">
        <f t="shared" si="37"/>
        <v>PSA</v>
      </c>
      <c r="BC524" s="29">
        <f t="shared" ca="1" si="38"/>
        <v>55848</v>
      </c>
      <c r="BD524" s="27">
        <f t="shared" si="39"/>
        <v>4</v>
      </c>
      <c r="BE524" s="32" t="str">
        <f t="shared" si="40"/>
        <v>PSA.PRQ</v>
      </c>
    </row>
    <row r="525" spans="1:57" x14ac:dyDescent="0.35">
      <c r="A525" t="s">
        <v>3881</v>
      </c>
      <c r="B525" s="1">
        <v>20.285</v>
      </c>
      <c r="C525" s="2">
        <v>-6.8888888888888805E-2</v>
      </c>
      <c r="D525" s="3">
        <v>40705.538461538461</v>
      </c>
      <c r="F525" t="s">
        <v>856</v>
      </c>
      <c r="G525" t="s">
        <v>857</v>
      </c>
      <c r="H525">
        <v>293.92</v>
      </c>
      <c r="I525" s="2">
        <v>-0.128666</v>
      </c>
      <c r="J525" s="4" t="s">
        <v>4915</v>
      </c>
      <c r="L525" t="s">
        <v>40</v>
      </c>
      <c r="M525">
        <v>3.7388613090168876</v>
      </c>
      <c r="N525">
        <v>3.7388613090168876</v>
      </c>
      <c r="O525">
        <v>2.1855464476468809</v>
      </c>
      <c r="P525">
        <v>2.1855464499999999</v>
      </c>
      <c r="Q525" t="s">
        <v>42</v>
      </c>
      <c r="R525" t="s">
        <v>43</v>
      </c>
      <c r="S525">
        <v>4</v>
      </c>
      <c r="T525">
        <v>25</v>
      </c>
      <c r="U525" t="s">
        <v>44</v>
      </c>
      <c r="V525" s="4">
        <v>44817</v>
      </c>
      <c r="W525" s="4">
        <v>44817</v>
      </c>
      <c r="X525" t="s">
        <v>45</v>
      </c>
      <c r="Y525" s="4" t="s">
        <v>4645</v>
      </c>
      <c r="Z525" t="s">
        <v>40</v>
      </c>
      <c r="AA525" t="s">
        <v>46</v>
      </c>
      <c r="AB525" s="4" t="s">
        <v>40</v>
      </c>
      <c r="AG525" t="s">
        <v>47</v>
      </c>
      <c r="AH525" t="s">
        <v>65</v>
      </c>
      <c r="AI525" t="s">
        <v>49</v>
      </c>
      <c r="AJ525" t="s">
        <v>50</v>
      </c>
      <c r="AK525" s="35" t="s">
        <v>3984</v>
      </c>
      <c r="AL525" t="s">
        <v>51</v>
      </c>
      <c r="AM525" t="s">
        <v>51</v>
      </c>
      <c r="AO525" s="2">
        <v>3.3165075728480709E-5</v>
      </c>
      <c r="AP525" s="2">
        <v>8.5847068708750918E-3</v>
      </c>
      <c r="AQ525" t="s">
        <v>52</v>
      </c>
      <c r="AS525">
        <v>20.129824860433605</v>
      </c>
      <c r="AT525">
        <v>20.157505867011302</v>
      </c>
      <c r="AU525" s="3">
        <v>17400000</v>
      </c>
      <c r="AV525" s="30">
        <v>352959000</v>
      </c>
      <c r="AW525" s="34" t="s">
        <v>4646</v>
      </c>
      <c r="BA525" s="31"/>
      <c r="BB525" s="27" t="str">
        <f t="shared" si="37"/>
        <v>PSA</v>
      </c>
      <c r="BC525" s="29">
        <f t="shared" ca="1" si="38"/>
        <v>55848</v>
      </c>
      <c r="BD525" s="27">
        <f t="shared" si="39"/>
        <v>4</v>
      </c>
      <c r="BE525" s="32" t="str">
        <f t="shared" si="40"/>
        <v>PSA.PRR</v>
      </c>
    </row>
    <row r="526" spans="1:57" x14ac:dyDescent="0.35">
      <c r="A526" t="s">
        <v>3704</v>
      </c>
      <c r="B526" s="1">
        <v>16.88</v>
      </c>
      <c r="C526" s="2">
        <v>-7.1507150715071549E-2</v>
      </c>
      <c r="D526" s="3">
        <v>62456.415384615386</v>
      </c>
      <c r="F526" t="s">
        <v>856</v>
      </c>
      <c r="G526" t="s">
        <v>857</v>
      </c>
      <c r="H526">
        <v>293.92</v>
      </c>
      <c r="I526" s="2">
        <v>-0.128666</v>
      </c>
      <c r="J526" s="4" t="s">
        <v>4915</v>
      </c>
      <c r="L526" t="s">
        <v>40</v>
      </c>
      <c r="M526">
        <v>5.0463988337211587</v>
      </c>
      <c r="N526">
        <v>5.0463988337211587</v>
      </c>
      <c r="O526">
        <v>10.870080717646641</v>
      </c>
      <c r="P526">
        <v>5.0463988337211587</v>
      </c>
      <c r="Q526" t="s">
        <v>42</v>
      </c>
      <c r="R526" t="s">
        <v>43</v>
      </c>
      <c r="S526">
        <v>4</v>
      </c>
      <c r="T526">
        <v>25</v>
      </c>
      <c r="U526" t="s">
        <v>44</v>
      </c>
      <c r="V526" s="4">
        <v>44817</v>
      </c>
      <c r="W526" s="4">
        <v>44817</v>
      </c>
      <c r="X526" t="s">
        <v>45</v>
      </c>
      <c r="Y526" s="4" t="s">
        <v>4647</v>
      </c>
      <c r="Z526" t="s">
        <v>40</v>
      </c>
      <c r="AA526" t="s">
        <v>46</v>
      </c>
      <c r="AB526" t="s">
        <v>40</v>
      </c>
      <c r="AG526" t="s">
        <v>47</v>
      </c>
      <c r="AH526" t="s">
        <v>65</v>
      </c>
      <c r="AI526" t="s">
        <v>49</v>
      </c>
      <c r="AJ526" t="s">
        <v>50</v>
      </c>
      <c r="AK526" s="35" t="s">
        <v>3842</v>
      </c>
      <c r="AL526" t="s">
        <v>51</v>
      </c>
      <c r="AM526" t="s">
        <v>234</v>
      </c>
      <c r="AO526" s="2">
        <v>3.3165075728480709E-5</v>
      </c>
      <c r="AP526" s="2">
        <v>8.5847068708750918E-3</v>
      </c>
      <c r="AQ526" t="s">
        <v>52</v>
      </c>
      <c r="AS526">
        <v>16.724850036902986</v>
      </c>
      <c r="AT526">
        <v>16.752511407451482</v>
      </c>
      <c r="AU526" s="3">
        <v>24150000</v>
      </c>
      <c r="AV526" s="30">
        <v>407652000</v>
      </c>
      <c r="AW526" s="34" t="s">
        <v>3703</v>
      </c>
      <c r="BA526" s="31"/>
      <c r="BB526" s="27" t="str">
        <f t="shared" si="37"/>
        <v>PSA</v>
      </c>
      <c r="BC526" s="29">
        <f t="shared" ca="1" si="38"/>
        <v>55848</v>
      </c>
      <c r="BD526" s="27">
        <f t="shared" si="39"/>
        <v>4</v>
      </c>
      <c r="BE526" s="32" t="str">
        <f t="shared" si="40"/>
        <v>PSA.PRP</v>
      </c>
    </row>
    <row r="527" spans="1:57" x14ac:dyDescent="0.35">
      <c r="A527" t="s">
        <v>3985</v>
      </c>
      <c r="B527" s="1">
        <v>17.21</v>
      </c>
      <c r="C527" s="2">
        <v>-7.3236402800215372E-2</v>
      </c>
      <c r="D527" s="3">
        <v>23199.200000000001</v>
      </c>
      <c r="F527" t="s">
        <v>856</v>
      </c>
      <c r="G527" t="s">
        <v>857</v>
      </c>
      <c r="H527">
        <v>293.92</v>
      </c>
      <c r="I527" s="2">
        <v>-0.128666</v>
      </c>
      <c r="J527" s="4" t="s">
        <v>4915</v>
      </c>
      <c r="L527" t="s">
        <v>40</v>
      </c>
      <c r="M527">
        <v>3.7320886295194042</v>
      </c>
      <c r="N527">
        <v>3.7320886295194042</v>
      </c>
      <c r="O527">
        <v>1.6650766566503346</v>
      </c>
      <c r="P527">
        <v>1.66507666</v>
      </c>
      <c r="Q527" t="s">
        <v>42</v>
      </c>
      <c r="R527" t="s">
        <v>43</v>
      </c>
      <c r="S527">
        <v>4.0999999999999996</v>
      </c>
      <c r="T527">
        <v>25</v>
      </c>
      <c r="U527" t="s">
        <v>44</v>
      </c>
      <c r="V527" s="4">
        <v>44817</v>
      </c>
      <c r="W527" s="4">
        <v>44817</v>
      </c>
      <c r="X527" t="s">
        <v>45</v>
      </c>
      <c r="Y527" s="4" t="s">
        <v>4648</v>
      </c>
      <c r="Z527" t="s">
        <v>40</v>
      </c>
      <c r="AA527" t="s">
        <v>46</v>
      </c>
      <c r="AB527" t="s">
        <v>40</v>
      </c>
      <c r="AG527" t="s">
        <v>47</v>
      </c>
      <c r="AH527" t="s">
        <v>65</v>
      </c>
      <c r="AI527" t="s">
        <v>49</v>
      </c>
      <c r="AJ527" t="s">
        <v>50</v>
      </c>
      <c r="AK527" s="35" t="s">
        <v>4649</v>
      </c>
      <c r="AL527" t="s">
        <v>51</v>
      </c>
      <c r="AM527" t="s">
        <v>234</v>
      </c>
      <c r="AO527" s="2">
        <v>3.3165075728480709E-5</v>
      </c>
      <c r="AP527" s="2">
        <v>8.5847068708750918E-3</v>
      </c>
      <c r="AQ527" t="s">
        <v>52</v>
      </c>
      <c r="AS527">
        <v>16.635095101322463</v>
      </c>
      <c r="AT527">
        <v>16.662755847085037</v>
      </c>
      <c r="AU527" s="3">
        <v>10000000</v>
      </c>
      <c r="AV527" s="30">
        <v>172100000</v>
      </c>
      <c r="AW527" s="34" t="s">
        <v>4650</v>
      </c>
      <c r="BA527" s="31"/>
      <c r="BB527" s="27" t="str">
        <f t="shared" si="37"/>
        <v>PSA</v>
      </c>
      <c r="BC527" s="29">
        <f t="shared" ca="1" si="38"/>
        <v>55848</v>
      </c>
      <c r="BD527" s="27">
        <f t="shared" si="39"/>
        <v>4</v>
      </c>
      <c r="BE527" s="32" t="str">
        <f t="shared" si="40"/>
        <v>PSA.PRS</v>
      </c>
    </row>
    <row r="528" spans="1:57" x14ac:dyDescent="0.35">
      <c r="A528" t="s">
        <v>3213</v>
      </c>
      <c r="B528" s="1">
        <v>17.940000000000001</v>
      </c>
      <c r="C528" s="2">
        <v>-7.2124957976673676E-2</v>
      </c>
      <c r="D528" s="3">
        <v>9702.2769230769227</v>
      </c>
      <c r="F528" t="s">
        <v>856</v>
      </c>
      <c r="G528" t="s">
        <v>857</v>
      </c>
      <c r="H528">
        <v>293.92</v>
      </c>
      <c r="I528" s="2">
        <v>-0.128666</v>
      </c>
      <c r="J528" s="4" t="s">
        <v>4915</v>
      </c>
      <c r="L528" t="s">
        <v>40</v>
      </c>
      <c r="M528">
        <v>4.9403293053847088</v>
      </c>
      <c r="N528">
        <v>4.9403293053847088</v>
      </c>
      <c r="O528">
        <v>10.905402884435611</v>
      </c>
      <c r="P528">
        <v>4.9403293053847088</v>
      </c>
      <c r="Q528" t="s">
        <v>42</v>
      </c>
      <c r="R528" t="s">
        <v>43</v>
      </c>
      <c r="S528">
        <v>4.125</v>
      </c>
      <c r="T528">
        <v>25</v>
      </c>
      <c r="U528" t="s">
        <v>44</v>
      </c>
      <c r="V528" s="4">
        <v>44817</v>
      </c>
      <c r="W528" s="4">
        <v>44817</v>
      </c>
      <c r="X528" t="s">
        <v>45</v>
      </c>
      <c r="Y528" s="4" t="s">
        <v>4651</v>
      </c>
      <c r="Z528">
        <v>30</v>
      </c>
      <c r="AA528" t="s">
        <v>46</v>
      </c>
      <c r="AB528" t="s">
        <v>40</v>
      </c>
      <c r="AG528" t="s">
        <v>47</v>
      </c>
      <c r="AH528" t="s">
        <v>65</v>
      </c>
      <c r="AI528" t="s">
        <v>49</v>
      </c>
      <c r="AJ528" t="s">
        <v>50</v>
      </c>
      <c r="AK528" s="35" t="s">
        <v>3327</v>
      </c>
      <c r="AL528" t="s">
        <v>51</v>
      </c>
      <c r="AM528" t="s">
        <v>234</v>
      </c>
      <c r="AO528" s="2">
        <v>3.3165075728480709E-5</v>
      </c>
      <c r="AP528" s="2">
        <v>8.5847068708750918E-3</v>
      </c>
      <c r="AQ528" t="s">
        <v>52</v>
      </c>
      <c r="AS528">
        <v>17.268872371488055</v>
      </c>
      <c r="AT528">
        <v>17.268872371488055</v>
      </c>
      <c r="AU528" s="3">
        <v>9200000</v>
      </c>
      <c r="AV528" s="30">
        <v>165048000</v>
      </c>
      <c r="AW528" s="34" t="s">
        <v>3206</v>
      </c>
      <c r="BA528" s="31"/>
      <c r="BB528" s="27" t="str">
        <f t="shared" si="37"/>
        <v>PSA</v>
      </c>
      <c r="BC528" s="29">
        <f t="shared" ca="1" si="38"/>
        <v>55848</v>
      </c>
      <c r="BD528" s="27">
        <f t="shared" si="39"/>
        <v>4</v>
      </c>
      <c r="BE528" s="32" t="str">
        <f t="shared" si="40"/>
        <v>PSA.PRM</v>
      </c>
    </row>
    <row r="529" spans="1:57" x14ac:dyDescent="0.35">
      <c r="A529" t="s">
        <v>3095</v>
      </c>
      <c r="B529" s="1">
        <v>20.04</v>
      </c>
      <c r="C529" s="2">
        <v>-6.1358313817330312E-2</v>
      </c>
      <c r="D529" s="3">
        <v>42084.553846153845</v>
      </c>
      <c r="F529" t="s">
        <v>856</v>
      </c>
      <c r="G529" t="s">
        <v>857</v>
      </c>
      <c r="H529">
        <v>293.92</v>
      </c>
      <c r="I529" s="2">
        <v>-0.128666</v>
      </c>
      <c r="J529" s="4" t="s">
        <v>4915</v>
      </c>
      <c r="L529" t="s">
        <v>40</v>
      </c>
      <c r="M529">
        <v>5.0345882258670498</v>
      </c>
      <c r="N529">
        <v>5.0345882258670498</v>
      </c>
      <c r="O529">
        <v>7.9631570969786809</v>
      </c>
      <c r="P529">
        <v>5.0345882258670498</v>
      </c>
      <c r="Q529" t="s">
        <v>42</v>
      </c>
      <c r="R529" t="s">
        <v>43</v>
      </c>
      <c r="S529">
        <v>4.625</v>
      </c>
      <c r="T529">
        <v>25</v>
      </c>
      <c r="U529" t="s">
        <v>44</v>
      </c>
      <c r="V529" s="4">
        <v>44817</v>
      </c>
      <c r="W529" s="4">
        <v>44817</v>
      </c>
      <c r="X529" t="s">
        <v>45</v>
      </c>
      <c r="Y529" s="4" t="s">
        <v>4652</v>
      </c>
      <c r="Z529" t="s">
        <v>40</v>
      </c>
      <c r="AA529" t="s">
        <v>46</v>
      </c>
      <c r="AB529" t="s">
        <v>40</v>
      </c>
      <c r="AG529" t="s">
        <v>47</v>
      </c>
      <c r="AH529" t="s">
        <v>65</v>
      </c>
      <c r="AI529" t="s">
        <v>49</v>
      </c>
      <c r="AJ529" t="s">
        <v>50</v>
      </c>
      <c r="AK529" s="35" t="s">
        <v>3174</v>
      </c>
      <c r="AL529" t="s">
        <v>51</v>
      </c>
      <c r="AM529" t="s">
        <v>234</v>
      </c>
      <c r="AO529" s="2">
        <v>3.3165075728480709E-5</v>
      </c>
      <c r="AP529" s="2">
        <v>8.5847068708750918E-3</v>
      </c>
      <c r="AQ529" t="s">
        <v>52</v>
      </c>
      <c r="AS529">
        <v>17.176736504119376</v>
      </c>
      <c r="AT529">
        <v>17.204400922348643</v>
      </c>
      <c r="AU529" s="3">
        <v>22600000</v>
      </c>
      <c r="AV529" s="30">
        <v>452904000</v>
      </c>
      <c r="AW529" s="34" t="s">
        <v>3089</v>
      </c>
      <c r="BA529" s="31"/>
      <c r="BB529" s="27" t="str">
        <f t="shared" si="37"/>
        <v>PSA</v>
      </c>
      <c r="BC529" s="29">
        <f t="shared" ca="1" si="38"/>
        <v>55848</v>
      </c>
      <c r="BD529" s="27">
        <f t="shared" si="39"/>
        <v>4</v>
      </c>
      <c r="BE529" s="32" t="str">
        <f t="shared" si="40"/>
        <v>PSA.PRL</v>
      </c>
    </row>
    <row r="530" spans="1:57" x14ac:dyDescent="0.35">
      <c r="A530" t="s">
        <v>2905</v>
      </c>
      <c r="B530" s="1">
        <v>26.28</v>
      </c>
      <c r="C530" s="2">
        <v>-6.1517113783533847E-2</v>
      </c>
      <c r="D530" s="3">
        <v>18541.66153846154</v>
      </c>
      <c r="F530" t="s">
        <v>856</v>
      </c>
      <c r="G530" t="s">
        <v>857</v>
      </c>
      <c r="H530">
        <v>293.92</v>
      </c>
      <c r="I530" s="2">
        <v>-0.128666</v>
      </c>
      <c r="J530" s="4" t="s">
        <v>4915</v>
      </c>
      <c r="L530" t="s">
        <v>40</v>
      </c>
      <c r="M530">
        <v>3.6669193481461146</v>
      </c>
      <c r="N530">
        <v>3.6669193481461146</v>
      </c>
      <c r="O530">
        <v>-7.5719521551406697</v>
      </c>
      <c r="P530">
        <v>-7.5719521600000004</v>
      </c>
      <c r="Q530" t="s">
        <v>42</v>
      </c>
      <c r="R530" t="s">
        <v>43</v>
      </c>
      <c r="S530">
        <v>4.75</v>
      </c>
      <c r="T530">
        <v>25</v>
      </c>
      <c r="U530" t="s">
        <v>44</v>
      </c>
      <c r="V530" s="4">
        <v>44817</v>
      </c>
      <c r="W530" s="4">
        <v>44817</v>
      </c>
      <c r="X530" t="s">
        <v>45</v>
      </c>
      <c r="Y530" s="4" t="s">
        <v>4055</v>
      </c>
      <c r="Z530">
        <v>30</v>
      </c>
      <c r="AA530" t="s">
        <v>46</v>
      </c>
      <c r="AB530" s="4" t="s">
        <v>40</v>
      </c>
      <c r="AG530" t="s">
        <v>47</v>
      </c>
      <c r="AH530" t="s">
        <v>65</v>
      </c>
      <c r="AI530" t="s">
        <v>49</v>
      </c>
      <c r="AJ530" t="s">
        <v>50</v>
      </c>
      <c r="AK530" s="35" t="s">
        <v>2950</v>
      </c>
      <c r="AL530" t="s">
        <v>51</v>
      </c>
      <c r="AM530" t="s">
        <v>234</v>
      </c>
      <c r="AO530" s="2">
        <v>3.3165075728480709E-5</v>
      </c>
      <c r="AP530" s="2">
        <v>8.5847068708750918E-3</v>
      </c>
      <c r="AQ530" t="s">
        <v>52</v>
      </c>
      <c r="AS530">
        <v>2.0815469143771317</v>
      </c>
      <c r="AT530">
        <v>22.003040120462099</v>
      </c>
      <c r="AU530" s="3">
        <v>9200000</v>
      </c>
      <c r="AV530" s="30">
        <v>241776000</v>
      </c>
      <c r="AW530" s="34" t="s">
        <v>2898</v>
      </c>
      <c r="BA530" s="31"/>
      <c r="BB530" s="27" t="str">
        <f t="shared" si="37"/>
        <v>PSA</v>
      </c>
      <c r="BC530" s="29">
        <f t="shared" ca="1" si="38"/>
        <v>55848</v>
      </c>
      <c r="BD530" s="27">
        <f t="shared" si="39"/>
        <v>4</v>
      </c>
      <c r="BE530" s="32" t="str">
        <f t="shared" si="40"/>
        <v>PSA.PRK</v>
      </c>
    </row>
    <row r="531" spans="1:57" x14ac:dyDescent="0.35">
      <c r="A531" t="s">
        <v>2823</v>
      </c>
      <c r="B531" s="1">
        <v>20.36</v>
      </c>
      <c r="C531" s="2">
        <v>-5.8279370952821534E-2</v>
      </c>
      <c r="D531" s="3">
        <v>13114.476923076923</v>
      </c>
      <c r="F531" t="s">
        <v>856</v>
      </c>
      <c r="G531" t="s">
        <v>857</v>
      </c>
      <c r="H531">
        <v>293.92</v>
      </c>
      <c r="I531" s="2">
        <v>-0.128666</v>
      </c>
      <c r="J531" s="4" t="s">
        <v>4915</v>
      </c>
      <c r="L531" t="s">
        <v>40</v>
      </c>
      <c r="M531">
        <v>5.046182109912527</v>
      </c>
      <c r="N531">
        <v>5.046182109912527</v>
      </c>
      <c r="O531">
        <v>8.2244001236793185</v>
      </c>
      <c r="P531">
        <v>5.046182109912527</v>
      </c>
      <c r="Q531" t="s">
        <v>42</v>
      </c>
      <c r="R531" t="s">
        <v>43</v>
      </c>
      <c r="S531">
        <v>4.7</v>
      </c>
      <c r="T531">
        <v>25</v>
      </c>
      <c r="U531" t="s">
        <v>44</v>
      </c>
      <c r="V531" s="4">
        <v>44817</v>
      </c>
      <c r="W531" s="4">
        <v>44817</v>
      </c>
      <c r="X531" t="s">
        <v>45</v>
      </c>
      <c r="Y531" s="4" t="s">
        <v>4653</v>
      </c>
      <c r="Z531">
        <v>30</v>
      </c>
      <c r="AA531" t="s">
        <v>46</v>
      </c>
      <c r="AB531" s="4" t="s">
        <v>40</v>
      </c>
      <c r="AG531" t="s">
        <v>47</v>
      </c>
      <c r="AH531" t="s">
        <v>65</v>
      </c>
      <c r="AI531" t="s">
        <v>49</v>
      </c>
      <c r="AJ531" t="s">
        <v>50</v>
      </c>
      <c r="AK531" s="35" t="s">
        <v>2951</v>
      </c>
      <c r="AL531" t="s">
        <v>51</v>
      </c>
      <c r="AM531" t="s">
        <v>234</v>
      </c>
      <c r="AO531" s="2">
        <v>3.3165075728480709E-5</v>
      </c>
      <c r="AP531" s="2">
        <v>8.5847068708750918E-3</v>
      </c>
      <c r="AQ531" t="s">
        <v>52</v>
      </c>
      <c r="AS531">
        <v>17.200168624690193</v>
      </c>
      <c r="AT531">
        <v>17.200168624690193</v>
      </c>
      <c r="AU531" s="3">
        <v>10350000</v>
      </c>
      <c r="AV531" s="30">
        <v>210726000</v>
      </c>
      <c r="AW531" s="34" t="s">
        <v>2868</v>
      </c>
      <c r="BA531" s="31"/>
      <c r="BB531" s="27" t="str">
        <f t="shared" si="37"/>
        <v>PSA</v>
      </c>
      <c r="BC531" s="29">
        <f t="shared" ca="1" si="38"/>
        <v>55848</v>
      </c>
      <c r="BD531" s="27">
        <f t="shared" si="39"/>
        <v>4</v>
      </c>
      <c r="BE531" s="32" t="str">
        <f t="shared" si="40"/>
        <v>PSA.PRJ</v>
      </c>
    </row>
    <row r="532" spans="1:57" x14ac:dyDescent="0.35">
      <c r="A532" t="s">
        <v>2700</v>
      </c>
      <c r="B532" s="1">
        <v>21.08</v>
      </c>
      <c r="C532" s="2">
        <v>-6.7066748099170764E-2</v>
      </c>
      <c r="D532" s="3">
        <v>20558.615384615383</v>
      </c>
      <c r="F532" t="s">
        <v>856</v>
      </c>
      <c r="G532" t="s">
        <v>857</v>
      </c>
      <c r="H532">
        <v>293.92</v>
      </c>
      <c r="I532" s="2">
        <v>-0.128666</v>
      </c>
      <c r="J532" s="4" t="s">
        <v>4915</v>
      </c>
      <c r="L532" t="s">
        <v>40</v>
      </c>
      <c r="M532">
        <v>5.0776732104999338</v>
      </c>
      <c r="N532">
        <v>5.0776732104999338</v>
      </c>
      <c r="O532">
        <v>7.0326691198983449</v>
      </c>
      <c r="P532">
        <v>5.0776732104999338</v>
      </c>
      <c r="Q532" t="s">
        <v>42</v>
      </c>
      <c r="R532" t="s">
        <v>43</v>
      </c>
      <c r="S532">
        <v>4.875</v>
      </c>
      <c r="T532">
        <v>25</v>
      </c>
      <c r="U532" t="s">
        <v>44</v>
      </c>
      <c r="V532" s="4">
        <v>44817</v>
      </c>
      <c r="W532" s="4">
        <v>44817</v>
      </c>
      <c r="X532" t="s">
        <v>45</v>
      </c>
      <c r="Y532" s="4" t="s">
        <v>4654</v>
      </c>
      <c r="Z532">
        <v>30</v>
      </c>
      <c r="AA532" t="s">
        <v>46</v>
      </c>
      <c r="AB532" s="4" t="s">
        <v>40</v>
      </c>
      <c r="AG532" t="s">
        <v>47</v>
      </c>
      <c r="AH532" t="s">
        <v>65</v>
      </c>
      <c r="AI532" t="s">
        <v>49</v>
      </c>
      <c r="AJ532" t="s">
        <v>50</v>
      </c>
      <c r="AK532" s="35" t="s">
        <v>2824</v>
      </c>
      <c r="AL532" t="s">
        <v>51</v>
      </c>
      <c r="AM532" t="s">
        <v>234</v>
      </c>
      <c r="AO532" s="2">
        <v>3.3165075728480709E-5</v>
      </c>
      <c r="AP532" s="2">
        <v>8.5847068708750918E-3</v>
      </c>
      <c r="AQ532" t="s">
        <v>52</v>
      </c>
      <c r="AS532">
        <v>17.168919454013604</v>
      </c>
      <c r="AT532">
        <v>17.168919454013604</v>
      </c>
      <c r="AU532" s="3">
        <v>12650000</v>
      </c>
      <c r="AV532" s="30">
        <v>266661999.99999997</v>
      </c>
      <c r="AW532" s="34" t="s">
        <v>2763</v>
      </c>
      <c r="BA532" s="31"/>
      <c r="BB532" s="27" t="str">
        <f t="shared" si="37"/>
        <v>PSA</v>
      </c>
      <c r="BC532" s="29">
        <f t="shared" ca="1" si="38"/>
        <v>55848</v>
      </c>
      <c r="BD532" s="27">
        <f t="shared" si="39"/>
        <v>4</v>
      </c>
      <c r="BE532" s="32" t="str">
        <f t="shared" si="40"/>
        <v>PSA.PRI</v>
      </c>
    </row>
    <row r="533" spans="1:57" x14ac:dyDescent="0.35">
      <c r="A533" t="s">
        <v>859</v>
      </c>
      <c r="B533" s="1">
        <v>22.05</v>
      </c>
      <c r="C533" s="2">
        <v>-7.9378412431751241E-2</v>
      </c>
      <c r="D533" s="3">
        <v>21681.707692307693</v>
      </c>
      <c r="F533" t="s">
        <v>856</v>
      </c>
      <c r="G533" t="s">
        <v>857</v>
      </c>
      <c r="H533">
        <v>293.92</v>
      </c>
      <c r="I533" s="2">
        <v>-0.128666</v>
      </c>
      <c r="J533" s="4" t="s">
        <v>4915</v>
      </c>
      <c r="L533" t="s">
        <v>40</v>
      </c>
      <c r="M533">
        <v>5.0562008685651989</v>
      </c>
      <c r="N533">
        <v>5.0562008685651989</v>
      </c>
      <c r="O533">
        <v>4.6023337939504065</v>
      </c>
      <c r="P533">
        <v>4.6023337900000003</v>
      </c>
      <c r="Q533" t="s">
        <v>42</v>
      </c>
      <c r="R533" t="s">
        <v>43</v>
      </c>
      <c r="S533">
        <v>5.05</v>
      </c>
      <c r="T533">
        <v>25</v>
      </c>
      <c r="U533" t="s">
        <v>44</v>
      </c>
      <c r="V533" s="4">
        <v>44817</v>
      </c>
      <c r="W533" s="4">
        <v>44817</v>
      </c>
      <c r="X533" t="s">
        <v>45</v>
      </c>
      <c r="Y533" s="4" t="s">
        <v>4899</v>
      </c>
      <c r="Z533">
        <v>30</v>
      </c>
      <c r="AA533" t="s">
        <v>46</v>
      </c>
      <c r="AB533" s="4" t="s">
        <v>40</v>
      </c>
      <c r="AG533" t="s">
        <v>47</v>
      </c>
      <c r="AH533" t="s">
        <v>65</v>
      </c>
      <c r="AI533" t="s">
        <v>49</v>
      </c>
      <c r="AJ533" t="s">
        <v>50</v>
      </c>
      <c r="AK533" s="35" t="s">
        <v>860</v>
      </c>
      <c r="AL533" t="s">
        <v>51</v>
      </c>
      <c r="AM533" t="s">
        <v>234</v>
      </c>
      <c r="AO533" s="2">
        <v>3.3165075728480709E-5</v>
      </c>
      <c r="AP533" s="2">
        <v>8.5847068708750918E-3</v>
      </c>
      <c r="AQ533" t="s">
        <v>52</v>
      </c>
      <c r="AS533">
        <v>17.337854965697872</v>
      </c>
      <c r="AT533">
        <v>17.337854965697872</v>
      </c>
      <c r="AU533" s="3">
        <v>12000000</v>
      </c>
      <c r="AV533" s="30">
        <v>264600000</v>
      </c>
      <c r="AW533" s="34" t="s">
        <v>2097</v>
      </c>
      <c r="BA533" s="31"/>
      <c r="BB533" s="27" t="str">
        <f t="shared" si="37"/>
        <v>PSA</v>
      </c>
      <c r="BC533" s="29">
        <f t="shared" ca="1" si="38"/>
        <v>55848</v>
      </c>
      <c r="BD533" s="27">
        <f t="shared" si="39"/>
        <v>4</v>
      </c>
      <c r="BE533" s="32" t="str">
        <f t="shared" si="40"/>
        <v>PSA.PRG</v>
      </c>
    </row>
    <row r="534" spans="1:57" x14ac:dyDescent="0.35">
      <c r="A534" t="s">
        <v>862</v>
      </c>
      <c r="B534" s="1">
        <v>22.55</v>
      </c>
      <c r="C534" s="2">
        <v>-6.2367416207042801E-2</v>
      </c>
      <c r="D534" s="3">
        <v>20794.184615384616</v>
      </c>
      <c r="F534" t="s">
        <v>856</v>
      </c>
      <c r="G534" t="s">
        <v>857</v>
      </c>
      <c r="H534">
        <v>293.92</v>
      </c>
      <c r="I534" s="2">
        <v>-0.128666</v>
      </c>
      <c r="J534" s="4" t="s">
        <v>4915</v>
      </c>
      <c r="L534" t="s">
        <v>40</v>
      </c>
      <c r="M534">
        <v>5.1463475227997906</v>
      </c>
      <c r="N534">
        <v>5.1463475227997906</v>
      </c>
      <c r="O534">
        <v>1.9805393809375116</v>
      </c>
      <c r="P534">
        <v>1.98053938</v>
      </c>
      <c r="Q534" t="s">
        <v>42</v>
      </c>
      <c r="R534" t="s">
        <v>43</v>
      </c>
      <c r="S534">
        <v>5.15</v>
      </c>
      <c r="T534">
        <v>25</v>
      </c>
      <c r="U534" t="s">
        <v>44</v>
      </c>
      <c r="V534" s="4">
        <v>44817</v>
      </c>
      <c r="W534" s="4">
        <v>44817</v>
      </c>
      <c r="X534" t="s">
        <v>45</v>
      </c>
      <c r="Y534" s="4" t="s">
        <v>4899</v>
      </c>
      <c r="Z534">
        <v>30</v>
      </c>
      <c r="AA534" t="s">
        <v>46</v>
      </c>
      <c r="AB534" t="s">
        <v>40</v>
      </c>
      <c r="AG534" t="s">
        <v>47</v>
      </c>
      <c r="AH534" t="s">
        <v>65</v>
      </c>
      <c r="AI534" t="s">
        <v>49</v>
      </c>
      <c r="AJ534" t="s">
        <v>50</v>
      </c>
      <c r="AK534" s="35" t="s">
        <v>863</v>
      </c>
      <c r="AL534" t="s">
        <v>51</v>
      </c>
      <c r="AM534" t="s">
        <v>234</v>
      </c>
      <c r="AO534" s="2">
        <v>3.3165075728480709E-5</v>
      </c>
      <c r="AP534" s="2">
        <v>8.5847068708750918E-3</v>
      </c>
      <c r="AQ534" t="s">
        <v>52</v>
      </c>
      <c r="AS534">
        <v>17.387071328385939</v>
      </c>
      <c r="AT534">
        <v>17.387071328385939</v>
      </c>
      <c r="AU534" s="3">
        <v>11200000</v>
      </c>
      <c r="AV534" s="30">
        <v>252560000</v>
      </c>
      <c r="AW534" s="34" t="s">
        <v>2099</v>
      </c>
      <c r="BA534" s="31"/>
      <c r="BB534" s="27" t="str">
        <f t="shared" si="37"/>
        <v>PSA</v>
      </c>
      <c r="BC534" s="29">
        <f t="shared" ca="1" si="38"/>
        <v>55848</v>
      </c>
      <c r="BD534" s="27">
        <f t="shared" si="39"/>
        <v>4</v>
      </c>
      <c r="BE534" s="32" t="str">
        <f t="shared" si="40"/>
        <v>PSA.PRF</v>
      </c>
    </row>
    <row r="535" spans="1:57" x14ac:dyDescent="0.35">
      <c r="A535" t="s">
        <v>2570</v>
      </c>
      <c r="B535" s="1">
        <v>23.96</v>
      </c>
      <c r="C535" s="2">
        <v>-5.0336900515259596E-2</v>
      </c>
      <c r="D535" s="3">
        <v>20915.553846153845</v>
      </c>
      <c r="F535" t="s">
        <v>856</v>
      </c>
      <c r="G535" t="s">
        <v>857</v>
      </c>
      <c r="H535">
        <v>293.92</v>
      </c>
      <c r="I535" s="2">
        <v>-0.128666</v>
      </c>
      <c r="J535" s="4" t="s">
        <v>4915</v>
      </c>
      <c r="L535" t="s">
        <v>40</v>
      </c>
      <c r="M535">
        <v>5.2101639547625451</v>
      </c>
      <c r="N535">
        <v>5.2101639547625451</v>
      </c>
      <c r="O535">
        <v>0.18913925188914918</v>
      </c>
      <c r="P535">
        <v>0.18913925000000001</v>
      </c>
      <c r="Q535" t="s">
        <v>42</v>
      </c>
      <c r="R535" t="s">
        <v>43</v>
      </c>
      <c r="S535">
        <v>5.6</v>
      </c>
      <c r="T535">
        <v>25</v>
      </c>
      <c r="U535" t="s">
        <v>44</v>
      </c>
      <c r="V535" s="4">
        <v>44817</v>
      </c>
      <c r="W535" s="4">
        <v>44817</v>
      </c>
      <c r="X535" t="s">
        <v>45</v>
      </c>
      <c r="Y535" s="4" t="s">
        <v>4655</v>
      </c>
      <c r="Z535">
        <v>30</v>
      </c>
      <c r="AA535" t="s">
        <v>46</v>
      </c>
      <c r="AB535" s="4" t="s">
        <v>40</v>
      </c>
      <c r="AG535" t="s">
        <v>47</v>
      </c>
      <c r="AH535" t="s">
        <v>65</v>
      </c>
      <c r="AI535" t="s">
        <v>49</v>
      </c>
      <c r="AJ535" t="s">
        <v>50</v>
      </c>
      <c r="AK535" s="35" t="s">
        <v>2556</v>
      </c>
      <c r="AL535" t="s">
        <v>51</v>
      </c>
      <c r="AM535" t="s">
        <v>234</v>
      </c>
      <c r="AO535" s="2">
        <v>3.3165075728480709E-5</v>
      </c>
      <c r="AP535" s="2">
        <v>8.5847068708750918E-3</v>
      </c>
      <c r="AQ535" t="s">
        <v>52</v>
      </c>
      <c r="AS535">
        <v>16.98679582177293</v>
      </c>
      <c r="AT535">
        <v>16.98679582177293</v>
      </c>
      <c r="AU535" s="3">
        <v>11400000</v>
      </c>
      <c r="AV535" s="30">
        <v>273144000</v>
      </c>
      <c r="AW535" s="34" t="s">
        <v>2557</v>
      </c>
      <c r="BA535" s="31"/>
      <c r="BB535" s="27" t="str">
        <f t="shared" si="37"/>
        <v>PSA</v>
      </c>
      <c r="BC535" s="29">
        <f t="shared" ca="1" si="38"/>
        <v>55848</v>
      </c>
      <c r="BD535" s="27">
        <f t="shared" si="39"/>
        <v>4</v>
      </c>
      <c r="BE535" s="32" t="str">
        <f t="shared" si="40"/>
        <v>PSA.PRH</v>
      </c>
    </row>
    <row r="536" spans="1:57" x14ac:dyDescent="0.35">
      <c r="A536" t="s">
        <v>865</v>
      </c>
      <c r="B536" s="1">
        <v>14.850000000000001</v>
      </c>
      <c r="C536" s="2">
        <v>-0.21820117083555082</v>
      </c>
      <c r="D536" s="3">
        <v>44082.276923076926</v>
      </c>
      <c r="F536" t="s">
        <v>866</v>
      </c>
      <c r="G536" t="s">
        <v>4928</v>
      </c>
      <c r="H536">
        <v>92.04</v>
      </c>
      <c r="I536" s="2">
        <v>-2.1787600000000001E-2</v>
      </c>
      <c r="J536" s="4" t="s">
        <v>4923</v>
      </c>
      <c r="L536" t="s">
        <v>40</v>
      </c>
      <c r="M536">
        <v>7.315471910463625</v>
      </c>
      <c r="N536">
        <v>7.315471910463625</v>
      </c>
      <c r="O536">
        <v>266.21648659463779</v>
      </c>
      <c r="P536">
        <v>7.315471910463625</v>
      </c>
      <c r="Q536" t="s">
        <v>42</v>
      </c>
      <c r="R536" t="s">
        <v>43</v>
      </c>
      <c r="S536">
        <v>5.2</v>
      </c>
      <c r="T536">
        <v>25</v>
      </c>
      <c r="U536" t="s">
        <v>44</v>
      </c>
      <c r="V536" s="4">
        <v>44818</v>
      </c>
      <c r="W536" s="4">
        <v>44818</v>
      </c>
      <c r="X536" t="s">
        <v>45</v>
      </c>
      <c r="Y536" s="4" t="s">
        <v>4656</v>
      </c>
      <c r="Z536">
        <v>30</v>
      </c>
      <c r="AA536" t="s">
        <v>46</v>
      </c>
      <c r="AB536" t="s">
        <v>40</v>
      </c>
      <c r="AG536" t="s">
        <v>47</v>
      </c>
      <c r="AH536" t="s">
        <v>65</v>
      </c>
      <c r="AI536" t="s">
        <v>49</v>
      </c>
      <c r="AJ536" t="s">
        <v>50</v>
      </c>
      <c r="AK536" s="35" t="s">
        <v>867</v>
      </c>
      <c r="AL536" t="s">
        <v>51</v>
      </c>
      <c r="AM536" t="s">
        <v>90</v>
      </c>
      <c r="AO536" s="2">
        <v>2.0225162649345485E-4</v>
      </c>
      <c r="AP536" s="2">
        <v>2.6607634447480377E-2</v>
      </c>
      <c r="AQ536" t="s">
        <v>52</v>
      </c>
      <c r="AS536">
        <v>11.301196221921275</v>
      </c>
      <c r="AT536">
        <v>11.301196221921275</v>
      </c>
      <c r="AU536" s="3">
        <v>8000000</v>
      </c>
      <c r="AV536" s="30">
        <v>118800000.00000001</v>
      </c>
      <c r="AW536" s="34" t="s">
        <v>2101</v>
      </c>
      <c r="BA536" s="31"/>
      <c r="BB536" s="27" t="str">
        <f t="shared" si="37"/>
        <v>BX</v>
      </c>
      <c r="BC536" s="29">
        <f t="shared" ca="1" si="38"/>
        <v>55848</v>
      </c>
      <c r="BD536" s="27">
        <f t="shared" si="39"/>
        <v>4</v>
      </c>
      <c r="BE536" s="32" t="str">
        <f t="shared" si="40"/>
        <v>PSB.PRY</v>
      </c>
    </row>
    <row r="537" spans="1:57" x14ac:dyDescent="0.35">
      <c r="A537" t="s">
        <v>869</v>
      </c>
      <c r="B537" s="1">
        <v>14.809999999999999</v>
      </c>
      <c r="C537" s="2">
        <v>-0.21150772509323382</v>
      </c>
      <c r="D537" s="3">
        <v>38618.492307692308</v>
      </c>
      <c r="F537" t="s">
        <v>866</v>
      </c>
      <c r="G537" t="s">
        <v>4928</v>
      </c>
      <c r="H537">
        <v>92.04</v>
      </c>
      <c r="I537" s="2">
        <v>-2.1787600000000001E-2</v>
      </c>
      <c r="J537" s="4" t="s">
        <v>4923</v>
      </c>
      <c r="L537" t="s">
        <v>40</v>
      </c>
      <c r="M537">
        <v>7.4027942610718789</v>
      </c>
      <c r="N537">
        <v>7.4027942610718789</v>
      </c>
      <c r="O537">
        <v>569.46454023236777</v>
      </c>
      <c r="P537">
        <v>7.4027942610718789</v>
      </c>
      <c r="Q537" t="s">
        <v>42</v>
      </c>
      <c r="R537" t="s">
        <v>43</v>
      </c>
      <c r="S537">
        <v>5.25</v>
      </c>
      <c r="T537">
        <v>25</v>
      </c>
      <c r="U537" t="s">
        <v>44</v>
      </c>
      <c r="V537" s="4">
        <v>44818</v>
      </c>
      <c r="W537" s="4">
        <v>44818</v>
      </c>
      <c r="X537" t="s">
        <v>45</v>
      </c>
      <c r="Y537" s="4" t="s">
        <v>4899</v>
      </c>
      <c r="Z537">
        <v>30</v>
      </c>
      <c r="AA537" t="s">
        <v>46</v>
      </c>
      <c r="AB537" s="4" t="s">
        <v>40</v>
      </c>
      <c r="AG537" t="s">
        <v>47</v>
      </c>
      <c r="AH537" t="s">
        <v>65</v>
      </c>
      <c r="AI537" t="s">
        <v>49</v>
      </c>
      <c r="AJ537" t="s">
        <v>50</v>
      </c>
      <c r="AK537" s="35" t="s">
        <v>870</v>
      </c>
      <c r="AL537" t="s">
        <v>51</v>
      </c>
      <c r="AM537" t="s">
        <v>90</v>
      </c>
      <c r="AO537" s="2">
        <v>2.0225162649345485E-4</v>
      </c>
      <c r="AP537" s="2">
        <v>2.6607634447480377E-2</v>
      </c>
      <c r="AQ537" t="s">
        <v>52</v>
      </c>
      <c r="AS537">
        <v>11.161932326863534</v>
      </c>
      <c r="AT537">
        <v>11.161932326863534</v>
      </c>
      <c r="AU537" s="3">
        <v>9200000</v>
      </c>
      <c r="AV537" s="30">
        <v>136252000</v>
      </c>
      <c r="AW537" s="34" t="s">
        <v>2103</v>
      </c>
      <c r="BA537" s="31"/>
      <c r="BB537" s="27" t="str">
        <f t="shared" si="37"/>
        <v>BX</v>
      </c>
      <c r="BC537" s="29">
        <f t="shared" ca="1" si="38"/>
        <v>55848</v>
      </c>
      <c r="BD537" s="27">
        <f t="shared" si="39"/>
        <v>4</v>
      </c>
      <c r="BE537" s="32" t="str">
        <f t="shared" si="40"/>
        <v>PSB.PRX</v>
      </c>
    </row>
    <row r="538" spans="1:57" x14ac:dyDescent="0.35">
      <c r="A538" t="s">
        <v>2825</v>
      </c>
      <c r="B538" s="1">
        <v>14.100000000000001</v>
      </c>
      <c r="C538" s="2">
        <v>-0.20566572237960337</v>
      </c>
      <c r="D538" s="3">
        <v>63105.43076923077</v>
      </c>
      <c r="F538" t="s">
        <v>866</v>
      </c>
      <c r="G538" t="s">
        <v>4928</v>
      </c>
      <c r="H538">
        <v>92.04</v>
      </c>
      <c r="I538" s="2">
        <v>-2.1787600000000001E-2</v>
      </c>
      <c r="J538" s="4" t="s">
        <v>4923</v>
      </c>
      <c r="L538" t="s">
        <v>40</v>
      </c>
      <c r="M538">
        <v>7.1583713175686006</v>
      </c>
      <c r="N538">
        <v>7.1583713175686006</v>
      </c>
      <c r="O538">
        <v>25.041510524629132</v>
      </c>
      <c r="P538">
        <v>7.1583713175686006</v>
      </c>
      <c r="Q538" t="s">
        <v>42</v>
      </c>
      <c r="R538" t="s">
        <v>43</v>
      </c>
      <c r="S538">
        <v>4.875</v>
      </c>
      <c r="T538">
        <v>25</v>
      </c>
      <c r="U538" t="s">
        <v>44</v>
      </c>
      <c r="V538" s="4">
        <v>44818</v>
      </c>
      <c r="W538" s="4">
        <v>44818</v>
      </c>
      <c r="X538" t="s">
        <v>45</v>
      </c>
      <c r="Y538" s="4" t="s">
        <v>4657</v>
      </c>
      <c r="Z538">
        <v>30</v>
      </c>
      <c r="AA538" t="s">
        <v>46</v>
      </c>
      <c r="AB538" s="4" t="s">
        <v>40</v>
      </c>
      <c r="AG538" t="s">
        <v>47</v>
      </c>
      <c r="AH538" t="s">
        <v>65</v>
      </c>
      <c r="AI538" t="s">
        <v>49</v>
      </c>
      <c r="AJ538" t="s">
        <v>50</v>
      </c>
      <c r="AK538" s="35" t="s">
        <v>2826</v>
      </c>
      <c r="AL538" t="s">
        <v>51</v>
      </c>
      <c r="AM538" t="s">
        <v>90</v>
      </c>
      <c r="AO538" s="2">
        <v>2.0225162649345485E-4</v>
      </c>
      <c r="AP538" s="2">
        <v>2.6607634447480377E-2</v>
      </c>
      <c r="AQ538" t="s">
        <v>52</v>
      </c>
      <c r="AS538">
        <v>11.447346509256716</v>
      </c>
      <c r="AT538">
        <v>11.447346509256716</v>
      </c>
      <c r="AU538" s="3">
        <v>13000000</v>
      </c>
      <c r="AV538" s="30">
        <v>183300000.00000003</v>
      </c>
      <c r="AW538" s="34" t="s">
        <v>2827</v>
      </c>
      <c r="BA538" s="31"/>
      <c r="BB538" s="27" t="str">
        <f t="shared" si="37"/>
        <v>BX</v>
      </c>
      <c r="BC538" s="29">
        <f t="shared" ca="1" si="38"/>
        <v>55848</v>
      </c>
      <c r="BD538" s="27">
        <f t="shared" si="39"/>
        <v>4</v>
      </c>
      <c r="BE538" s="32" t="str">
        <f t="shared" si="40"/>
        <v>PSB.PRZ</v>
      </c>
    </row>
    <row r="539" spans="1:57" x14ac:dyDescent="0.35">
      <c r="A539" t="s">
        <v>3730</v>
      </c>
      <c r="B539" s="1">
        <v>18.175000000000001</v>
      </c>
      <c r="C539" s="2">
        <v>-3.8140311804009036E-2</v>
      </c>
      <c r="D539" s="3">
        <v>14587.969230769231</v>
      </c>
      <c r="F539" t="s">
        <v>872</v>
      </c>
      <c r="G539" t="s">
        <v>873</v>
      </c>
      <c r="H539">
        <v>6.76</v>
      </c>
      <c r="I539" s="2">
        <v>-7.312102999999999E-2</v>
      </c>
      <c r="J539" s="4" t="s">
        <v>4905</v>
      </c>
      <c r="L539" t="s">
        <v>40</v>
      </c>
      <c r="M539">
        <v>6.7845449053386906</v>
      </c>
      <c r="N539">
        <v>6.7845449053386906</v>
      </c>
      <c r="O539">
        <v>12.506117800388688</v>
      </c>
      <c r="P539">
        <v>6.7845449053386906</v>
      </c>
      <c r="Q539" t="s">
        <v>42</v>
      </c>
      <c r="R539" t="s">
        <v>43</v>
      </c>
      <c r="S539">
        <v>5.35</v>
      </c>
      <c r="T539">
        <v>25</v>
      </c>
      <c r="U539" t="s">
        <v>44</v>
      </c>
      <c r="V539" s="4">
        <v>44852</v>
      </c>
      <c r="W539" s="4">
        <v>44852</v>
      </c>
      <c r="X539" t="s">
        <v>45</v>
      </c>
      <c r="Y539" s="4" t="s">
        <v>4658</v>
      </c>
      <c r="Z539" t="s">
        <v>40</v>
      </c>
      <c r="AA539" t="s">
        <v>46</v>
      </c>
      <c r="AB539" s="4" t="s">
        <v>40</v>
      </c>
      <c r="AG539" t="s">
        <v>47</v>
      </c>
      <c r="AH539" t="s">
        <v>65</v>
      </c>
      <c r="AI539" t="s">
        <v>49</v>
      </c>
      <c r="AJ539" t="s">
        <v>50</v>
      </c>
      <c r="AK539" s="35" t="s">
        <v>3986</v>
      </c>
      <c r="AL539" t="s">
        <v>51</v>
      </c>
      <c r="AM539" t="s">
        <v>139</v>
      </c>
      <c r="AO539" s="2">
        <v>5.2648975352764804E-4</v>
      </c>
      <c r="AP539" s="2">
        <v>2.8827330561832065E-2</v>
      </c>
      <c r="AQ539" t="s">
        <v>52</v>
      </c>
      <c r="AS539">
        <v>13.1370709970841</v>
      </c>
      <c r="AT539">
        <v>13.164397451798788</v>
      </c>
      <c r="AU539" s="3">
        <v>6000000</v>
      </c>
      <c r="AV539" s="30">
        <v>109050000</v>
      </c>
      <c r="AW539" s="34" t="s">
        <v>3720</v>
      </c>
      <c r="BA539" s="31"/>
      <c r="BB539" s="27" t="str">
        <f t="shared" si="37"/>
        <v>PSEC</v>
      </c>
      <c r="BC539" s="29">
        <f t="shared" ca="1" si="38"/>
        <v>55848</v>
      </c>
      <c r="BD539" s="27">
        <f t="shared" si="39"/>
        <v>4</v>
      </c>
      <c r="BE539" s="32" t="str">
        <f t="shared" si="40"/>
        <v>PSEC.PRA</v>
      </c>
    </row>
    <row r="540" spans="1:57" x14ac:dyDescent="0.35">
      <c r="A540" t="s">
        <v>875</v>
      </c>
      <c r="B540" s="1">
        <v>1073.7450000000001</v>
      </c>
      <c r="C540" s="2">
        <v>-0.11874999999999999</v>
      </c>
      <c r="D540" s="3">
        <v>1091.7692307692307</v>
      </c>
      <c r="F540" t="s">
        <v>876</v>
      </c>
      <c r="G540" t="s">
        <v>877</v>
      </c>
      <c r="H540">
        <v>11.26</v>
      </c>
      <c r="I540" s="2">
        <v>-0.23661010000000002</v>
      </c>
      <c r="J540" s="4" t="s">
        <v>4733</v>
      </c>
      <c r="L540" t="s">
        <v>40</v>
      </c>
      <c r="M540">
        <v>9.0234239353014681E-2</v>
      </c>
      <c r="N540">
        <v>9.0234239353014681E-2</v>
      </c>
      <c r="O540">
        <v>-1317.6341615564565</v>
      </c>
      <c r="P540">
        <v>-1317.6341615599999</v>
      </c>
      <c r="Q540" t="s">
        <v>42</v>
      </c>
      <c r="R540" t="s">
        <v>43</v>
      </c>
      <c r="S540">
        <v>7.75</v>
      </c>
      <c r="T540">
        <v>25</v>
      </c>
      <c r="U540" t="s">
        <v>44</v>
      </c>
      <c r="V540" s="4">
        <v>44785</v>
      </c>
      <c r="W540" s="4">
        <v>44785</v>
      </c>
      <c r="X540" t="s">
        <v>45</v>
      </c>
      <c r="Y540" s="4" t="s">
        <v>4905</v>
      </c>
      <c r="Z540" t="s">
        <v>40</v>
      </c>
      <c r="AA540" t="s">
        <v>46</v>
      </c>
      <c r="AB540" s="4" t="s">
        <v>40</v>
      </c>
      <c r="AG540" t="s">
        <v>47</v>
      </c>
      <c r="AH540" t="s">
        <v>65</v>
      </c>
      <c r="AI540" t="s">
        <v>49</v>
      </c>
      <c r="AJ540" t="s">
        <v>50</v>
      </c>
      <c r="AK540" s="35" t="s">
        <v>878</v>
      </c>
      <c r="AL540" t="s">
        <v>51</v>
      </c>
      <c r="AM540" t="s">
        <v>51</v>
      </c>
      <c r="AO540" s="2">
        <v>3.6886701048527315E-2</v>
      </c>
      <c r="AP540" s="2">
        <v>0.1108946907017464</v>
      </c>
      <c r="AQ540" t="s">
        <v>64</v>
      </c>
      <c r="AS540">
        <v>3.1848965418715705</v>
      </c>
      <c r="AT540">
        <v>555.59647502606174</v>
      </c>
      <c r="AU540" s="3">
        <v>336944</v>
      </c>
      <c r="AV540" s="30">
        <v>361791935.28000003</v>
      </c>
      <c r="AW540" s="34" t="s">
        <v>2106</v>
      </c>
      <c r="BA540" s="31"/>
      <c r="BB540" s="27" t="str">
        <f t="shared" si="37"/>
        <v>PW</v>
      </c>
      <c r="BC540" s="29">
        <f t="shared" ca="1" si="38"/>
        <v>55848</v>
      </c>
      <c r="BD540" s="27">
        <f t="shared" si="39"/>
        <v>4</v>
      </c>
      <c r="BE540" s="32" t="str">
        <f t="shared" si="40"/>
        <v>PW.PRA</v>
      </c>
    </row>
    <row r="541" spans="1:57" x14ac:dyDescent="0.35">
      <c r="A541" t="s">
        <v>3328</v>
      </c>
      <c r="B541" s="1">
        <v>21</v>
      </c>
      <c r="C541" s="2">
        <v>-4.9893842887473408E-2</v>
      </c>
      <c r="D541" s="3">
        <v>3711.646153846154</v>
      </c>
      <c r="F541" t="s">
        <v>3329</v>
      </c>
      <c r="G541" t="s">
        <v>3330</v>
      </c>
      <c r="H541" t="s">
        <v>51</v>
      </c>
      <c r="I541" s="2" t="e">
        <v>#VALUE!</v>
      </c>
      <c r="J541" s="4" t="s">
        <v>51</v>
      </c>
      <c r="L541" t="s">
        <v>40</v>
      </c>
      <c r="M541" t="s">
        <v>51</v>
      </c>
      <c r="N541">
        <v>7.7902496230524374</v>
      </c>
      <c r="O541">
        <v>13.845205745126059</v>
      </c>
      <c r="P541">
        <v>7.7902496230524374</v>
      </c>
      <c r="Q541" t="s">
        <v>187</v>
      </c>
      <c r="R541" t="s">
        <v>43</v>
      </c>
      <c r="S541">
        <v>7.75</v>
      </c>
      <c r="T541">
        <v>25</v>
      </c>
      <c r="U541" t="s">
        <v>54</v>
      </c>
      <c r="V541" s="4">
        <v>44846</v>
      </c>
      <c r="W541" s="4">
        <v>44846</v>
      </c>
      <c r="X541" t="s">
        <v>40</v>
      </c>
      <c r="Y541" s="4" t="s">
        <v>4905</v>
      </c>
      <c r="Z541" t="s">
        <v>40</v>
      </c>
      <c r="AA541" t="s">
        <v>46</v>
      </c>
      <c r="AB541" t="s">
        <v>40</v>
      </c>
      <c r="AG541" t="s">
        <v>47</v>
      </c>
      <c r="AH541" t="s">
        <v>65</v>
      </c>
      <c r="AI541" t="s">
        <v>51</v>
      </c>
      <c r="AJ541" t="s">
        <v>50</v>
      </c>
      <c r="AK541" s="35" t="s">
        <v>3331</v>
      </c>
      <c r="AL541" t="s">
        <v>51</v>
      </c>
      <c r="AM541" t="s">
        <v>51</v>
      </c>
      <c r="AO541" s="2" t="s">
        <v>51</v>
      </c>
      <c r="AP541" s="2" t="s">
        <v>51</v>
      </c>
      <c r="AQ541" t="s">
        <v>328</v>
      </c>
      <c r="AS541">
        <v>10.678209630766235</v>
      </c>
      <c r="AT541">
        <v>10.705798819673854</v>
      </c>
      <c r="AU541" s="3">
        <v>141186</v>
      </c>
      <c r="AV541" s="30">
        <v>2964906</v>
      </c>
      <c r="AW541" s="34" t="s">
        <v>3332</v>
      </c>
      <c r="BA541" s="31"/>
      <c r="BB541" s="27" t="str">
        <f t="shared" si="37"/>
        <v>1559353D</v>
      </c>
      <c r="BC541" s="29">
        <f t="shared" ca="1" si="38"/>
        <v>55848</v>
      </c>
      <c r="BD541" s="27">
        <f t="shared" si="39"/>
        <v>12</v>
      </c>
      <c r="BE541" s="32" t="str">
        <f t="shared" si="40"/>
        <v>PXSAP</v>
      </c>
    </row>
    <row r="542" spans="1:57" x14ac:dyDescent="0.35">
      <c r="A542" t="s">
        <v>3249</v>
      </c>
      <c r="B542" s="1">
        <v>46.4</v>
      </c>
      <c r="C542" s="2">
        <v>-0.1423423423423423</v>
      </c>
      <c r="D542" s="3">
        <v>52232.984615384616</v>
      </c>
      <c r="F542" t="s">
        <v>3333</v>
      </c>
      <c r="G542" t="s">
        <v>532</v>
      </c>
      <c r="H542">
        <v>2.2400000000000002</v>
      </c>
      <c r="I542" s="2">
        <v>-0.23024059999999999</v>
      </c>
      <c r="J542" s="4" t="s">
        <v>4911</v>
      </c>
      <c r="L542" t="s">
        <v>40</v>
      </c>
      <c r="M542">
        <v>21.95401656241183</v>
      </c>
      <c r="N542">
        <v>21.95401656241183</v>
      </c>
      <c r="O542">
        <v>40.537634883142012</v>
      </c>
      <c r="P542">
        <v>21.95401656241183</v>
      </c>
      <c r="Q542" t="s">
        <v>53</v>
      </c>
      <c r="R542" t="s">
        <v>43</v>
      </c>
      <c r="S542">
        <v>8</v>
      </c>
      <c r="T542">
        <v>100</v>
      </c>
      <c r="U542" t="s">
        <v>44</v>
      </c>
      <c r="V542" s="4">
        <v>44803</v>
      </c>
      <c r="W542" s="4">
        <v>44803</v>
      </c>
      <c r="X542" t="s">
        <v>45</v>
      </c>
      <c r="Y542" s="4" t="s">
        <v>4090</v>
      </c>
      <c r="Z542" t="s">
        <v>40</v>
      </c>
      <c r="AA542" t="s">
        <v>46</v>
      </c>
      <c r="AB542" s="4" t="s">
        <v>4659</v>
      </c>
      <c r="AG542" t="s">
        <v>47</v>
      </c>
      <c r="AH542" t="s">
        <v>48</v>
      </c>
      <c r="AI542" t="s">
        <v>49</v>
      </c>
      <c r="AJ542" t="s">
        <v>50</v>
      </c>
      <c r="AK542" s="35" t="s">
        <v>3334</v>
      </c>
      <c r="AL542" t="s">
        <v>126</v>
      </c>
      <c r="AM542" t="s">
        <v>51</v>
      </c>
      <c r="AO542" s="2">
        <v>9.2519324523258728E-2</v>
      </c>
      <c r="AP542" s="2">
        <v>0.19226916773502056</v>
      </c>
      <c r="AQ542" t="s">
        <v>69</v>
      </c>
      <c r="AS542">
        <v>4.6334562400493828</v>
      </c>
      <c r="AT542">
        <v>4.6334562400493828</v>
      </c>
      <c r="AU542" s="3">
        <v>12619560</v>
      </c>
      <c r="AV542" s="30">
        <v>585547584</v>
      </c>
      <c r="AW542" s="34" t="s">
        <v>3235</v>
      </c>
      <c r="BA542" s="31"/>
      <c r="BB542" s="27" t="str">
        <f t="shared" si="37"/>
        <v>QRTEA</v>
      </c>
      <c r="BC542" s="29" t="e">
        <f t="shared" ca="1" si="38"/>
        <v>#VALUE!</v>
      </c>
      <c r="BD542" s="27">
        <f t="shared" si="39"/>
        <v>4</v>
      </c>
      <c r="BE542" s="32" t="str">
        <f t="shared" si="40"/>
        <v>QRTEP</v>
      </c>
    </row>
    <row r="543" spans="1:57" x14ac:dyDescent="0.35">
      <c r="A543" t="s">
        <v>2888</v>
      </c>
      <c r="B543" s="1">
        <v>17.27</v>
      </c>
      <c r="C543" s="2">
        <v>-3.7808219178082261E-2</v>
      </c>
      <c r="D543" s="3">
        <v>45375.630769230767</v>
      </c>
      <c r="F543" t="s">
        <v>880</v>
      </c>
      <c r="G543" t="s">
        <v>532</v>
      </c>
      <c r="H543">
        <v>2.2400000000000002</v>
      </c>
      <c r="I543" s="2">
        <v>-0.23024059999999999</v>
      </c>
      <c r="J543" s="4" t="s">
        <v>4911</v>
      </c>
      <c r="L543" t="s">
        <v>40</v>
      </c>
      <c r="M543">
        <v>8.8090167541501412</v>
      </c>
      <c r="N543">
        <v>8.8090167541501412</v>
      </c>
      <c r="O543">
        <v>23.728413020567611</v>
      </c>
      <c r="P543">
        <v>8.8090167541501412</v>
      </c>
      <c r="Q543" t="s">
        <v>53</v>
      </c>
      <c r="R543" t="s">
        <v>43</v>
      </c>
      <c r="S543">
        <v>6.25</v>
      </c>
      <c r="T543">
        <v>25</v>
      </c>
      <c r="U543" t="s">
        <v>44</v>
      </c>
      <c r="V543" s="4">
        <v>44804</v>
      </c>
      <c r="W543" s="4">
        <v>44804</v>
      </c>
      <c r="X543" t="s">
        <v>40</v>
      </c>
      <c r="Y543" s="4" t="s">
        <v>4435</v>
      </c>
      <c r="Z543">
        <v>30</v>
      </c>
      <c r="AA543" t="s">
        <v>46</v>
      </c>
      <c r="AB543" s="4" t="s">
        <v>4660</v>
      </c>
      <c r="AG543" t="s">
        <v>47</v>
      </c>
      <c r="AH543" t="s">
        <v>65</v>
      </c>
      <c r="AI543" t="s">
        <v>51</v>
      </c>
      <c r="AJ543" t="s">
        <v>472</v>
      </c>
      <c r="AK543" s="35" t="s">
        <v>4661</v>
      </c>
      <c r="AL543" t="s">
        <v>123</v>
      </c>
      <c r="AM543" t="s">
        <v>139</v>
      </c>
      <c r="AO543" s="2">
        <v>9.2519324523258728E-2</v>
      </c>
      <c r="AP543" s="2">
        <v>0.19226916773502056</v>
      </c>
      <c r="AQ543" t="s">
        <v>52</v>
      </c>
      <c r="AS543">
        <v>10.909727339526476</v>
      </c>
      <c r="AT543">
        <v>10.909727339526476</v>
      </c>
      <c r="AU543" s="3">
        <v>20010000</v>
      </c>
      <c r="AV543" s="30">
        <v>345572700</v>
      </c>
      <c r="AW543" s="34" t="s">
        <v>2879</v>
      </c>
      <c r="BA543" s="31"/>
      <c r="BB543" s="27" t="str">
        <f t="shared" si="37"/>
        <v>QRTEA</v>
      </c>
      <c r="BC543" s="29" t="e">
        <f t="shared" ca="1" si="38"/>
        <v>#VALUE!</v>
      </c>
      <c r="BD543" s="27">
        <f t="shared" si="39"/>
        <v>4</v>
      </c>
      <c r="BE543" s="32" t="str">
        <f t="shared" si="40"/>
        <v>QVCC</v>
      </c>
    </row>
    <row r="544" spans="1:57" x14ac:dyDescent="0.35">
      <c r="A544" t="s">
        <v>879</v>
      </c>
      <c r="B544" s="1">
        <v>20.454999999999998</v>
      </c>
      <c r="C544" s="2">
        <v>-4.9350649350649312E-2</v>
      </c>
      <c r="D544" s="3">
        <v>20136.43076923077</v>
      </c>
      <c r="F544" t="s">
        <v>880</v>
      </c>
      <c r="G544" t="s">
        <v>532</v>
      </c>
      <c r="H544">
        <v>2.2400000000000002</v>
      </c>
      <c r="I544" s="2">
        <v>-0.23024059999999999</v>
      </c>
      <c r="J544" s="4" t="s">
        <v>4911</v>
      </c>
      <c r="L544" t="s">
        <v>40</v>
      </c>
      <c r="M544">
        <v>6.5478989630161175</v>
      </c>
      <c r="N544">
        <v>6.5478989630161175</v>
      </c>
      <c r="O544">
        <v>9.2306331741531515</v>
      </c>
      <c r="P544">
        <v>6.5478989630161175</v>
      </c>
      <c r="Q544" t="s">
        <v>53</v>
      </c>
      <c r="R544" t="s">
        <v>43</v>
      </c>
      <c r="S544">
        <v>6.375</v>
      </c>
      <c r="T544">
        <v>25</v>
      </c>
      <c r="U544" t="s">
        <v>44</v>
      </c>
      <c r="V544" s="4">
        <v>44804</v>
      </c>
      <c r="W544" s="4">
        <v>44804</v>
      </c>
      <c r="X544" t="s">
        <v>40</v>
      </c>
      <c r="Y544" s="4" t="s">
        <v>4662</v>
      </c>
      <c r="Z544">
        <v>30</v>
      </c>
      <c r="AA544" t="s">
        <v>46</v>
      </c>
      <c r="AB544" t="s">
        <v>4663</v>
      </c>
      <c r="AG544" t="s">
        <v>47</v>
      </c>
      <c r="AH544" t="s">
        <v>65</v>
      </c>
      <c r="AI544" t="s">
        <v>51</v>
      </c>
      <c r="AJ544" t="s">
        <v>881</v>
      </c>
      <c r="AK544" s="35" t="s">
        <v>4664</v>
      </c>
      <c r="AL544" t="s">
        <v>123</v>
      </c>
      <c r="AM544" t="s">
        <v>139</v>
      </c>
      <c r="AO544" s="2">
        <v>9.2519324523258728E-2</v>
      </c>
      <c r="AP544" s="2">
        <v>0.19226916773502056</v>
      </c>
      <c r="AQ544" t="s">
        <v>52</v>
      </c>
      <c r="AS544">
        <v>12.448636297253355</v>
      </c>
      <c r="AT544">
        <v>12.448636297253355</v>
      </c>
      <c r="AU544" s="3">
        <v>9000000</v>
      </c>
      <c r="AV544" s="30">
        <v>184094999.99999997</v>
      </c>
      <c r="AW544" s="34" t="s">
        <v>2107</v>
      </c>
      <c r="BA544" s="31"/>
      <c r="BB544" s="27" t="str">
        <f t="shared" si="37"/>
        <v>QRTEA</v>
      </c>
      <c r="BC544" s="29" t="e">
        <f t="shared" ca="1" si="38"/>
        <v>#VALUE!</v>
      </c>
      <c r="BD544" s="27">
        <f t="shared" si="39"/>
        <v>4</v>
      </c>
      <c r="BE544" s="32" t="str">
        <f t="shared" si="40"/>
        <v>QVCD</v>
      </c>
    </row>
    <row r="545" spans="1:57" x14ac:dyDescent="0.35">
      <c r="A545" t="s">
        <v>5003</v>
      </c>
      <c r="B545" s="1">
        <v>31.935000000000002</v>
      </c>
      <c r="C545" s="2">
        <v>-1.2955455942317839E-2</v>
      </c>
      <c r="D545" s="3" t="s">
        <v>51</v>
      </c>
      <c r="F545" t="s">
        <v>5004</v>
      </c>
      <c r="G545" t="s">
        <v>5005</v>
      </c>
      <c r="H545">
        <v>11.76</v>
      </c>
      <c r="I545" s="2">
        <v>-2.6490040000000003E-2</v>
      </c>
      <c r="J545" s="4" t="s">
        <v>4733</v>
      </c>
      <c r="L545" t="s">
        <v>40</v>
      </c>
      <c r="M545">
        <v>-3.575911047125695</v>
      </c>
      <c r="N545">
        <v>-3.575911047125695</v>
      </c>
      <c r="O545">
        <v>-18.941106072499892</v>
      </c>
      <c r="P545">
        <v>-18.94110607</v>
      </c>
      <c r="Q545" t="s">
        <v>53</v>
      </c>
      <c r="R545" t="s">
        <v>43</v>
      </c>
      <c r="S545">
        <v>7.5</v>
      </c>
      <c r="T545">
        <v>25</v>
      </c>
      <c r="U545" t="s">
        <v>44</v>
      </c>
      <c r="V545" s="4">
        <v>44785</v>
      </c>
      <c r="W545" s="4">
        <v>44785</v>
      </c>
      <c r="X545" t="s">
        <v>40</v>
      </c>
      <c r="Y545" s="4" t="s">
        <v>5006</v>
      </c>
      <c r="Z545">
        <v>30</v>
      </c>
      <c r="AA545" t="s">
        <v>46</v>
      </c>
      <c r="AB545" t="s">
        <v>5007</v>
      </c>
      <c r="AG545" t="s">
        <v>47</v>
      </c>
      <c r="AH545" t="s">
        <v>65</v>
      </c>
      <c r="AI545" t="s">
        <v>51</v>
      </c>
      <c r="AJ545" t="s">
        <v>800</v>
      </c>
      <c r="AK545" s="35" t="s">
        <v>5008</v>
      </c>
      <c r="AL545" t="s">
        <v>51</v>
      </c>
      <c r="AM545" t="s">
        <v>51</v>
      </c>
      <c r="AO545" s="2">
        <v>5.4946005272415999E-4</v>
      </c>
      <c r="AP545" s="2">
        <v>4.1139974420516645E-2</v>
      </c>
      <c r="AQ545" t="s">
        <v>69</v>
      </c>
      <c r="AS545">
        <v>1.7280824911009525</v>
      </c>
      <c r="AT545">
        <v>4.1260137360802069</v>
      </c>
      <c r="AU545" s="3">
        <v>2800000</v>
      </c>
      <c r="AV545" s="30">
        <v>89418000</v>
      </c>
      <c r="AW545" s="34" t="s">
        <v>5009</v>
      </c>
      <c r="BA545" s="31"/>
      <c r="BB545" s="27" t="str">
        <f t="shared" si="37"/>
        <v>RWAY</v>
      </c>
      <c r="BC545" s="29" t="e">
        <f t="shared" ca="1" si="38"/>
        <v>#VALUE!</v>
      </c>
      <c r="BD545" s="27">
        <f t="shared" si="39"/>
        <v>4</v>
      </c>
      <c r="BE545" s="32" t="str">
        <f t="shared" si="40"/>
        <v>RWAYL</v>
      </c>
    </row>
    <row r="546" spans="1:57" x14ac:dyDescent="0.35">
      <c r="A546" t="s">
        <v>3404</v>
      </c>
      <c r="B546" s="1">
        <v>23.45</v>
      </c>
      <c r="C546" s="2">
        <v>6.410256410256502E-3</v>
      </c>
      <c r="D546" s="3">
        <v>9509.9846153846156</v>
      </c>
      <c r="F546" t="s">
        <v>2139</v>
      </c>
      <c r="G546" t="s">
        <v>2140</v>
      </c>
      <c r="H546">
        <v>10.46</v>
      </c>
      <c r="I546" s="2">
        <v>-0.15290490000000001</v>
      </c>
      <c r="J546" s="4" t="s">
        <v>4911</v>
      </c>
      <c r="L546" t="s">
        <v>40</v>
      </c>
      <c r="M546">
        <v>4.2459649482740121</v>
      </c>
      <c r="N546">
        <v>4.2459649482740121</v>
      </c>
      <c r="O546">
        <v>-7.4940945084602548</v>
      </c>
      <c r="P546">
        <v>-7.49409451</v>
      </c>
      <c r="Q546" t="s">
        <v>53</v>
      </c>
      <c r="R546" t="s">
        <v>43</v>
      </c>
      <c r="S546">
        <v>5.75</v>
      </c>
      <c r="T546">
        <v>25</v>
      </c>
      <c r="U546" t="s">
        <v>44</v>
      </c>
      <c r="V546" s="4">
        <v>44847</v>
      </c>
      <c r="W546" s="4">
        <v>44847</v>
      </c>
      <c r="X546" t="s">
        <v>40</v>
      </c>
      <c r="Y546" s="4" t="s">
        <v>4665</v>
      </c>
      <c r="Z546">
        <v>30</v>
      </c>
      <c r="AA546" t="s">
        <v>46</v>
      </c>
      <c r="AB546" t="s">
        <v>4666</v>
      </c>
      <c r="AG546" t="s">
        <v>47</v>
      </c>
      <c r="AH546" t="s">
        <v>65</v>
      </c>
      <c r="AI546" t="s">
        <v>51</v>
      </c>
      <c r="AJ546" t="s">
        <v>74</v>
      </c>
      <c r="AK546" s="35" t="s">
        <v>3479</v>
      </c>
      <c r="AL546" t="s">
        <v>51</v>
      </c>
      <c r="AM546" t="s">
        <v>51</v>
      </c>
      <c r="AO546" s="2">
        <v>1.7028130711181699E-2</v>
      </c>
      <c r="AP546" s="2">
        <v>6.241819871087928E-2</v>
      </c>
      <c r="AQ546" t="s">
        <v>52</v>
      </c>
      <c r="AS546">
        <v>2.9549566840909636</v>
      </c>
      <c r="AT546">
        <v>2.9549566840909636</v>
      </c>
      <c r="AU546" s="3">
        <v>8050000</v>
      </c>
      <c r="AV546" s="30">
        <v>188772500</v>
      </c>
      <c r="AW546" s="34" t="s">
        <v>3390</v>
      </c>
      <c r="BA546" s="31"/>
      <c r="BB546" s="27" t="str">
        <f t="shared" si="37"/>
        <v>RC</v>
      </c>
      <c r="BC546" s="29" t="e">
        <f t="shared" ca="1" si="38"/>
        <v>#VALUE!</v>
      </c>
      <c r="BD546" s="27">
        <f t="shared" si="39"/>
        <v>4</v>
      </c>
      <c r="BE546" s="32" t="str">
        <f t="shared" si="40"/>
        <v>RCC</v>
      </c>
    </row>
    <row r="547" spans="1:57" x14ac:dyDescent="0.35">
      <c r="A547" t="s">
        <v>2828</v>
      </c>
      <c r="B547" s="1">
        <v>22.18</v>
      </c>
      <c r="C547" s="2">
        <v>-9.6969696969696914E-2</v>
      </c>
      <c r="D547" s="3">
        <v>5931.4923076923078</v>
      </c>
      <c r="F547" t="s">
        <v>885</v>
      </c>
      <c r="G547" t="s">
        <v>886</v>
      </c>
      <c r="H547">
        <v>53.52</v>
      </c>
      <c r="I547" s="2">
        <v>-0.13126659999999998</v>
      </c>
      <c r="J547" s="4" t="s">
        <v>4484</v>
      </c>
      <c r="L547" t="s">
        <v>40</v>
      </c>
      <c r="M547">
        <v>5.6039152688011358</v>
      </c>
      <c r="N547">
        <v>5.6039152688011358</v>
      </c>
      <c r="O547">
        <v>5.3258920621506149</v>
      </c>
      <c r="P547">
        <v>5.3258920600000001</v>
      </c>
      <c r="Q547" t="s">
        <v>42</v>
      </c>
      <c r="R547" t="s">
        <v>43</v>
      </c>
      <c r="S547">
        <v>5.625</v>
      </c>
      <c r="T547">
        <v>25</v>
      </c>
      <c r="U547" t="s">
        <v>44</v>
      </c>
      <c r="V547" s="4">
        <v>44818</v>
      </c>
      <c r="W547" s="4">
        <v>44818</v>
      </c>
      <c r="X547" t="s">
        <v>45</v>
      </c>
      <c r="Y547" s="4" t="s">
        <v>4667</v>
      </c>
      <c r="Z547">
        <v>20</v>
      </c>
      <c r="AA547" t="s">
        <v>46</v>
      </c>
      <c r="AB547" s="4" t="s">
        <v>40</v>
      </c>
      <c r="AG547" t="s">
        <v>47</v>
      </c>
      <c r="AH547" t="s">
        <v>65</v>
      </c>
      <c r="AI547" t="s">
        <v>49</v>
      </c>
      <c r="AJ547" t="s">
        <v>50</v>
      </c>
      <c r="AK547" s="35" t="s">
        <v>2829</v>
      </c>
      <c r="AL547" t="s">
        <v>123</v>
      </c>
      <c r="AM547" t="s">
        <v>158</v>
      </c>
      <c r="AO547" s="2">
        <v>7.9230854358680602E-5</v>
      </c>
      <c r="AP547" s="2">
        <v>1.1142689479180401E-2</v>
      </c>
      <c r="AQ547" t="s">
        <v>52</v>
      </c>
      <c r="AS547">
        <v>15.650497632851621</v>
      </c>
      <c r="AT547">
        <v>15.650497632851621</v>
      </c>
      <c r="AU547" s="3">
        <v>3450000</v>
      </c>
      <c r="AV547" s="30">
        <v>76521000</v>
      </c>
      <c r="AW547" s="34" t="s">
        <v>2830</v>
      </c>
      <c r="BA547" s="31"/>
      <c r="BB547" s="27" t="str">
        <f t="shared" si="37"/>
        <v>REXR</v>
      </c>
      <c r="BC547" s="29">
        <f t="shared" ca="1" si="38"/>
        <v>55848</v>
      </c>
      <c r="BD547" s="27">
        <f t="shared" si="39"/>
        <v>4</v>
      </c>
      <c r="BE547" s="32" t="str">
        <f t="shared" si="40"/>
        <v>REXR.PRC</v>
      </c>
    </row>
    <row r="548" spans="1:57" x14ac:dyDescent="0.35">
      <c r="A548" t="s">
        <v>3600</v>
      </c>
      <c r="B548" s="1">
        <v>22.83</v>
      </c>
      <c r="C548" s="2">
        <v>5.9267241379311955E-3</v>
      </c>
      <c r="D548" s="3">
        <v>40522.507692307692</v>
      </c>
      <c r="F548" t="s">
        <v>889</v>
      </c>
      <c r="G548" t="s">
        <v>890</v>
      </c>
      <c r="H548">
        <v>21.17</v>
      </c>
      <c r="I548" s="2">
        <v>7.615414E-3</v>
      </c>
      <c r="J548" s="4" t="s">
        <v>4906</v>
      </c>
      <c r="L548" t="s">
        <v>40</v>
      </c>
      <c r="M548">
        <v>3.7383962700046203</v>
      </c>
      <c r="N548">
        <v>3.7383962700046203</v>
      </c>
      <c r="O548">
        <v>-0.68902447103984055</v>
      </c>
      <c r="P548">
        <v>-0.68902447</v>
      </c>
      <c r="Q548" t="s">
        <v>42</v>
      </c>
      <c r="R548" t="s">
        <v>43</v>
      </c>
      <c r="S548">
        <v>4.45</v>
      </c>
      <c r="T548">
        <v>25</v>
      </c>
      <c r="U548" t="s">
        <v>44</v>
      </c>
      <c r="V548" s="4">
        <v>44804</v>
      </c>
      <c r="W548" s="4">
        <v>44804</v>
      </c>
      <c r="X548" t="s">
        <v>124</v>
      </c>
      <c r="Y548" s="4" t="s">
        <v>4416</v>
      </c>
      <c r="Z548" t="s">
        <v>40</v>
      </c>
      <c r="AA548" t="s">
        <v>161</v>
      </c>
      <c r="AB548" s="4" t="s">
        <v>40</v>
      </c>
      <c r="AG548" t="s">
        <v>47</v>
      </c>
      <c r="AH548" t="s">
        <v>48</v>
      </c>
      <c r="AI548" t="s">
        <v>47</v>
      </c>
      <c r="AJ548" t="s">
        <v>50</v>
      </c>
      <c r="AK548" s="35" t="s">
        <v>3601</v>
      </c>
      <c r="AL548" t="s">
        <v>139</v>
      </c>
      <c r="AM548" t="s">
        <v>123</v>
      </c>
      <c r="AO548" s="2">
        <v>4.6194778195607356E-4</v>
      </c>
      <c r="AP548" s="2">
        <v>1.9421887523570103E-2</v>
      </c>
      <c r="AQ548" t="s">
        <v>52</v>
      </c>
      <c r="AS548">
        <v>20.29428711314543</v>
      </c>
      <c r="AT548">
        <v>20.321920360824986</v>
      </c>
      <c r="AU548" s="3">
        <v>16000000</v>
      </c>
      <c r="AV548" s="30">
        <v>365280000</v>
      </c>
      <c r="AW548" s="34" t="s">
        <v>3653</v>
      </c>
      <c r="BA548" s="31"/>
      <c r="BB548" s="27" t="str">
        <f t="shared" si="37"/>
        <v>RF</v>
      </c>
      <c r="BC548" s="29">
        <f t="shared" ca="1" si="38"/>
        <v>55848</v>
      </c>
      <c r="BD548" s="27">
        <f t="shared" si="39"/>
        <v>4</v>
      </c>
      <c r="BE548" s="32" t="str">
        <f t="shared" si="40"/>
        <v>RF.PRE</v>
      </c>
    </row>
    <row r="549" spans="1:57" x14ac:dyDescent="0.35">
      <c r="A549" t="s">
        <v>2606</v>
      </c>
      <c r="B549" s="1">
        <v>22.87</v>
      </c>
      <c r="C549" s="2">
        <v>-8.7912087912086036E-4</v>
      </c>
      <c r="D549" s="3">
        <v>37016.56923076923</v>
      </c>
      <c r="F549" t="s">
        <v>889</v>
      </c>
      <c r="G549" t="s">
        <v>890</v>
      </c>
      <c r="H549">
        <v>21.17</v>
      </c>
      <c r="I549" s="2">
        <v>7.615414E-3</v>
      </c>
      <c r="J549" s="4" t="s">
        <v>4906</v>
      </c>
      <c r="L549">
        <v>314.8</v>
      </c>
      <c r="M549">
        <v>5.5653645538589753</v>
      </c>
      <c r="N549">
        <v>6.310520979090767</v>
      </c>
      <c r="O549">
        <v>5.2320698135969961</v>
      </c>
      <c r="P549">
        <v>5.2320698135969961</v>
      </c>
      <c r="Q549" t="s">
        <v>42</v>
      </c>
      <c r="R549" t="s">
        <v>82</v>
      </c>
      <c r="S549">
        <v>5.7</v>
      </c>
      <c r="T549">
        <v>25</v>
      </c>
      <c r="U549" t="s">
        <v>44</v>
      </c>
      <c r="V549" s="4">
        <v>44771</v>
      </c>
      <c r="W549" s="4">
        <v>44771</v>
      </c>
      <c r="X549" t="s">
        <v>124</v>
      </c>
      <c r="Y549" s="4" t="s">
        <v>4668</v>
      </c>
      <c r="Z549">
        <v>30</v>
      </c>
      <c r="AA549" t="s">
        <v>161</v>
      </c>
      <c r="AB549" s="4" t="s">
        <v>40</v>
      </c>
      <c r="AG549" t="s">
        <v>47</v>
      </c>
      <c r="AH549" t="s">
        <v>48</v>
      </c>
      <c r="AI549" t="s">
        <v>47</v>
      </c>
      <c r="AJ549" t="s">
        <v>50</v>
      </c>
      <c r="AK549" s="35" t="s">
        <v>2701</v>
      </c>
      <c r="AL549" t="s">
        <v>139</v>
      </c>
      <c r="AM549" t="s">
        <v>123</v>
      </c>
      <c r="AO549" s="2">
        <v>4.6194778195607356E-4</v>
      </c>
      <c r="AP549" s="2">
        <v>1.9421887523570103E-2</v>
      </c>
      <c r="AQ549" t="s">
        <v>52</v>
      </c>
      <c r="AS549">
        <v>5.3244975358829434</v>
      </c>
      <c r="AT549">
        <v>5.4879637218701056</v>
      </c>
      <c r="AU549" s="3">
        <v>20000000</v>
      </c>
      <c r="AV549" s="30">
        <v>457400000</v>
      </c>
      <c r="AW549" s="34" t="s">
        <v>2607</v>
      </c>
      <c r="BA549" s="31"/>
      <c r="BB549" s="27" t="str">
        <f t="shared" si="37"/>
        <v>RF</v>
      </c>
      <c r="BC549" s="29">
        <f t="shared" ca="1" si="38"/>
        <v>55848</v>
      </c>
      <c r="BD549" s="27">
        <f t="shared" si="39"/>
        <v>4</v>
      </c>
      <c r="BE549" s="32" t="str">
        <f t="shared" si="40"/>
        <v>RF.PRC</v>
      </c>
    </row>
    <row r="550" spans="1:57" x14ac:dyDescent="0.35">
      <c r="A550" t="s">
        <v>891</v>
      </c>
      <c r="B550" s="1">
        <v>23.9</v>
      </c>
      <c r="C550" s="2">
        <v>5.5977608956416236E-3</v>
      </c>
      <c r="D550" s="3">
        <v>42890.615384615383</v>
      </c>
      <c r="F550" t="s">
        <v>889</v>
      </c>
      <c r="G550" t="s">
        <v>890</v>
      </c>
      <c r="H550">
        <v>21.17</v>
      </c>
      <c r="I550" s="2">
        <v>7.615414E-3</v>
      </c>
      <c r="J550" s="4" t="s">
        <v>4906</v>
      </c>
      <c r="L550">
        <v>353.6</v>
      </c>
      <c r="M550">
        <v>6.2522986392055904</v>
      </c>
      <c r="N550">
        <v>7.0133407025993462</v>
      </c>
      <c r="O550">
        <v>5.2002170910894137</v>
      </c>
      <c r="P550">
        <v>5.2002170910894137</v>
      </c>
      <c r="Q550" t="s">
        <v>42</v>
      </c>
      <c r="R550" t="s">
        <v>82</v>
      </c>
      <c r="S550">
        <v>6.375</v>
      </c>
      <c r="T550">
        <v>25</v>
      </c>
      <c r="U550" t="s">
        <v>44</v>
      </c>
      <c r="V550" s="4">
        <v>44804</v>
      </c>
      <c r="W550" s="4">
        <v>44804</v>
      </c>
      <c r="X550" t="s">
        <v>124</v>
      </c>
      <c r="Y550" s="4" t="s">
        <v>4417</v>
      </c>
      <c r="Z550">
        <v>30</v>
      </c>
      <c r="AA550" t="s">
        <v>161</v>
      </c>
      <c r="AB550" t="s">
        <v>40</v>
      </c>
      <c r="AG550" t="s">
        <v>47</v>
      </c>
      <c r="AH550" t="s">
        <v>48</v>
      </c>
      <c r="AI550" t="s">
        <v>47</v>
      </c>
      <c r="AJ550" t="s">
        <v>50</v>
      </c>
      <c r="AK550" s="35" t="s">
        <v>892</v>
      </c>
      <c r="AL550" t="s">
        <v>139</v>
      </c>
      <c r="AM550" t="s">
        <v>123</v>
      </c>
      <c r="AO550" s="2">
        <v>4.6194778195607356E-4</v>
      </c>
      <c r="AP550" s="2">
        <v>1.9421887523570103E-2</v>
      </c>
      <c r="AQ550" t="s">
        <v>52</v>
      </c>
      <c r="AS550">
        <v>1.7772759834466039</v>
      </c>
      <c r="AT550">
        <v>1.7772759834466039</v>
      </c>
      <c r="AU550" s="3">
        <v>20000000</v>
      </c>
      <c r="AV550" s="30">
        <v>478000000</v>
      </c>
      <c r="AW550" s="34" t="s">
        <v>2113</v>
      </c>
      <c r="BA550" s="31"/>
      <c r="BB550" s="27" t="str">
        <f t="shared" si="37"/>
        <v>RF</v>
      </c>
      <c r="BC550" s="29">
        <f t="shared" ca="1" si="38"/>
        <v>55848</v>
      </c>
      <c r="BD550" s="27">
        <f t="shared" si="39"/>
        <v>4</v>
      </c>
      <c r="BE550" s="32" t="str">
        <f t="shared" si="40"/>
        <v>RF.PRB</v>
      </c>
    </row>
    <row r="551" spans="1:57" x14ac:dyDescent="0.35">
      <c r="A551" t="s">
        <v>893</v>
      </c>
      <c r="B551" s="1">
        <v>31.38</v>
      </c>
      <c r="C551" s="2">
        <v>-3.2915360501567396E-2</v>
      </c>
      <c r="D551" s="3">
        <v>25341.369230769229</v>
      </c>
      <c r="F551" t="s">
        <v>894</v>
      </c>
      <c r="G551" t="s">
        <v>895</v>
      </c>
      <c r="H551">
        <v>135.38</v>
      </c>
      <c r="I551" s="2">
        <v>8.5384440000000006E-2</v>
      </c>
      <c r="J551" s="4" t="s">
        <v>4911</v>
      </c>
      <c r="L551">
        <v>404</v>
      </c>
      <c r="M551">
        <v>3.6543900346372622</v>
      </c>
      <c r="N551">
        <v>4.1994976529051389</v>
      </c>
      <c r="O551">
        <v>-7.6418022486522741</v>
      </c>
      <c r="P551">
        <v>-7.6418022486522741</v>
      </c>
      <c r="Q551" t="s">
        <v>53</v>
      </c>
      <c r="R551" t="s">
        <v>82</v>
      </c>
      <c r="S551">
        <v>5.75</v>
      </c>
      <c r="T551">
        <v>25</v>
      </c>
      <c r="U551" t="s">
        <v>44</v>
      </c>
      <c r="V551" s="4">
        <v>44804</v>
      </c>
      <c r="W551" s="4">
        <v>44804</v>
      </c>
      <c r="X551" t="s">
        <v>45</v>
      </c>
      <c r="Y551" s="4" t="s">
        <v>4416</v>
      </c>
      <c r="Z551">
        <v>30</v>
      </c>
      <c r="AA551" t="s">
        <v>46</v>
      </c>
      <c r="AB551" s="4" t="s">
        <v>4669</v>
      </c>
      <c r="AG551" t="s">
        <v>47</v>
      </c>
      <c r="AH551" t="s">
        <v>65</v>
      </c>
      <c r="AI551" t="s">
        <v>49</v>
      </c>
      <c r="AJ551" t="s">
        <v>157</v>
      </c>
      <c r="AK551" s="35" t="s">
        <v>4670</v>
      </c>
      <c r="AL551" t="s">
        <v>212</v>
      </c>
      <c r="AM551" t="s">
        <v>234</v>
      </c>
      <c r="AO551" s="2">
        <v>9.349899277100171E-5</v>
      </c>
      <c r="AP551" s="2">
        <v>2.1625515386016647E-2</v>
      </c>
      <c r="AQ551" t="s">
        <v>52</v>
      </c>
      <c r="AS551">
        <v>3.3815442076085405</v>
      </c>
      <c r="AT551">
        <v>3.3815442076085405</v>
      </c>
      <c r="AU551" s="3">
        <v>16000000</v>
      </c>
      <c r="AV551" s="30">
        <v>502080000</v>
      </c>
      <c r="AW551" s="34" t="s">
        <v>2114</v>
      </c>
      <c r="BA551" s="31"/>
      <c r="BB551" s="27" t="str">
        <f t="shared" si="37"/>
        <v>RGA</v>
      </c>
      <c r="BC551" s="29" t="e">
        <f t="shared" ca="1" si="38"/>
        <v>#VALUE!</v>
      </c>
      <c r="BD551" s="27">
        <f t="shared" si="39"/>
        <v>4</v>
      </c>
      <c r="BE551" s="32" t="str">
        <f t="shared" si="40"/>
        <v>RZB</v>
      </c>
    </row>
    <row r="552" spans="1:57" x14ac:dyDescent="0.35">
      <c r="A552" t="s">
        <v>896</v>
      </c>
      <c r="B552" s="1">
        <v>25.700000000000003</v>
      </c>
      <c r="C552" s="2">
        <v>4.39472632840589E-3</v>
      </c>
      <c r="D552" s="3">
        <v>71271.815384615387</v>
      </c>
      <c r="F552" t="s">
        <v>894</v>
      </c>
      <c r="G552" t="s">
        <v>895</v>
      </c>
      <c r="H552">
        <v>135.38</v>
      </c>
      <c r="I552" s="2">
        <v>8.5384440000000006E-2</v>
      </c>
      <c r="J552" s="4" t="s">
        <v>4911</v>
      </c>
      <c r="L552">
        <v>437</v>
      </c>
      <c r="M552">
        <v>7.235350560779735</v>
      </c>
      <c r="N552">
        <v>8.1830635056069756</v>
      </c>
      <c r="O552">
        <v>-31.146953065050486</v>
      </c>
      <c r="P552">
        <v>7.7992404693000008</v>
      </c>
      <c r="Q552" t="s">
        <v>53</v>
      </c>
      <c r="R552" t="s">
        <v>82</v>
      </c>
      <c r="S552">
        <v>7.6625700000000014</v>
      </c>
      <c r="T552">
        <v>25</v>
      </c>
      <c r="U552" t="s">
        <v>44</v>
      </c>
      <c r="V552" s="4">
        <v>44804</v>
      </c>
      <c r="W552" s="4">
        <v>44804</v>
      </c>
      <c r="X552" t="s">
        <v>45</v>
      </c>
      <c r="Y552" s="4" t="s">
        <v>5010</v>
      </c>
      <c r="Z552">
        <v>30</v>
      </c>
      <c r="AA552" t="s">
        <v>46</v>
      </c>
      <c r="AB552" s="4" t="s">
        <v>4110</v>
      </c>
      <c r="AG552" t="s">
        <v>47</v>
      </c>
      <c r="AH552" t="s">
        <v>65</v>
      </c>
      <c r="AI552" t="s">
        <v>49</v>
      </c>
      <c r="AJ552" t="s">
        <v>157</v>
      </c>
      <c r="AK552" s="35" t="s">
        <v>4671</v>
      </c>
      <c r="AL552" t="s">
        <v>212</v>
      </c>
      <c r="AM552" t="s">
        <v>234</v>
      </c>
      <c r="AO552" s="2">
        <v>9.349899277100171E-5</v>
      </c>
      <c r="AP552" s="2">
        <v>2.1625515386016647E-2</v>
      </c>
      <c r="AQ552" t="s">
        <v>52</v>
      </c>
      <c r="AS552">
        <v>0.17932041748595079</v>
      </c>
      <c r="AT552">
        <v>0.17932041747903887</v>
      </c>
      <c r="AU552" s="3">
        <v>9957707</v>
      </c>
      <c r="AV552" s="30">
        <v>255913069.90000004</v>
      </c>
      <c r="AW552" s="34" t="s">
        <v>2115</v>
      </c>
      <c r="BA552" s="31"/>
      <c r="BB552" s="27" t="str">
        <f t="shared" si="37"/>
        <v>RGA</v>
      </c>
      <c r="BC552" s="29" t="e">
        <f t="shared" ca="1" si="38"/>
        <v>#VALUE!</v>
      </c>
      <c r="BD552" s="27">
        <f t="shared" si="39"/>
        <v>4</v>
      </c>
      <c r="BE552" s="32" t="str">
        <f t="shared" si="40"/>
        <v>RZA</v>
      </c>
    </row>
    <row r="553" spans="1:57" x14ac:dyDescent="0.35">
      <c r="A553" t="s">
        <v>5011</v>
      </c>
      <c r="B553" s="1" t="s">
        <v>41</v>
      </c>
      <c r="C553" s="2" t="e">
        <v>#VALUE!</v>
      </c>
      <c r="D553" s="3" t="s">
        <v>41</v>
      </c>
      <c r="F553" t="s">
        <v>41</v>
      </c>
      <c r="G553" t="s">
        <v>41</v>
      </c>
      <c r="H553" t="s">
        <v>3887</v>
      </c>
      <c r="I553" s="2" t="e">
        <v>#VALUE!</v>
      </c>
      <c r="J553" s="4" t="s">
        <v>3888</v>
      </c>
      <c r="L553" t="s">
        <v>41</v>
      </c>
      <c r="M553" t="s">
        <v>41</v>
      </c>
      <c r="N553" t="s">
        <v>41</v>
      </c>
      <c r="O553" t="s">
        <v>41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s="4" t="s">
        <v>41</v>
      </c>
      <c r="W553" s="4" t="s">
        <v>41</v>
      </c>
      <c r="X553" t="s">
        <v>41</v>
      </c>
      <c r="Y553" s="4" t="s">
        <v>41</v>
      </c>
      <c r="Z553" t="s">
        <v>41</v>
      </c>
      <c r="AA553" t="s">
        <v>41</v>
      </c>
      <c r="AB553" s="4" t="s">
        <v>41</v>
      </c>
      <c r="AG553" t="s">
        <v>41</v>
      </c>
      <c r="AH553" t="s">
        <v>41</v>
      </c>
      <c r="AI553" t="s">
        <v>41</v>
      </c>
      <c r="AJ553" t="s">
        <v>41</v>
      </c>
      <c r="AK553" s="35" t="s">
        <v>41</v>
      </c>
      <c r="AL553" t="s">
        <v>41</v>
      </c>
      <c r="AM553" t="s">
        <v>41</v>
      </c>
      <c r="AO553" s="2" t="s">
        <v>3887</v>
      </c>
      <c r="AP553" s="2" t="s">
        <v>3887</v>
      </c>
      <c r="AQ553" t="s">
        <v>41</v>
      </c>
      <c r="AS553" t="s">
        <v>41</v>
      </c>
      <c r="AT553" t="s">
        <v>41</v>
      </c>
      <c r="AU553" s="3" t="s">
        <v>41</v>
      </c>
      <c r="AV553" s="30" t="e">
        <v>#VALUE!</v>
      </c>
      <c r="AW553" s="34" t="s">
        <v>41</v>
      </c>
      <c r="BA553" s="31"/>
      <c r="BB553" s="27" t="str">
        <f t="shared" si="37"/>
        <v>#N/A</v>
      </c>
      <c r="BC553" s="29">
        <f t="shared" ca="1" si="38"/>
        <v>55848</v>
      </c>
      <c r="BD553" s="27">
        <f t="shared" si="39"/>
        <v>1</v>
      </c>
      <c r="BE553" s="32" t="str">
        <f t="shared" si="40"/>
        <v>RZC</v>
      </c>
    </row>
    <row r="554" spans="1:57" x14ac:dyDescent="0.35">
      <c r="A554" t="s">
        <v>897</v>
      </c>
      <c r="B554" s="1">
        <v>22.22</v>
      </c>
      <c r="C554" s="2">
        <v>6.9012331711732038E-3</v>
      </c>
      <c r="D554" s="3">
        <v>12921.369230769231</v>
      </c>
      <c r="F554" t="s">
        <v>898</v>
      </c>
      <c r="G554" t="s">
        <v>899</v>
      </c>
      <c r="H554">
        <v>46.83</v>
      </c>
      <c r="I554" s="2">
        <v>-3.5029819999999996E-2</v>
      </c>
      <c r="J554" s="4" t="s">
        <v>4912</v>
      </c>
      <c r="L554" t="s">
        <v>40</v>
      </c>
      <c r="M554">
        <v>7.7526690449074316</v>
      </c>
      <c r="N554">
        <v>7.7526690449074316</v>
      </c>
      <c r="O554">
        <v>7.9047614362182159</v>
      </c>
      <c r="P554">
        <v>7.7526690449074316</v>
      </c>
      <c r="Q554" t="s">
        <v>53</v>
      </c>
      <c r="R554" t="s">
        <v>43</v>
      </c>
      <c r="S554">
        <v>5</v>
      </c>
      <c r="T554">
        <v>25</v>
      </c>
      <c r="U554" t="s">
        <v>44</v>
      </c>
      <c r="V554" s="4">
        <v>44847</v>
      </c>
      <c r="W554" s="4">
        <v>44847</v>
      </c>
      <c r="X554" t="s">
        <v>40</v>
      </c>
      <c r="Y554" s="4" t="s">
        <v>4257</v>
      </c>
      <c r="Z554" t="s">
        <v>40</v>
      </c>
      <c r="AA554" t="s">
        <v>46</v>
      </c>
      <c r="AB554" s="4" t="s">
        <v>4258</v>
      </c>
      <c r="AG554" t="s">
        <v>47</v>
      </c>
      <c r="AH554" t="s">
        <v>65</v>
      </c>
      <c r="AI554" t="s">
        <v>51</v>
      </c>
      <c r="AJ554" t="s">
        <v>74</v>
      </c>
      <c r="AK554" s="35" t="s">
        <v>4672</v>
      </c>
      <c r="AL554" t="s">
        <v>51</v>
      </c>
      <c r="AM554" t="s">
        <v>51</v>
      </c>
      <c r="AO554" s="2">
        <v>2.4154215234284515E-2</v>
      </c>
      <c r="AP554" s="2">
        <v>0.1018871702686126</v>
      </c>
      <c r="AQ554" t="s">
        <v>162</v>
      </c>
      <c r="AS554">
        <v>3.6778405136775536</v>
      </c>
      <c r="AT554">
        <v>3.6778405136775536</v>
      </c>
      <c r="AU554" s="3">
        <v>12000000</v>
      </c>
      <c r="AV554" s="30">
        <v>266640000</v>
      </c>
      <c r="AW554" s="34" t="s">
        <v>4673</v>
      </c>
      <c r="BA554" s="31"/>
      <c r="BB554" s="27" t="str">
        <f t="shared" si="37"/>
        <v>RILY</v>
      </c>
      <c r="BC554" s="29" t="e">
        <f t="shared" ca="1" si="38"/>
        <v>#VALUE!</v>
      </c>
      <c r="BD554" s="27">
        <f t="shared" si="39"/>
        <v>4</v>
      </c>
      <c r="BE554" s="32" t="str">
        <f t="shared" si="40"/>
        <v>RILYG</v>
      </c>
    </row>
    <row r="555" spans="1:57" x14ac:dyDescent="0.35">
      <c r="A555" t="s">
        <v>902</v>
      </c>
      <c r="B555" s="1">
        <v>21.925000000000001</v>
      </c>
      <c r="C555" s="2">
        <v>-1.7535545023696728E-2</v>
      </c>
      <c r="D555" s="3">
        <v>21958.553846153845</v>
      </c>
      <c r="F555" t="s">
        <v>898</v>
      </c>
      <c r="G555" t="s">
        <v>899</v>
      </c>
      <c r="H555">
        <v>46.83</v>
      </c>
      <c r="I555" s="2">
        <v>-3.5029819999999996E-2</v>
      </c>
      <c r="J555" s="4" t="s">
        <v>4912</v>
      </c>
      <c r="L555" t="s">
        <v>40</v>
      </c>
      <c r="M555">
        <v>6.5089557088223264</v>
      </c>
      <c r="N555">
        <v>6.5089557088223264</v>
      </c>
      <c r="O555">
        <v>16.008588195036396</v>
      </c>
      <c r="P555">
        <v>6.5089557088223264</v>
      </c>
      <c r="Q555" t="s">
        <v>53</v>
      </c>
      <c r="R555" t="s">
        <v>43</v>
      </c>
      <c r="S555">
        <v>5.25</v>
      </c>
      <c r="T555">
        <v>25</v>
      </c>
      <c r="U555" t="s">
        <v>44</v>
      </c>
      <c r="V555" s="4">
        <v>44847</v>
      </c>
      <c r="W555" s="4">
        <v>44847</v>
      </c>
      <c r="X555" t="s">
        <v>40</v>
      </c>
      <c r="Y555" s="4" t="s">
        <v>4282</v>
      </c>
      <c r="Z555" t="s">
        <v>40</v>
      </c>
      <c r="AA555" t="s">
        <v>46</v>
      </c>
      <c r="AB555" s="4" t="s">
        <v>4674</v>
      </c>
      <c r="AG555" t="s">
        <v>47</v>
      </c>
      <c r="AH555" t="s">
        <v>65</v>
      </c>
      <c r="AI555" t="s">
        <v>51</v>
      </c>
      <c r="AJ555" t="s">
        <v>74</v>
      </c>
      <c r="AK555" s="35" t="s">
        <v>3987</v>
      </c>
      <c r="AL555" t="s">
        <v>51</v>
      </c>
      <c r="AM555" t="s">
        <v>51</v>
      </c>
      <c r="AO555" s="2">
        <v>2.4154215234284515E-2</v>
      </c>
      <c r="AP555" s="2">
        <v>0.1018871702686126</v>
      </c>
      <c r="AQ555" t="s">
        <v>162</v>
      </c>
      <c r="AS555">
        <v>4.8706255009913626</v>
      </c>
      <c r="AT555">
        <v>4.8706255009913626</v>
      </c>
      <c r="AU555" s="3">
        <v>11000000</v>
      </c>
      <c r="AV555" s="30">
        <v>241175000</v>
      </c>
      <c r="AW555" s="34" t="s">
        <v>3749</v>
      </c>
      <c r="BA555" s="31"/>
      <c r="BB555" s="27" t="str">
        <f t="shared" si="37"/>
        <v>RILY</v>
      </c>
      <c r="BC555" s="29" t="e">
        <f t="shared" ca="1" si="38"/>
        <v>#VALUE!</v>
      </c>
      <c r="BD555" s="27">
        <f t="shared" si="39"/>
        <v>4</v>
      </c>
      <c r="BE555" s="32" t="str">
        <f t="shared" si="40"/>
        <v>RILYZ</v>
      </c>
    </row>
    <row r="556" spans="1:57" x14ac:dyDescent="0.35">
      <c r="A556" t="s">
        <v>3503</v>
      </c>
      <c r="B556" s="1">
        <v>25.094999999999999</v>
      </c>
      <c r="C556" s="2">
        <v>1.6884761502743713E-2</v>
      </c>
      <c r="D556" s="3">
        <v>8380.0923076923082</v>
      </c>
      <c r="F556" t="s">
        <v>898</v>
      </c>
      <c r="G556" t="s">
        <v>899</v>
      </c>
      <c r="H556">
        <v>46.83</v>
      </c>
      <c r="I556" s="2">
        <v>-3.5029819999999996E-2</v>
      </c>
      <c r="J556" s="4" t="s">
        <v>4912</v>
      </c>
      <c r="L556" t="s">
        <v>40</v>
      </c>
      <c r="M556">
        <v>3.2732172234843837</v>
      </c>
      <c r="N556">
        <v>3.2732172234843837</v>
      </c>
      <c r="O556">
        <v>3.118103477951665</v>
      </c>
      <c r="P556">
        <v>3.1181034799999998</v>
      </c>
      <c r="Q556" t="s">
        <v>53</v>
      </c>
      <c r="R556" t="s">
        <v>43</v>
      </c>
      <c r="S556">
        <v>5.5</v>
      </c>
      <c r="T556">
        <v>25</v>
      </c>
      <c r="U556" t="s">
        <v>44</v>
      </c>
      <c r="V556" s="4">
        <v>44847</v>
      </c>
      <c r="W556" s="4">
        <v>44847</v>
      </c>
      <c r="X556" t="s">
        <v>40</v>
      </c>
      <c r="Y556" s="4" t="s">
        <v>4675</v>
      </c>
      <c r="Z556" t="s">
        <v>40</v>
      </c>
      <c r="AA556" t="s">
        <v>46</v>
      </c>
      <c r="AB556" s="4" t="s">
        <v>4676</v>
      </c>
      <c r="AG556" t="s">
        <v>47</v>
      </c>
      <c r="AH556" t="s">
        <v>65</v>
      </c>
      <c r="AI556" t="s">
        <v>51</v>
      </c>
      <c r="AJ556" t="s">
        <v>74</v>
      </c>
      <c r="AK556" s="35" t="s">
        <v>3602</v>
      </c>
      <c r="AL556" t="s">
        <v>51</v>
      </c>
      <c r="AM556" t="s">
        <v>51</v>
      </c>
      <c r="AO556" s="2">
        <v>2.4154215234284515E-2</v>
      </c>
      <c r="AP556" s="2">
        <v>0.1018871702686126</v>
      </c>
      <c r="AQ556" t="s">
        <v>162</v>
      </c>
      <c r="AS556">
        <v>3.1021210773655157</v>
      </c>
      <c r="AT556">
        <v>3.1021210773655157</v>
      </c>
      <c r="AU556" s="3">
        <v>6000000</v>
      </c>
      <c r="AV556" s="30">
        <v>150570000</v>
      </c>
      <c r="AW556" s="34" t="s">
        <v>3512</v>
      </c>
      <c r="BA556" s="31"/>
      <c r="BB556" s="27" t="str">
        <f t="shared" si="37"/>
        <v>RILY</v>
      </c>
      <c r="BC556" s="29" t="e">
        <f t="shared" ca="1" si="38"/>
        <v>#VALUE!</v>
      </c>
      <c r="BD556" s="27">
        <f t="shared" si="39"/>
        <v>4</v>
      </c>
      <c r="BE556" s="32" t="str">
        <f t="shared" si="40"/>
        <v>RILYK</v>
      </c>
    </row>
    <row r="557" spans="1:57" x14ac:dyDescent="0.35">
      <c r="A557" t="s">
        <v>3335</v>
      </c>
      <c r="B557" s="1">
        <v>25.354999999999997</v>
      </c>
      <c r="C557" s="2">
        <v>-3.9840637450199766E-3</v>
      </c>
      <c r="D557" s="3">
        <v>2409.646153846154</v>
      </c>
      <c r="F557" t="s">
        <v>898</v>
      </c>
      <c r="G557" t="s">
        <v>899</v>
      </c>
      <c r="H557">
        <v>46.83</v>
      </c>
      <c r="I557" s="2">
        <v>-3.5029819999999996E-2</v>
      </c>
      <c r="J557" s="4" t="s">
        <v>4912</v>
      </c>
      <c r="L557" t="s">
        <v>40</v>
      </c>
      <c r="M557">
        <v>6.6825487316371488</v>
      </c>
      <c r="N557">
        <v>6.6825487316371488</v>
      </c>
      <c r="O557">
        <v>3.5508100915679397</v>
      </c>
      <c r="P557">
        <v>3.5508100900000001</v>
      </c>
      <c r="Q557" t="s">
        <v>42</v>
      </c>
      <c r="R557" t="s">
        <v>43</v>
      </c>
      <c r="S557">
        <v>7.375</v>
      </c>
      <c r="T557">
        <v>25</v>
      </c>
      <c r="U557" t="s">
        <v>44</v>
      </c>
      <c r="V557" s="4">
        <v>44760</v>
      </c>
      <c r="W557" s="4">
        <v>44760</v>
      </c>
      <c r="X557" t="s">
        <v>45</v>
      </c>
      <c r="Y557" s="4" t="s">
        <v>4677</v>
      </c>
      <c r="Z557">
        <v>30</v>
      </c>
      <c r="AA557" t="s">
        <v>46</v>
      </c>
      <c r="AB557" s="4" t="s">
        <v>40</v>
      </c>
      <c r="AG557" t="s">
        <v>47</v>
      </c>
      <c r="AH557" t="s">
        <v>48</v>
      </c>
      <c r="AI557" t="s">
        <v>49</v>
      </c>
      <c r="AJ557" t="s">
        <v>50</v>
      </c>
      <c r="AK557" s="35" t="s">
        <v>3336</v>
      </c>
      <c r="AL557" t="s">
        <v>51</v>
      </c>
      <c r="AM557" t="s">
        <v>51</v>
      </c>
      <c r="AO557" s="2">
        <v>2.4154215234284515E-2</v>
      </c>
      <c r="AP557" s="2">
        <v>0.1018871702686126</v>
      </c>
      <c r="AQ557" t="s">
        <v>162</v>
      </c>
      <c r="AS557">
        <v>13.321969158046036</v>
      </c>
      <c r="AT557">
        <v>13.321969158046036</v>
      </c>
      <c r="AU557" s="3">
        <v>1300000</v>
      </c>
      <c r="AV557" s="30">
        <v>32961499.999999996</v>
      </c>
      <c r="AW557" s="34" t="s">
        <v>3337</v>
      </c>
      <c r="BA557" s="31"/>
      <c r="BB557" s="27" t="str">
        <f t="shared" si="37"/>
        <v>RILY</v>
      </c>
      <c r="BC557" s="29">
        <f t="shared" ca="1" si="38"/>
        <v>55848</v>
      </c>
      <c r="BD557" s="27">
        <f t="shared" si="39"/>
        <v>4</v>
      </c>
      <c r="BE557" s="32" t="str">
        <f t="shared" si="40"/>
        <v>RILYL</v>
      </c>
    </row>
    <row r="558" spans="1:57" x14ac:dyDescent="0.35">
      <c r="A558" t="s">
        <v>2831</v>
      </c>
      <c r="B558" s="1">
        <v>22.82</v>
      </c>
      <c r="C558" s="2">
        <v>3.82551563610368E-3</v>
      </c>
      <c r="D558" s="3">
        <v>5625.3538461538465</v>
      </c>
      <c r="F558" t="s">
        <v>898</v>
      </c>
      <c r="G558" t="s">
        <v>899</v>
      </c>
      <c r="H558">
        <v>46.83</v>
      </c>
      <c r="I558" s="2">
        <v>-3.5029819999999996E-2</v>
      </c>
      <c r="J558" s="4" t="s">
        <v>4912</v>
      </c>
      <c r="L558" t="s">
        <v>40</v>
      </c>
      <c r="M558">
        <v>6.9648171207868126</v>
      </c>
      <c r="N558">
        <v>6.9648171207868126</v>
      </c>
      <c r="O558">
        <v>7.5165583514170091</v>
      </c>
      <c r="P558">
        <v>6.9648171207868126</v>
      </c>
      <c r="Q558" t="s">
        <v>42</v>
      </c>
      <c r="R558" t="s">
        <v>43</v>
      </c>
      <c r="S558">
        <v>6.875</v>
      </c>
      <c r="T558">
        <v>25</v>
      </c>
      <c r="U558" t="s">
        <v>44</v>
      </c>
      <c r="V558" s="4">
        <v>44760</v>
      </c>
      <c r="W558" s="4">
        <v>44760</v>
      </c>
      <c r="X558" t="s">
        <v>45</v>
      </c>
      <c r="Y558" s="4" t="s">
        <v>4678</v>
      </c>
      <c r="Z558">
        <v>30</v>
      </c>
      <c r="AA558" t="s">
        <v>46</v>
      </c>
      <c r="AB558" t="s">
        <v>40</v>
      </c>
      <c r="AG558" t="s">
        <v>47</v>
      </c>
      <c r="AH558" t="s">
        <v>48</v>
      </c>
      <c r="AI558" t="s">
        <v>49</v>
      </c>
      <c r="AJ558" t="s">
        <v>50</v>
      </c>
      <c r="AK558" s="35" t="s">
        <v>2832</v>
      </c>
      <c r="AL558" t="s">
        <v>51</v>
      </c>
      <c r="AM558" t="s">
        <v>51</v>
      </c>
      <c r="AO558" s="2">
        <v>2.4154215234284515E-2</v>
      </c>
      <c r="AP558" s="2">
        <v>0.1018871702686126</v>
      </c>
      <c r="AQ558" t="s">
        <v>162</v>
      </c>
      <c r="AS558">
        <v>12.847315237784727</v>
      </c>
      <c r="AT558">
        <v>12.847315237784727</v>
      </c>
      <c r="AU558" s="3">
        <v>2000000</v>
      </c>
      <c r="AV558" s="30">
        <v>45640000</v>
      </c>
      <c r="AW558" s="34" t="s">
        <v>2833</v>
      </c>
      <c r="BA558" s="31"/>
      <c r="BB558" s="27" t="str">
        <f t="shared" si="37"/>
        <v>RILY</v>
      </c>
      <c r="BC558" s="29">
        <f t="shared" ca="1" si="38"/>
        <v>55848</v>
      </c>
      <c r="BD558" s="27">
        <f t="shared" si="39"/>
        <v>4</v>
      </c>
      <c r="BE558" s="32" t="str">
        <f t="shared" si="40"/>
        <v>RILYP</v>
      </c>
    </row>
    <row r="559" spans="1:57" x14ac:dyDescent="0.35">
      <c r="A559" t="s">
        <v>2983</v>
      </c>
      <c r="B559" s="1">
        <v>24.835000000000001</v>
      </c>
      <c r="C559" s="2">
        <v>1.219512195121853E-3</v>
      </c>
      <c r="D559" s="3">
        <v>7193.6769230769232</v>
      </c>
      <c r="F559" t="s">
        <v>898</v>
      </c>
      <c r="G559" t="s">
        <v>899</v>
      </c>
      <c r="H559">
        <v>46.83</v>
      </c>
      <c r="I559" s="2">
        <v>-3.5029819999999996E-2</v>
      </c>
      <c r="J559" s="4" t="s">
        <v>4912</v>
      </c>
      <c r="L559" t="s">
        <v>40</v>
      </c>
      <c r="M559">
        <v>6.456041873992282</v>
      </c>
      <c r="N559">
        <v>6.456041873992282</v>
      </c>
      <c r="O559">
        <v>37.469729766001123</v>
      </c>
      <c r="P559">
        <v>6.456041873992282</v>
      </c>
      <c r="Q559" t="s">
        <v>53</v>
      </c>
      <c r="R559" t="s">
        <v>43</v>
      </c>
      <c r="S559">
        <v>6.375</v>
      </c>
      <c r="T559">
        <v>25</v>
      </c>
      <c r="U559" t="s">
        <v>44</v>
      </c>
      <c r="V559" s="4">
        <v>44847</v>
      </c>
      <c r="W559" s="4">
        <v>44847</v>
      </c>
      <c r="X559" t="s">
        <v>40</v>
      </c>
      <c r="Y559" s="4" t="s">
        <v>4899</v>
      </c>
      <c r="Z559">
        <v>30</v>
      </c>
      <c r="AA559" t="s">
        <v>46</v>
      </c>
      <c r="AB559" t="s">
        <v>4623</v>
      </c>
      <c r="AG559" t="s">
        <v>47</v>
      </c>
      <c r="AH559" t="s">
        <v>65</v>
      </c>
      <c r="AI559" t="s">
        <v>51</v>
      </c>
      <c r="AJ559" t="s">
        <v>74</v>
      </c>
      <c r="AK559" s="35" t="s">
        <v>3030</v>
      </c>
      <c r="AL559" t="s">
        <v>51</v>
      </c>
      <c r="AM559" t="s">
        <v>51</v>
      </c>
      <c r="AO559" s="2">
        <v>2.4154215234284515E-2</v>
      </c>
      <c r="AP559" s="2">
        <v>0.1018871702686126</v>
      </c>
      <c r="AQ559" t="s">
        <v>162</v>
      </c>
      <c r="AS559">
        <v>2.1583862025033675</v>
      </c>
      <c r="AT559">
        <v>2.1583862025033675</v>
      </c>
      <c r="AU559" s="3">
        <v>4600000</v>
      </c>
      <c r="AV559" s="30">
        <v>114241000</v>
      </c>
      <c r="AW559" s="34" t="s">
        <v>2974</v>
      </c>
      <c r="BA559" s="31"/>
      <c r="BB559" s="27" t="str">
        <f t="shared" si="37"/>
        <v>RILY</v>
      </c>
      <c r="BC559" s="29" t="e">
        <f t="shared" ca="1" si="38"/>
        <v>#VALUE!</v>
      </c>
      <c r="BD559" s="27">
        <f t="shared" si="39"/>
        <v>4</v>
      </c>
      <c r="BE559" s="32" t="str">
        <f t="shared" si="40"/>
        <v>RILYM</v>
      </c>
    </row>
    <row r="560" spans="1:57" x14ac:dyDescent="0.35">
      <c r="A560" t="s">
        <v>3381</v>
      </c>
      <c r="B560" s="1">
        <v>21.11</v>
      </c>
      <c r="C560" s="2">
        <v>-2.0686619718309811E-2</v>
      </c>
      <c r="D560" s="3">
        <v>11069.446153846155</v>
      </c>
      <c r="F560" t="s">
        <v>898</v>
      </c>
      <c r="G560" t="s">
        <v>899</v>
      </c>
      <c r="H560">
        <v>46.83</v>
      </c>
      <c r="I560" s="2">
        <v>-3.5029819999999996E-2</v>
      </c>
      <c r="J560" s="4" t="s">
        <v>4912</v>
      </c>
      <c r="L560" t="s">
        <v>40</v>
      </c>
      <c r="M560">
        <v>8.1793282050279075</v>
      </c>
      <c r="N560">
        <v>8.1793282050279075</v>
      </c>
      <c r="O560">
        <v>218.07586492511822</v>
      </c>
      <c r="P560">
        <v>8.1793282050279075</v>
      </c>
      <c r="Q560" t="s">
        <v>53</v>
      </c>
      <c r="R560" t="s">
        <v>43</v>
      </c>
      <c r="S560">
        <v>6</v>
      </c>
      <c r="T560">
        <v>25</v>
      </c>
      <c r="U560" t="s">
        <v>44</v>
      </c>
      <c r="V560" s="4">
        <v>44847</v>
      </c>
      <c r="W560" s="4">
        <v>44847</v>
      </c>
      <c r="X560" t="s">
        <v>40</v>
      </c>
      <c r="Y560" s="4" t="s">
        <v>4905</v>
      </c>
      <c r="Z560" t="s">
        <v>40</v>
      </c>
      <c r="AA560" t="s">
        <v>46</v>
      </c>
      <c r="AB560" s="4" t="s">
        <v>4679</v>
      </c>
      <c r="AG560" t="s">
        <v>47</v>
      </c>
      <c r="AH560" t="s">
        <v>65</v>
      </c>
      <c r="AI560" t="s">
        <v>51</v>
      </c>
      <c r="AJ560" t="s">
        <v>74</v>
      </c>
      <c r="AK560" s="35" t="s">
        <v>3480</v>
      </c>
      <c r="AL560" t="s">
        <v>51</v>
      </c>
      <c r="AM560" t="s">
        <v>51</v>
      </c>
      <c r="AO560" s="2">
        <v>2.4154215234284515E-2</v>
      </c>
      <c r="AP560" s="2">
        <v>0.1018871702686126</v>
      </c>
      <c r="AQ560" t="s">
        <v>162</v>
      </c>
      <c r="AS560">
        <v>4.322757239084619</v>
      </c>
      <c r="AT560">
        <v>4.322757239084619</v>
      </c>
      <c r="AU560" s="3">
        <v>8000000</v>
      </c>
      <c r="AV560" s="30">
        <v>168880000</v>
      </c>
      <c r="AW560" s="34" t="s">
        <v>3379</v>
      </c>
      <c r="BA560" s="31"/>
      <c r="BB560" s="27" t="str">
        <f t="shared" si="37"/>
        <v>RILY</v>
      </c>
      <c r="BC560" s="29" t="e">
        <f t="shared" ca="1" si="38"/>
        <v>#VALUE!</v>
      </c>
      <c r="BD560" s="27">
        <f t="shared" si="39"/>
        <v>4</v>
      </c>
      <c r="BE560" s="32" t="str">
        <f t="shared" si="40"/>
        <v>RILYT</v>
      </c>
    </row>
    <row r="561" spans="1:57" x14ac:dyDescent="0.35">
      <c r="A561" t="s">
        <v>2767</v>
      </c>
      <c r="B561" s="1">
        <v>18.71</v>
      </c>
      <c r="C561" s="2">
        <v>1.6556291390728419E-2</v>
      </c>
      <c r="D561" s="3">
        <v>9938.9230769230762</v>
      </c>
      <c r="F561" t="s">
        <v>898</v>
      </c>
      <c r="G561" t="s">
        <v>899</v>
      </c>
      <c r="H561">
        <v>46.83</v>
      </c>
      <c r="I561" s="2">
        <v>-3.5029819999999996E-2</v>
      </c>
      <c r="J561" s="4" t="s">
        <v>4912</v>
      </c>
      <c r="L561" t="s">
        <v>40</v>
      </c>
      <c r="M561">
        <v>4.0145736095022224</v>
      </c>
      <c r="N561">
        <v>4.0145736095022224</v>
      </c>
      <c r="O561">
        <v>-77.269984520278157</v>
      </c>
      <c r="P561">
        <v>-77.269984519999994</v>
      </c>
      <c r="Q561" t="s">
        <v>53</v>
      </c>
      <c r="R561" t="s">
        <v>43</v>
      </c>
      <c r="S561">
        <v>6.5</v>
      </c>
      <c r="T561">
        <v>25</v>
      </c>
      <c r="U561" t="s">
        <v>44</v>
      </c>
      <c r="V561" s="4">
        <v>44847</v>
      </c>
      <c r="W561" s="4">
        <v>44847</v>
      </c>
      <c r="X561" t="s">
        <v>40</v>
      </c>
      <c r="Y561" s="4" t="s">
        <v>4899</v>
      </c>
      <c r="Z561">
        <v>30</v>
      </c>
      <c r="AA561" t="s">
        <v>46</v>
      </c>
      <c r="AB561" s="4" t="s">
        <v>4154</v>
      </c>
      <c r="AG561" t="s">
        <v>47</v>
      </c>
      <c r="AH561" t="s">
        <v>65</v>
      </c>
      <c r="AI561" t="s">
        <v>51</v>
      </c>
      <c r="AJ561" t="s">
        <v>74</v>
      </c>
      <c r="AK561" s="35" t="s">
        <v>2834</v>
      </c>
      <c r="AL561" t="s">
        <v>51</v>
      </c>
      <c r="AM561" t="s">
        <v>51</v>
      </c>
      <c r="AO561" s="2">
        <v>2.4154215234284515E-2</v>
      </c>
      <c r="AP561" s="2">
        <v>0.1018871702686126</v>
      </c>
      <c r="AQ561" t="s">
        <v>162</v>
      </c>
      <c r="AS561">
        <v>3.2532543946627053</v>
      </c>
      <c r="AT561">
        <v>3.2532543946627053</v>
      </c>
      <c r="AU561" s="3">
        <v>4000000</v>
      </c>
      <c r="AV561" s="30">
        <v>74840000</v>
      </c>
      <c r="AW561" s="34" t="s">
        <v>2766</v>
      </c>
      <c r="BA561" s="31"/>
      <c r="BB561" s="27" t="str">
        <f t="shared" si="37"/>
        <v>RILY</v>
      </c>
      <c r="BC561" s="29" t="e">
        <f t="shared" ca="1" si="38"/>
        <v>#VALUE!</v>
      </c>
      <c r="BD561" s="27">
        <f t="shared" si="39"/>
        <v>4</v>
      </c>
      <c r="BE561" s="32" t="str">
        <f t="shared" si="40"/>
        <v>RILYN</v>
      </c>
    </row>
    <row r="562" spans="1:57" x14ac:dyDescent="0.35">
      <c r="A562" t="s">
        <v>2702</v>
      </c>
      <c r="B562" s="1">
        <v>24.875</v>
      </c>
      <c r="C562" s="2">
        <v>-2.9211684673858336E-4</v>
      </c>
      <c r="D562" s="3">
        <v>18807.43076923077</v>
      </c>
      <c r="F562" t="s">
        <v>898</v>
      </c>
      <c r="G562" t="s">
        <v>899</v>
      </c>
      <c r="H562">
        <v>46.83</v>
      </c>
      <c r="I562" s="2">
        <v>-3.5029819999999996E-2</v>
      </c>
      <c r="J562" s="4" t="s">
        <v>4912</v>
      </c>
      <c r="L562" t="s">
        <v>40</v>
      </c>
      <c r="M562">
        <v>7.3333453897894803</v>
      </c>
      <c r="N562">
        <v>7.3333453897894803</v>
      </c>
      <c r="O562">
        <v>33.915665082910905</v>
      </c>
      <c r="P562">
        <v>7.3333453897894803</v>
      </c>
      <c r="Q562" t="s">
        <v>53</v>
      </c>
      <c r="R562" t="s">
        <v>43</v>
      </c>
      <c r="S562">
        <v>6.75</v>
      </c>
      <c r="T562">
        <v>25</v>
      </c>
      <c r="U562" t="s">
        <v>44</v>
      </c>
      <c r="V562" s="4">
        <v>44847</v>
      </c>
      <c r="W562" s="4">
        <v>44847</v>
      </c>
      <c r="X562" t="s">
        <v>40</v>
      </c>
      <c r="Y562" s="4" t="s">
        <v>4899</v>
      </c>
      <c r="Z562">
        <v>30</v>
      </c>
      <c r="AA562" t="s">
        <v>46</v>
      </c>
      <c r="AB562" s="4" t="s">
        <v>4596</v>
      </c>
      <c r="AG562" t="s">
        <v>47</v>
      </c>
      <c r="AH562" t="s">
        <v>65</v>
      </c>
      <c r="AI562" t="s">
        <v>51</v>
      </c>
      <c r="AJ562" t="s">
        <v>74</v>
      </c>
      <c r="AK562" s="35" t="s">
        <v>2703</v>
      </c>
      <c r="AL562" t="s">
        <v>51</v>
      </c>
      <c r="AM562" t="s">
        <v>51</v>
      </c>
      <c r="AO562" s="2">
        <v>2.4154215234284515E-2</v>
      </c>
      <c r="AP562" s="2">
        <v>0.1018871702686126</v>
      </c>
      <c r="AQ562" t="s">
        <v>162</v>
      </c>
      <c r="AS562">
        <v>1.5109247779849544</v>
      </c>
      <c r="AT562">
        <v>1.5109247779849544</v>
      </c>
      <c r="AU562" s="3">
        <v>3480000</v>
      </c>
      <c r="AV562" s="30">
        <v>86565000</v>
      </c>
      <c r="AW562" s="34" t="s">
        <v>2704</v>
      </c>
      <c r="BA562" s="31"/>
      <c r="BB562" s="27" t="str">
        <f t="shared" si="37"/>
        <v>RILY</v>
      </c>
      <c r="BC562" s="29" t="e">
        <f t="shared" ca="1" si="38"/>
        <v>#VALUE!</v>
      </c>
      <c r="BD562" s="27">
        <f t="shared" si="39"/>
        <v>4</v>
      </c>
      <c r="BE562" s="32" t="str">
        <f t="shared" si="40"/>
        <v>RILYO</v>
      </c>
    </row>
    <row r="563" spans="1:57" x14ac:dyDescent="0.35">
      <c r="A563" t="s">
        <v>4680</v>
      </c>
      <c r="B563" s="1">
        <v>24.07</v>
      </c>
      <c r="C563" s="2">
        <v>-3.6032388663967636E-2</v>
      </c>
      <c r="D563" s="3">
        <v>15215.353846153846</v>
      </c>
      <c r="F563" t="s">
        <v>5012</v>
      </c>
      <c r="G563" t="s">
        <v>3472</v>
      </c>
      <c r="H563" t="s">
        <v>51</v>
      </c>
      <c r="I563" s="2" t="e">
        <v>#VALUE!</v>
      </c>
      <c r="J563" s="4" t="s">
        <v>51</v>
      </c>
      <c r="L563" t="s">
        <v>40</v>
      </c>
      <c r="M563">
        <v>6.0657118786857618</v>
      </c>
      <c r="N563">
        <v>6.0657118786857618</v>
      </c>
      <c r="O563">
        <v>6.2345061789087444</v>
      </c>
      <c r="P563">
        <v>6.0657118786857618</v>
      </c>
      <c r="Q563" t="s">
        <v>42</v>
      </c>
      <c r="R563" t="s">
        <v>43</v>
      </c>
      <c r="S563">
        <v>6</v>
      </c>
      <c r="T563">
        <v>25</v>
      </c>
      <c r="U563" t="s">
        <v>44</v>
      </c>
      <c r="V563" s="4">
        <v>44774</v>
      </c>
      <c r="W563" s="4">
        <v>44774</v>
      </c>
      <c r="X563" t="s">
        <v>45</v>
      </c>
      <c r="Y563" s="4" t="s">
        <v>5013</v>
      </c>
      <c r="Z563" t="s">
        <v>40</v>
      </c>
      <c r="AA563" t="s">
        <v>46</v>
      </c>
      <c r="AB563" s="4" t="s">
        <v>40</v>
      </c>
      <c r="AG563" t="s">
        <v>47</v>
      </c>
      <c r="AH563" t="s">
        <v>65</v>
      </c>
      <c r="AI563" t="s">
        <v>49</v>
      </c>
      <c r="AJ563" t="s">
        <v>50</v>
      </c>
      <c r="AK563" s="35" t="s">
        <v>5014</v>
      </c>
      <c r="AL563" t="s">
        <v>51</v>
      </c>
      <c r="AM563" t="s">
        <v>51</v>
      </c>
      <c r="AO563" s="2" t="s">
        <v>51</v>
      </c>
      <c r="AP563" s="2" t="s">
        <v>51</v>
      </c>
      <c r="AQ563" t="s">
        <v>52</v>
      </c>
      <c r="AS563">
        <v>15.660173298655481</v>
      </c>
      <c r="AT563">
        <v>15.687626640372399</v>
      </c>
      <c r="AU563" s="3">
        <v>3910000</v>
      </c>
      <c r="AV563" s="30">
        <v>94113700</v>
      </c>
      <c r="AW563" s="34" t="s">
        <v>5015</v>
      </c>
      <c r="BA563" s="31"/>
      <c r="BB563" s="27" t="str">
        <f t="shared" si="37"/>
        <v>1018302D</v>
      </c>
      <c r="BC563" s="29">
        <f t="shared" ca="1" si="38"/>
        <v>55848</v>
      </c>
      <c r="BD563" s="27">
        <f t="shared" si="39"/>
        <v>4</v>
      </c>
      <c r="BE563" s="32" t="str">
        <f t="shared" si="40"/>
        <v>RIV.PRA</v>
      </c>
    </row>
    <row r="564" spans="1:57" x14ac:dyDescent="0.35">
      <c r="A564" t="s">
        <v>489</v>
      </c>
      <c r="B564" s="1">
        <v>25.045000000000002</v>
      </c>
      <c r="C564" s="2">
        <v>-3.3911671924290197E-2</v>
      </c>
      <c r="D564" s="3">
        <v>37102.846153846156</v>
      </c>
      <c r="F564" t="s">
        <v>490</v>
      </c>
      <c r="G564" t="s">
        <v>491</v>
      </c>
      <c r="H564">
        <v>10.68</v>
      </c>
      <c r="I564" s="2">
        <v>-8.4190000000000001E-2</v>
      </c>
      <c r="J564" s="4" t="s">
        <v>4915</v>
      </c>
      <c r="L564" t="s">
        <v>40</v>
      </c>
      <c r="M564">
        <v>1.8705335017346398</v>
      </c>
      <c r="N564">
        <v>7.4821340069385602</v>
      </c>
      <c r="O564" t="s">
        <v>40</v>
      </c>
      <c r="P564">
        <v>7.4821340069385602</v>
      </c>
      <c r="Q564" t="s">
        <v>215</v>
      </c>
      <c r="R564" t="s">
        <v>43</v>
      </c>
      <c r="S564">
        <v>1.95</v>
      </c>
      <c r="T564">
        <v>25</v>
      </c>
      <c r="U564" t="s">
        <v>44</v>
      </c>
      <c r="V564" s="4">
        <v>44833</v>
      </c>
      <c r="W564" s="4">
        <v>44833</v>
      </c>
      <c r="X564" t="s">
        <v>45</v>
      </c>
      <c r="Y564" s="4" t="s">
        <v>40</v>
      </c>
      <c r="Z564" t="s">
        <v>40</v>
      </c>
      <c r="AA564" t="s">
        <v>40</v>
      </c>
      <c r="AB564" t="s">
        <v>40</v>
      </c>
      <c r="AG564" t="s">
        <v>47</v>
      </c>
      <c r="AH564" t="s">
        <v>65</v>
      </c>
      <c r="AI564" t="s">
        <v>49</v>
      </c>
      <c r="AJ564" t="s">
        <v>50</v>
      </c>
      <c r="AK564" s="35" t="s">
        <v>492</v>
      </c>
      <c r="AL564" t="s">
        <v>51</v>
      </c>
      <c r="AM564" t="s">
        <v>90</v>
      </c>
      <c r="AO564" s="2">
        <v>1.1977659969493515E-2</v>
      </c>
      <c r="AP564" s="2">
        <v>7.6954110919480567E-2</v>
      </c>
      <c r="AQ564" t="s">
        <v>52</v>
      </c>
      <c r="AS564">
        <v>12.777030555317802</v>
      </c>
      <c r="AT564">
        <v>12.804751350980775</v>
      </c>
      <c r="AU564" s="3">
        <v>12879475</v>
      </c>
      <c r="AV564" s="30">
        <v>322566451.375</v>
      </c>
      <c r="AW564" s="34" t="s">
        <v>1904</v>
      </c>
      <c r="BA564" s="31"/>
      <c r="BB564" s="27" t="str">
        <f t="shared" si="37"/>
        <v>RLJ</v>
      </c>
      <c r="BC564" s="29">
        <f t="shared" ca="1" si="38"/>
        <v>55848</v>
      </c>
      <c r="BD564" s="27">
        <f t="shared" si="39"/>
        <v>4</v>
      </c>
      <c r="BE564" s="32" t="str">
        <f t="shared" si="40"/>
        <v>RLJ.PRA</v>
      </c>
    </row>
    <row r="565" spans="1:57" x14ac:dyDescent="0.35">
      <c r="A565" t="s">
        <v>3731</v>
      </c>
      <c r="B565" s="1">
        <v>17.690000000000001</v>
      </c>
      <c r="C565" s="2">
        <v>2.8806584362139828E-2</v>
      </c>
      <c r="D565" s="3">
        <v>18818.584615384614</v>
      </c>
      <c r="F565" t="s">
        <v>904</v>
      </c>
      <c r="G565" t="s">
        <v>905</v>
      </c>
      <c r="H565">
        <v>138.37</v>
      </c>
      <c r="I565" s="2">
        <v>1.6889589999999999E-2</v>
      </c>
      <c r="J565" s="4" t="s">
        <v>4334</v>
      </c>
      <c r="L565" t="s">
        <v>40</v>
      </c>
      <c r="M565">
        <v>5.1008015545299976</v>
      </c>
      <c r="N565">
        <v>5.1008015545299976</v>
      </c>
      <c r="O565">
        <v>9.8951234587823436</v>
      </c>
      <c r="P565">
        <v>5.1008015545299976</v>
      </c>
      <c r="Q565" t="s">
        <v>42</v>
      </c>
      <c r="R565" t="s">
        <v>43</v>
      </c>
      <c r="S565">
        <v>4.2</v>
      </c>
      <c r="T565">
        <v>25</v>
      </c>
      <c r="U565" t="s">
        <v>44</v>
      </c>
      <c r="V565" s="4">
        <v>44803</v>
      </c>
      <c r="W565" s="4">
        <v>44803</v>
      </c>
      <c r="X565" t="s">
        <v>124</v>
      </c>
      <c r="Y565" s="4" t="s">
        <v>4291</v>
      </c>
      <c r="Z565" t="s">
        <v>40</v>
      </c>
      <c r="AA565" t="s">
        <v>46</v>
      </c>
      <c r="AB565" t="s">
        <v>40</v>
      </c>
      <c r="AG565" t="s">
        <v>47</v>
      </c>
      <c r="AH565" t="s">
        <v>48</v>
      </c>
      <c r="AI565" t="s">
        <v>47</v>
      </c>
      <c r="AJ565" t="s">
        <v>50</v>
      </c>
      <c r="AK565" s="35" t="s">
        <v>3988</v>
      </c>
      <c r="AL565" t="s">
        <v>906</v>
      </c>
      <c r="AM565" t="s">
        <v>63</v>
      </c>
      <c r="AO565" s="2">
        <v>5.4056427759574532E-6</v>
      </c>
      <c r="AP565" s="2">
        <v>1.2734658942706201E-2</v>
      </c>
      <c r="AQ565" t="s">
        <v>52</v>
      </c>
      <c r="AS565">
        <v>16.620657692650173</v>
      </c>
      <c r="AT565">
        <v>16.648259298794251</v>
      </c>
      <c r="AU565" s="3">
        <v>20000000</v>
      </c>
      <c r="AV565" s="30">
        <v>353800000</v>
      </c>
      <c r="AW565" s="34" t="s">
        <v>3721</v>
      </c>
      <c r="BA565" s="31"/>
      <c r="BB565" s="27" t="str">
        <f t="shared" si="37"/>
        <v>RNR</v>
      </c>
      <c r="BC565" s="29">
        <f t="shared" ca="1" si="38"/>
        <v>55848</v>
      </c>
      <c r="BD565" s="27">
        <f t="shared" si="39"/>
        <v>4</v>
      </c>
      <c r="BE565" s="32" t="str">
        <f t="shared" si="40"/>
        <v>RNR.PRG</v>
      </c>
    </row>
    <row r="566" spans="1:57" x14ac:dyDescent="0.35">
      <c r="A566" t="s">
        <v>907</v>
      </c>
      <c r="B566" s="1">
        <v>23.975000000000001</v>
      </c>
      <c r="C566" s="2">
        <v>3.9456378781236243E-3</v>
      </c>
      <c r="D566" s="3">
        <v>22019.307692307691</v>
      </c>
      <c r="F566" t="s">
        <v>904</v>
      </c>
      <c r="G566" t="s">
        <v>905</v>
      </c>
      <c r="H566">
        <v>138.37</v>
      </c>
      <c r="I566" s="2">
        <v>1.6889589999999999E-2</v>
      </c>
      <c r="J566" s="4" t="s">
        <v>4334</v>
      </c>
      <c r="L566" t="s">
        <v>40</v>
      </c>
      <c r="M566">
        <v>5.6116722783389452</v>
      </c>
      <c r="N566">
        <v>5.6116722783389452</v>
      </c>
      <c r="O566">
        <v>2.3738811249979306</v>
      </c>
      <c r="P566">
        <v>2.3738811200000001</v>
      </c>
      <c r="Q566" t="s">
        <v>42</v>
      </c>
      <c r="R566" t="s">
        <v>43</v>
      </c>
      <c r="S566">
        <v>5.75</v>
      </c>
      <c r="T566">
        <v>25</v>
      </c>
      <c r="U566" t="s">
        <v>44</v>
      </c>
      <c r="V566" s="4">
        <v>44803</v>
      </c>
      <c r="W566" s="4">
        <v>44803</v>
      </c>
      <c r="X566" t="s">
        <v>40</v>
      </c>
      <c r="Y566" s="4" t="s">
        <v>4411</v>
      </c>
      <c r="Z566">
        <v>30</v>
      </c>
      <c r="AA566" t="s">
        <v>46</v>
      </c>
      <c r="AB566" s="4" t="s">
        <v>40</v>
      </c>
      <c r="AG566" t="s">
        <v>47</v>
      </c>
      <c r="AH566" t="s">
        <v>48</v>
      </c>
      <c r="AI566" t="s">
        <v>51</v>
      </c>
      <c r="AJ566" t="s">
        <v>50</v>
      </c>
      <c r="AK566" s="35" t="s">
        <v>908</v>
      </c>
      <c r="AL566" t="s">
        <v>234</v>
      </c>
      <c r="AM566" t="s">
        <v>63</v>
      </c>
      <c r="AO566" s="2">
        <v>5.4056427759574532E-6</v>
      </c>
      <c r="AP566" s="2">
        <v>1.2734658942706201E-2</v>
      </c>
      <c r="AQ566" t="s">
        <v>52</v>
      </c>
      <c r="AS566">
        <v>16.478905742878965</v>
      </c>
      <c r="AT566">
        <v>16.478905742878965</v>
      </c>
      <c r="AU566" s="3">
        <v>10000000</v>
      </c>
      <c r="AV566" s="30">
        <v>239750000</v>
      </c>
      <c r="AW566" s="34" t="s">
        <v>2121</v>
      </c>
      <c r="BA566" s="31"/>
      <c r="BB566" s="27" t="str">
        <f t="shared" si="37"/>
        <v>RNR</v>
      </c>
      <c r="BC566" s="29">
        <f t="shared" ca="1" si="38"/>
        <v>55848</v>
      </c>
      <c r="BD566" s="27">
        <f t="shared" si="39"/>
        <v>4</v>
      </c>
      <c r="BE566" s="32" t="str">
        <f t="shared" si="40"/>
        <v>RNR.PRF</v>
      </c>
    </row>
    <row r="567" spans="1:57" x14ac:dyDescent="0.35">
      <c r="A567" t="s">
        <v>5016</v>
      </c>
      <c r="B567" s="1">
        <v>109.095</v>
      </c>
      <c r="C567" s="2">
        <v>-7.413222439107188E-2</v>
      </c>
      <c r="D567" s="3">
        <v>33545.599999999999</v>
      </c>
      <c r="F567" t="s">
        <v>3989</v>
      </c>
      <c r="G567" t="s">
        <v>5017</v>
      </c>
      <c r="H567">
        <v>221.76</v>
      </c>
      <c r="I567" s="2">
        <v>-8.0673270000000005E-2</v>
      </c>
      <c r="J567" s="4" t="s">
        <v>4913</v>
      </c>
      <c r="L567" t="s">
        <v>40</v>
      </c>
      <c r="M567">
        <v>2.8661051223667657</v>
      </c>
      <c r="N567">
        <v>-23.08767759764978</v>
      </c>
      <c r="O567" t="s">
        <v>40</v>
      </c>
      <c r="P567">
        <v>-23.08767759764978</v>
      </c>
      <c r="Q567" t="s">
        <v>202</v>
      </c>
      <c r="R567" t="s">
        <v>43</v>
      </c>
      <c r="S567">
        <v>5</v>
      </c>
      <c r="T567">
        <v>100</v>
      </c>
      <c r="U567" t="s">
        <v>44</v>
      </c>
      <c r="V567" s="4">
        <v>44833</v>
      </c>
      <c r="W567" s="4">
        <v>44833</v>
      </c>
      <c r="X567" t="s">
        <v>40</v>
      </c>
      <c r="Y567" s="4" t="s">
        <v>40</v>
      </c>
      <c r="Z567" t="s">
        <v>40</v>
      </c>
      <c r="AA567" t="s">
        <v>40</v>
      </c>
      <c r="AB567" s="4" t="s">
        <v>4124</v>
      </c>
      <c r="AG567" t="s">
        <v>47</v>
      </c>
      <c r="AH567" t="s">
        <v>65</v>
      </c>
      <c r="AI567" t="s">
        <v>51</v>
      </c>
      <c r="AJ567" t="s">
        <v>50</v>
      </c>
      <c r="AK567" s="35" t="s">
        <v>3990</v>
      </c>
      <c r="AL567" t="s">
        <v>51</v>
      </c>
      <c r="AM567" t="s">
        <v>51</v>
      </c>
      <c r="AO567" s="2">
        <v>1.4486745900521569E-4</v>
      </c>
      <c r="AP567" s="2">
        <v>1.5150234127786821E-2</v>
      </c>
      <c r="AQ567" t="s">
        <v>52</v>
      </c>
      <c r="AS567">
        <v>1.9291023503245697</v>
      </c>
      <c r="AT567">
        <v>1.9291023503245697</v>
      </c>
      <c r="AU567" s="3">
        <v>4600000</v>
      </c>
      <c r="AV567" s="30">
        <v>501837000</v>
      </c>
      <c r="AW567" s="34" t="s">
        <v>3855</v>
      </c>
      <c r="BA567" s="31"/>
      <c r="BB567" s="27" t="str">
        <f t="shared" si="37"/>
        <v>RBC</v>
      </c>
      <c r="BC567" s="29" t="e">
        <f t="shared" ca="1" si="38"/>
        <v>#VALUE!</v>
      </c>
      <c r="BD567" s="27">
        <f t="shared" si="39"/>
        <v>4</v>
      </c>
      <c r="BE567" s="32" t="str">
        <f t="shared" si="40"/>
        <v>RBCP</v>
      </c>
    </row>
    <row r="568" spans="1:57" x14ac:dyDescent="0.35">
      <c r="A568" t="s">
        <v>909</v>
      </c>
      <c r="B568" s="1">
        <v>46.094999999999999</v>
      </c>
      <c r="C568" s="2">
        <v>-6.4074303405572866E-2</v>
      </c>
      <c r="D568" s="3">
        <v>2931.0153846153844</v>
      </c>
      <c r="F568" t="s">
        <v>2122</v>
      </c>
      <c r="G568" t="s">
        <v>910</v>
      </c>
      <c r="H568">
        <v>8.02</v>
      </c>
      <c r="I568" s="2">
        <v>-0.1464905</v>
      </c>
      <c r="J568" s="4" t="s">
        <v>4915</v>
      </c>
      <c r="L568" t="s">
        <v>40</v>
      </c>
      <c r="M568">
        <v>7.2734467638038742</v>
      </c>
      <c r="N568">
        <v>7.2734467638038742</v>
      </c>
      <c r="O568" t="s">
        <v>40</v>
      </c>
      <c r="P568">
        <v>7.2734467638038742</v>
      </c>
      <c r="Q568" t="s">
        <v>215</v>
      </c>
      <c r="R568" t="s">
        <v>43</v>
      </c>
      <c r="S568">
        <v>7.25</v>
      </c>
      <c r="T568">
        <v>50</v>
      </c>
      <c r="U568" t="s">
        <v>44</v>
      </c>
      <c r="V568" s="4">
        <v>44823</v>
      </c>
      <c r="W568" s="4">
        <v>44823</v>
      </c>
      <c r="X568" t="s">
        <v>45</v>
      </c>
      <c r="Y568" s="4" t="s">
        <v>40</v>
      </c>
      <c r="Z568" t="s">
        <v>40</v>
      </c>
      <c r="AA568" t="s">
        <v>40</v>
      </c>
      <c r="AB568" s="4" t="s">
        <v>40</v>
      </c>
      <c r="AG568" t="s">
        <v>47</v>
      </c>
      <c r="AH568" t="s">
        <v>65</v>
      </c>
      <c r="AI568" t="s">
        <v>49</v>
      </c>
      <c r="AJ568" t="s">
        <v>50</v>
      </c>
      <c r="AK568" s="35" t="s">
        <v>2123</v>
      </c>
      <c r="AL568" t="s">
        <v>139</v>
      </c>
      <c r="AM568" t="s">
        <v>51</v>
      </c>
      <c r="AO568" s="2">
        <v>8.201815078470287E-3</v>
      </c>
      <c r="AP568" s="2">
        <v>6.0181144370399786E-2</v>
      </c>
      <c r="AQ568" t="s">
        <v>52</v>
      </c>
      <c r="AS568">
        <v>12.593953708689529</v>
      </c>
      <c r="AT568">
        <v>12.621613248168289</v>
      </c>
      <c r="AU568" s="3">
        <v>1848539</v>
      </c>
      <c r="AV568" s="30">
        <v>85208405.204999998</v>
      </c>
      <c r="AW568" s="34" t="s">
        <v>2124</v>
      </c>
      <c r="BA568" s="31"/>
      <c r="BB568" s="27" t="str">
        <f t="shared" si="37"/>
        <v>RPT</v>
      </c>
      <c r="BC568" s="29">
        <f t="shared" ca="1" si="38"/>
        <v>55848</v>
      </c>
      <c r="BD568" s="27">
        <f t="shared" si="39"/>
        <v>4</v>
      </c>
      <c r="BE568" s="32" t="str">
        <f t="shared" si="40"/>
        <v>RPT.PRD</v>
      </c>
    </row>
    <row r="569" spans="1:57" x14ac:dyDescent="0.35">
      <c r="A569" t="s">
        <v>911</v>
      </c>
      <c r="B569" s="1">
        <v>25.925000000000001</v>
      </c>
      <c r="C569" s="2">
        <v>-2.5601834161253407E-2</v>
      </c>
      <c r="D569" s="3">
        <v>808.3384615384615</v>
      </c>
      <c r="F569" t="s">
        <v>912</v>
      </c>
      <c r="G569" t="s">
        <v>913</v>
      </c>
      <c r="H569">
        <v>94.16</v>
      </c>
      <c r="I569" s="2">
        <v>1.0734220000000001E-2</v>
      </c>
      <c r="J569" s="4" t="s">
        <v>4362</v>
      </c>
      <c r="L569">
        <v>405.2</v>
      </c>
      <c r="M569">
        <v>6.4209274673008325</v>
      </c>
      <c r="N569">
        <v>7.3329976043278773</v>
      </c>
      <c r="O569">
        <v>1.840353503288344</v>
      </c>
      <c r="P569">
        <v>1.840353503288344</v>
      </c>
      <c r="Q569" t="s">
        <v>42</v>
      </c>
      <c r="R569" t="s">
        <v>82</v>
      </c>
      <c r="S569">
        <v>6.75</v>
      </c>
      <c r="T569">
        <v>25</v>
      </c>
      <c r="U569" t="s">
        <v>44</v>
      </c>
      <c r="V569" s="4">
        <v>44861</v>
      </c>
      <c r="W569" s="4">
        <v>44861</v>
      </c>
      <c r="X569" t="s">
        <v>124</v>
      </c>
      <c r="Y569" s="4" t="s">
        <v>4681</v>
      </c>
      <c r="Z569" t="s">
        <v>40</v>
      </c>
      <c r="AA569" t="s">
        <v>161</v>
      </c>
      <c r="AB569" s="4" t="s">
        <v>40</v>
      </c>
      <c r="AG569" t="s">
        <v>47</v>
      </c>
      <c r="AH569" t="s">
        <v>48</v>
      </c>
      <c r="AI569" t="s">
        <v>47</v>
      </c>
      <c r="AJ569" t="s">
        <v>50</v>
      </c>
      <c r="AK569" s="35" t="s">
        <v>914</v>
      </c>
      <c r="AL569" t="s">
        <v>51</v>
      </c>
      <c r="AM569" t="s">
        <v>51</v>
      </c>
      <c r="AO569" s="2">
        <v>2.2379650718717947E-5</v>
      </c>
      <c r="AP569" s="2">
        <v>9.1350110549269781E-3</v>
      </c>
      <c r="AQ569" t="s">
        <v>52</v>
      </c>
      <c r="AS569">
        <v>1.0209995207527143</v>
      </c>
      <c r="AT569">
        <v>1.0209995207527143</v>
      </c>
      <c r="AU569" s="3">
        <v>815438</v>
      </c>
      <c r="AV569" s="30">
        <v>21140230.150000002</v>
      </c>
      <c r="AW569" s="34" t="s">
        <v>2125</v>
      </c>
      <c r="BA569" s="31"/>
      <c r="BB569" s="27" t="str">
        <f t="shared" si="37"/>
        <v>RY</v>
      </c>
      <c r="BC569" s="29">
        <f t="shared" ca="1" si="38"/>
        <v>55848</v>
      </c>
      <c r="BD569" s="27">
        <f t="shared" si="39"/>
        <v>4</v>
      </c>
      <c r="BE569" s="32" t="str">
        <f t="shared" si="40"/>
        <v>RY.PRT</v>
      </c>
    </row>
    <row r="570" spans="1:57" x14ac:dyDescent="0.35">
      <c r="A570" t="s">
        <v>3250</v>
      </c>
      <c r="B570" s="1">
        <v>79.935000000000002</v>
      </c>
      <c r="C570" s="2" t="e">
        <v>#VALUE!</v>
      </c>
      <c r="D570" s="3">
        <v>12344.738461538462</v>
      </c>
      <c r="F570" t="s">
        <v>3338</v>
      </c>
      <c r="G570" t="s">
        <v>3339</v>
      </c>
      <c r="H570">
        <v>5.85</v>
      </c>
      <c r="I570" s="2">
        <v>-0.14222879999999999</v>
      </c>
      <c r="J570" s="4" t="s">
        <v>4915</v>
      </c>
      <c r="L570" t="s">
        <v>40</v>
      </c>
      <c r="M570">
        <v>8.2013753075515723</v>
      </c>
      <c r="N570">
        <v>34.174320055702353</v>
      </c>
      <c r="O570" t="s">
        <v>40</v>
      </c>
      <c r="P570">
        <v>34.174320055702353</v>
      </c>
      <c r="Q570" t="s">
        <v>202</v>
      </c>
      <c r="R570" t="s">
        <v>43</v>
      </c>
      <c r="S570">
        <v>6.5</v>
      </c>
      <c r="T570">
        <v>100</v>
      </c>
      <c r="U570" t="s">
        <v>44</v>
      </c>
      <c r="V570" s="4">
        <v>44785</v>
      </c>
      <c r="W570" s="4">
        <v>44785</v>
      </c>
      <c r="X570" t="s">
        <v>40</v>
      </c>
      <c r="Y570" s="4" t="s">
        <v>40</v>
      </c>
      <c r="Z570" t="s">
        <v>40</v>
      </c>
      <c r="AA570" t="s">
        <v>40</v>
      </c>
      <c r="AB570" s="4" t="s">
        <v>4543</v>
      </c>
      <c r="AG570" t="s">
        <v>47</v>
      </c>
      <c r="AH570" t="s">
        <v>65</v>
      </c>
      <c r="AI570" t="s">
        <v>51</v>
      </c>
      <c r="AJ570" t="s">
        <v>50</v>
      </c>
      <c r="AK570" s="35" t="s">
        <v>3340</v>
      </c>
      <c r="AL570" t="s">
        <v>51</v>
      </c>
      <c r="AM570" t="s">
        <v>51</v>
      </c>
      <c r="AO570" s="2">
        <v>3.2448583785428031E-2</v>
      </c>
      <c r="AP570" s="2">
        <v>9.4713329675970237E-2</v>
      </c>
      <c r="AQ570" t="s">
        <v>69</v>
      </c>
      <c r="AS570">
        <v>0.79264587336554615</v>
      </c>
      <c r="AT570">
        <v>0.79264587336554615</v>
      </c>
      <c r="AU570" s="3">
        <v>3290000</v>
      </c>
      <c r="AV570" s="30">
        <v>262986150</v>
      </c>
      <c r="AW570" s="34" t="s">
        <v>3237</v>
      </c>
      <c r="BA570" s="31"/>
      <c r="BB570" s="27" t="str">
        <f t="shared" si="37"/>
        <v>SABR</v>
      </c>
      <c r="BC570" s="29">
        <f t="shared" ca="1" si="38"/>
        <v>44935</v>
      </c>
      <c r="BD570" s="27">
        <f t="shared" si="39"/>
        <v>4</v>
      </c>
      <c r="BE570" s="32" t="str">
        <f t="shared" si="40"/>
        <v>SABRP</v>
      </c>
    </row>
    <row r="571" spans="1:57" x14ac:dyDescent="0.35">
      <c r="A571" t="s">
        <v>3844</v>
      </c>
      <c r="B571" s="1">
        <v>20.655000000000001</v>
      </c>
      <c r="C571" s="2">
        <v>-8.3609594998298398E-2</v>
      </c>
      <c r="D571" s="3">
        <v>3733.3384615384616</v>
      </c>
      <c r="F571" t="s">
        <v>3991</v>
      </c>
      <c r="G571" t="s">
        <v>2707</v>
      </c>
      <c r="H571">
        <v>3.68</v>
      </c>
      <c r="I571" s="2">
        <v>-0.14814819999999998</v>
      </c>
      <c r="J571" s="4" t="s">
        <v>4911</v>
      </c>
      <c r="L571" t="s">
        <v>40</v>
      </c>
      <c r="M571">
        <v>8.6566654772801321</v>
      </c>
      <c r="N571">
        <v>8.6566654772801321</v>
      </c>
      <c r="O571">
        <v>11.151172207215357</v>
      </c>
      <c r="P571">
        <v>8.6566654772801321</v>
      </c>
      <c r="Q571" t="s">
        <v>42</v>
      </c>
      <c r="R571" t="s">
        <v>43</v>
      </c>
      <c r="S571">
        <v>7.75</v>
      </c>
      <c r="T571">
        <v>25</v>
      </c>
      <c r="U571" t="s">
        <v>44</v>
      </c>
      <c r="V571" s="4">
        <v>44818</v>
      </c>
      <c r="W571" s="4">
        <v>44818</v>
      </c>
      <c r="X571" t="s">
        <v>40</v>
      </c>
      <c r="Y571" s="4" t="s">
        <v>4682</v>
      </c>
      <c r="Z571" t="s">
        <v>40</v>
      </c>
      <c r="AA571" t="s">
        <v>46</v>
      </c>
      <c r="AB571" s="4" t="s">
        <v>40</v>
      </c>
      <c r="AG571" t="s">
        <v>47</v>
      </c>
      <c r="AH571" t="s">
        <v>65</v>
      </c>
      <c r="AI571" t="s">
        <v>51</v>
      </c>
      <c r="AJ571" t="s">
        <v>50</v>
      </c>
      <c r="AK571" s="35" t="s">
        <v>3992</v>
      </c>
      <c r="AL571" t="s">
        <v>51</v>
      </c>
      <c r="AM571" t="s">
        <v>51</v>
      </c>
      <c r="AO571" s="2">
        <v>1.3802712506689407E-2</v>
      </c>
      <c r="AP571" s="2">
        <v>6.4376474092730174E-2</v>
      </c>
      <c r="AQ571" t="s">
        <v>64</v>
      </c>
      <c r="AS571">
        <v>10.511184581303022</v>
      </c>
      <c r="AT571">
        <v>10.538785092904412</v>
      </c>
      <c r="AU571" s="3">
        <v>1700000</v>
      </c>
      <c r="AV571" s="30">
        <v>35113500</v>
      </c>
      <c r="AW571" s="34" t="s">
        <v>4683</v>
      </c>
      <c r="BA571" s="31"/>
      <c r="BB571" s="27" t="str">
        <f t="shared" si="37"/>
        <v>SACH</v>
      </c>
      <c r="BC571" s="29">
        <f t="shared" ca="1" si="38"/>
        <v>55848</v>
      </c>
      <c r="BD571" s="27">
        <f t="shared" si="39"/>
        <v>4</v>
      </c>
      <c r="BE571" s="32" t="str">
        <f t="shared" si="40"/>
        <v>SACH.PRA</v>
      </c>
    </row>
    <row r="572" spans="1:57" x14ac:dyDescent="0.35">
      <c r="A572" t="s">
        <v>5018</v>
      </c>
      <c r="B572" s="1">
        <v>12.4</v>
      </c>
      <c r="C572" s="2">
        <v>-3.5546591367486884E-2</v>
      </c>
      <c r="D572" s="3" t="s">
        <v>51</v>
      </c>
      <c r="F572" t="s">
        <v>2706</v>
      </c>
      <c r="G572" t="s">
        <v>2707</v>
      </c>
      <c r="H572">
        <v>3.68</v>
      </c>
      <c r="I572" s="2">
        <v>-0.14814819999999998</v>
      </c>
      <c r="J572" s="4" t="s">
        <v>4911</v>
      </c>
      <c r="L572" t="s">
        <v>40</v>
      </c>
      <c r="M572">
        <v>8.2578301014700646</v>
      </c>
      <c r="N572">
        <v>8.2578301014700646</v>
      </c>
      <c r="O572">
        <v>8.6129400370190972</v>
      </c>
      <c r="P572">
        <v>8.2578301014700646</v>
      </c>
      <c r="Q572" t="s">
        <v>53</v>
      </c>
      <c r="R572" t="s">
        <v>43</v>
      </c>
      <c r="S572">
        <v>8</v>
      </c>
      <c r="T572">
        <v>25</v>
      </c>
      <c r="U572" t="s">
        <v>44</v>
      </c>
      <c r="V572" s="4">
        <v>44999</v>
      </c>
      <c r="W572" s="4">
        <v>44999</v>
      </c>
      <c r="X572" t="s">
        <v>40</v>
      </c>
      <c r="Y572" s="4" t="s">
        <v>5019</v>
      </c>
      <c r="Z572">
        <v>30</v>
      </c>
      <c r="AA572" t="s">
        <v>46</v>
      </c>
      <c r="AB572" s="4" t="s">
        <v>4975</v>
      </c>
      <c r="AG572" t="s">
        <v>47</v>
      </c>
      <c r="AH572" t="s">
        <v>65</v>
      </c>
      <c r="AI572" t="s">
        <v>51</v>
      </c>
      <c r="AJ572" t="s">
        <v>800</v>
      </c>
      <c r="AK572" s="35" t="s">
        <v>5020</v>
      </c>
      <c r="AL572" t="s">
        <v>51</v>
      </c>
      <c r="AM572" t="s">
        <v>51</v>
      </c>
      <c r="AO572" s="2">
        <v>1.3802712506689407E-2</v>
      </c>
      <c r="AP572" s="2">
        <v>6.4376474092730174E-2</v>
      </c>
      <c r="AQ572" t="s">
        <v>64</v>
      </c>
      <c r="AS572">
        <v>3.4587135731347209</v>
      </c>
      <c r="AT572">
        <v>3.4587135731347209</v>
      </c>
      <c r="AU572" s="3">
        <v>1610000</v>
      </c>
      <c r="AV572" s="30">
        <v>19964000</v>
      </c>
      <c r="AW572" s="34" t="s">
        <v>5021</v>
      </c>
      <c r="BA572" s="31"/>
      <c r="BB572" s="27" t="str">
        <f t="shared" si="37"/>
        <v>SACH</v>
      </c>
      <c r="BC572" s="29" t="e">
        <f t="shared" ca="1" si="38"/>
        <v>#VALUE!</v>
      </c>
      <c r="BD572" s="27">
        <f t="shared" si="39"/>
        <v>4</v>
      </c>
      <c r="BE572" s="32" t="str">
        <f t="shared" si="40"/>
        <v>SCCG</v>
      </c>
    </row>
    <row r="573" spans="1:57" x14ac:dyDescent="0.35">
      <c r="A573" t="s">
        <v>3341</v>
      </c>
      <c r="B573" s="1">
        <v>23.880000000000003</v>
      </c>
      <c r="C573" s="2">
        <v>-5.1689860834989949E-2</v>
      </c>
      <c r="D573" s="3">
        <v>6017.8923076923074</v>
      </c>
      <c r="F573" t="s">
        <v>2706</v>
      </c>
      <c r="G573" t="s">
        <v>2707</v>
      </c>
      <c r="H573">
        <v>3.68</v>
      </c>
      <c r="I573" s="2">
        <v>-0.14814819999999998</v>
      </c>
      <c r="J573" s="4" t="s">
        <v>4911</v>
      </c>
      <c r="L573" t="s">
        <v>40</v>
      </c>
      <c r="M573">
        <v>8.1458137089772684</v>
      </c>
      <c r="N573">
        <v>8.1458137089772684</v>
      </c>
      <c r="O573">
        <v>22.284041563275359</v>
      </c>
      <c r="P573">
        <v>8.1458137089772684</v>
      </c>
      <c r="Q573" t="s">
        <v>53</v>
      </c>
      <c r="R573" t="s">
        <v>43</v>
      </c>
      <c r="S573">
        <v>7.75</v>
      </c>
      <c r="T573">
        <v>25</v>
      </c>
      <c r="U573" t="s">
        <v>44</v>
      </c>
      <c r="V573" s="4">
        <v>44818</v>
      </c>
      <c r="W573" s="4">
        <v>44818</v>
      </c>
      <c r="X573" t="s">
        <v>40</v>
      </c>
      <c r="Y573" s="4" t="s">
        <v>4899</v>
      </c>
      <c r="Z573">
        <v>30</v>
      </c>
      <c r="AA573" t="s">
        <v>46</v>
      </c>
      <c r="AB573" s="4" t="s">
        <v>4157</v>
      </c>
      <c r="AG573" t="s">
        <v>47</v>
      </c>
      <c r="AH573" t="s">
        <v>65</v>
      </c>
      <c r="AI573" t="s">
        <v>51</v>
      </c>
      <c r="AJ573" t="s">
        <v>74</v>
      </c>
      <c r="AK573" s="35" t="s">
        <v>3342</v>
      </c>
      <c r="AL573" t="s">
        <v>51</v>
      </c>
      <c r="AM573" t="s">
        <v>51</v>
      </c>
      <c r="AO573" s="2">
        <v>1.3802712506689407E-2</v>
      </c>
      <c r="AP573" s="2">
        <v>6.4376474092730174E-2</v>
      </c>
      <c r="AQ573" t="s">
        <v>64</v>
      </c>
      <c r="AS573">
        <v>2.6035050914799638</v>
      </c>
      <c r="AT573">
        <v>2.6035050914799638</v>
      </c>
      <c r="AU573" s="3">
        <v>520000</v>
      </c>
      <c r="AV573" s="30">
        <v>12417600.000000002</v>
      </c>
      <c r="AW573" s="34" t="s">
        <v>3343</v>
      </c>
      <c r="BA573" s="31"/>
      <c r="BB573" s="27" t="str">
        <f t="shared" si="37"/>
        <v>SACH</v>
      </c>
      <c r="BC573" s="29" t="e">
        <f t="shared" ca="1" si="38"/>
        <v>#VALUE!</v>
      </c>
      <c r="BD573" s="27">
        <f t="shared" si="39"/>
        <v>4</v>
      </c>
      <c r="BE573" s="32" t="str">
        <f t="shared" si="40"/>
        <v>SCCC</v>
      </c>
    </row>
    <row r="574" spans="1:57" x14ac:dyDescent="0.35">
      <c r="A574" t="s">
        <v>2835</v>
      </c>
      <c r="B574" s="1">
        <v>24.5</v>
      </c>
      <c r="C574" s="2">
        <v>-2.4203307785397251E-2</v>
      </c>
      <c r="D574" s="3">
        <v>1813.5384615384614</v>
      </c>
      <c r="F574" t="s">
        <v>2706</v>
      </c>
      <c r="G574" t="s">
        <v>2707</v>
      </c>
      <c r="H574">
        <v>3.68</v>
      </c>
      <c r="I574" s="2">
        <v>-0.14814819999999998</v>
      </c>
      <c r="J574" s="4" t="s">
        <v>4911</v>
      </c>
      <c r="L574" t="s">
        <v>40</v>
      </c>
      <c r="M574">
        <v>6.977208667331479</v>
      </c>
      <c r="N574">
        <v>6.977208667331479</v>
      </c>
      <c r="O574">
        <v>9.7836538461540687</v>
      </c>
      <c r="P574">
        <v>6.977208667331479</v>
      </c>
      <c r="Q574" t="s">
        <v>53</v>
      </c>
      <c r="R574" t="s">
        <v>43</v>
      </c>
      <c r="S574">
        <v>6.875</v>
      </c>
      <c r="T574">
        <v>25</v>
      </c>
      <c r="U574" t="s">
        <v>44</v>
      </c>
      <c r="V574" s="4">
        <v>44818</v>
      </c>
      <c r="W574" s="4">
        <v>44818</v>
      </c>
      <c r="X574" t="s">
        <v>40</v>
      </c>
      <c r="Y574" s="4" t="s">
        <v>4899</v>
      </c>
      <c r="Z574">
        <v>30</v>
      </c>
      <c r="AA574" t="s">
        <v>46</v>
      </c>
      <c r="AB574" s="4" t="s">
        <v>4684</v>
      </c>
      <c r="AG574" t="s">
        <v>47</v>
      </c>
      <c r="AH574" t="s">
        <v>65</v>
      </c>
      <c r="AI574" t="s">
        <v>51</v>
      </c>
      <c r="AJ574" t="s">
        <v>74</v>
      </c>
      <c r="AK574" s="35" t="s">
        <v>2836</v>
      </c>
      <c r="AL574" t="s">
        <v>51</v>
      </c>
      <c r="AM574" t="s">
        <v>51</v>
      </c>
      <c r="AO574" s="2">
        <v>1.3802712506689407E-2</v>
      </c>
      <c r="AP574" s="2">
        <v>6.4376474092730174E-2</v>
      </c>
      <c r="AQ574" t="s">
        <v>64</v>
      </c>
      <c r="AS574">
        <v>2.0307147809243244</v>
      </c>
      <c r="AT574">
        <v>2.0307147809243244</v>
      </c>
      <c r="AU574" s="3">
        <v>1200000</v>
      </c>
      <c r="AV574" s="30">
        <v>29400000</v>
      </c>
      <c r="AW574" s="34" t="s">
        <v>2837</v>
      </c>
      <c r="BA574" s="31"/>
      <c r="BB574" s="27" t="str">
        <f t="shared" si="37"/>
        <v>SACH</v>
      </c>
      <c r="BC574" s="29" t="e">
        <f t="shared" ca="1" si="38"/>
        <v>#VALUE!</v>
      </c>
      <c r="BD574" s="27">
        <f t="shared" si="39"/>
        <v>4</v>
      </c>
      <c r="BE574" s="32" t="str">
        <f t="shared" si="40"/>
        <v>SACC</v>
      </c>
    </row>
    <row r="575" spans="1:57" x14ac:dyDescent="0.35">
      <c r="A575" t="s">
        <v>2705</v>
      </c>
      <c r="B575" s="1">
        <v>24.844999999999999</v>
      </c>
      <c r="C575" s="2">
        <v>-2.7777777777777748E-2</v>
      </c>
      <c r="D575" s="3">
        <v>1418.1538461538462</v>
      </c>
      <c r="F575" t="s">
        <v>2706</v>
      </c>
      <c r="G575" t="s">
        <v>2707</v>
      </c>
      <c r="H575">
        <v>3.68</v>
      </c>
      <c r="I575" s="2">
        <v>-0.14814819999999998</v>
      </c>
      <c r="J575" s="4" t="s">
        <v>4911</v>
      </c>
      <c r="L575" t="s">
        <v>40</v>
      </c>
      <c r="M575">
        <v>6.2697758856580457</v>
      </c>
      <c r="N575">
        <v>6.2697758856580457</v>
      </c>
      <c r="O575">
        <v>-11.825219563900593</v>
      </c>
      <c r="P575">
        <v>-11.825219560000001</v>
      </c>
      <c r="Q575" t="s">
        <v>53</v>
      </c>
      <c r="R575" t="s">
        <v>43</v>
      </c>
      <c r="S575">
        <v>7.125</v>
      </c>
      <c r="T575">
        <v>25</v>
      </c>
      <c r="U575" t="s">
        <v>159</v>
      </c>
      <c r="V575" s="4">
        <v>44818</v>
      </c>
      <c r="W575" s="4">
        <v>44818</v>
      </c>
      <c r="X575" t="s">
        <v>40</v>
      </c>
      <c r="Y575" s="4" t="s">
        <v>4899</v>
      </c>
      <c r="Z575">
        <v>30</v>
      </c>
      <c r="AA575" t="s">
        <v>46</v>
      </c>
      <c r="AB575" s="4" t="s">
        <v>4028</v>
      </c>
      <c r="AG575" t="s">
        <v>47</v>
      </c>
      <c r="AH575" t="s">
        <v>65</v>
      </c>
      <c r="AI575" t="s">
        <v>51</v>
      </c>
      <c r="AJ575" t="s">
        <v>74</v>
      </c>
      <c r="AK575" s="35" t="s">
        <v>2708</v>
      </c>
      <c r="AL575" t="s">
        <v>51</v>
      </c>
      <c r="AM575" t="s">
        <v>51</v>
      </c>
      <c r="AO575" s="2">
        <v>1.3802712506689407E-2</v>
      </c>
      <c r="AP575" s="2">
        <v>6.4376474092730174E-2</v>
      </c>
      <c r="AQ575" t="s">
        <v>64</v>
      </c>
      <c r="AS575">
        <v>1.5991595690156031</v>
      </c>
      <c r="AT575">
        <v>1.5991595690156031</v>
      </c>
      <c r="AU575" s="3">
        <v>920000</v>
      </c>
      <c r="AV575" s="30">
        <v>22857400</v>
      </c>
      <c r="AW575" s="34" t="s">
        <v>2709</v>
      </c>
      <c r="BA575" s="31"/>
      <c r="BB575" s="27" t="str">
        <f t="shared" si="37"/>
        <v>SACH</v>
      </c>
      <c r="BC575" s="29" t="e">
        <f t="shared" ca="1" si="38"/>
        <v>#VALUE!</v>
      </c>
      <c r="BD575" s="27">
        <f t="shared" si="39"/>
        <v>1</v>
      </c>
      <c r="BE575" s="32" t="str">
        <f t="shared" si="40"/>
        <v>SCCB</v>
      </c>
    </row>
    <row r="576" spans="1:57" x14ac:dyDescent="0.35">
      <c r="A576" t="s">
        <v>3993</v>
      </c>
      <c r="B576" s="1">
        <v>26.11</v>
      </c>
      <c r="C576" s="2" t="e">
        <v>#VALUE!</v>
      </c>
      <c r="D576" s="3">
        <v>1542.0153846153846</v>
      </c>
      <c r="F576" t="s">
        <v>2706</v>
      </c>
      <c r="G576" t="s">
        <v>2707</v>
      </c>
      <c r="H576">
        <v>3.68</v>
      </c>
      <c r="I576" s="2">
        <v>-0.14814819999999998</v>
      </c>
      <c r="J576" s="4" t="s">
        <v>4911</v>
      </c>
      <c r="L576" t="s">
        <v>40</v>
      </c>
      <c r="M576">
        <v>-2.0809907996542933</v>
      </c>
      <c r="N576">
        <v>-2.0809907996542933</v>
      </c>
      <c r="O576">
        <v>-19.83776361186192</v>
      </c>
      <c r="P576">
        <v>-19.83776361</v>
      </c>
      <c r="Q576" t="s">
        <v>53</v>
      </c>
      <c r="R576" t="s">
        <v>43</v>
      </c>
      <c r="S576">
        <v>6</v>
      </c>
      <c r="T576">
        <v>25</v>
      </c>
      <c r="U576" t="s">
        <v>44</v>
      </c>
      <c r="V576" s="4">
        <v>44818</v>
      </c>
      <c r="W576" s="4">
        <v>44818</v>
      </c>
      <c r="X576" t="s">
        <v>40</v>
      </c>
      <c r="Y576" s="4" t="s">
        <v>4058</v>
      </c>
      <c r="Z576" t="s">
        <v>40</v>
      </c>
      <c r="AA576" t="s">
        <v>46</v>
      </c>
      <c r="AB576" s="4" t="s">
        <v>4685</v>
      </c>
      <c r="AG576" t="s">
        <v>47</v>
      </c>
      <c r="AH576" t="s">
        <v>65</v>
      </c>
      <c r="AI576" t="s">
        <v>51</v>
      </c>
      <c r="AJ576" t="s">
        <v>800</v>
      </c>
      <c r="AK576" s="35" t="s">
        <v>4686</v>
      </c>
      <c r="AL576" t="s">
        <v>51</v>
      </c>
      <c r="AM576" t="s">
        <v>51</v>
      </c>
      <c r="AO576" s="2">
        <v>1.3802712506689407E-2</v>
      </c>
      <c r="AP576" s="2">
        <v>6.4376474092730174E-2</v>
      </c>
      <c r="AQ576" t="s">
        <v>64</v>
      </c>
      <c r="AS576">
        <v>1.1509195663384011</v>
      </c>
      <c r="AT576">
        <v>3.7188594862676871</v>
      </c>
      <c r="AU576" s="3">
        <v>2070000</v>
      </c>
      <c r="AV576" s="30">
        <v>54047700</v>
      </c>
      <c r="AW576" s="34" t="s">
        <v>4687</v>
      </c>
      <c r="BA576" s="31"/>
      <c r="BB576" s="27" t="str">
        <f t="shared" si="37"/>
        <v>SACH</v>
      </c>
      <c r="BC576" s="29" t="e">
        <f t="shared" ca="1" si="38"/>
        <v>#VALUE!</v>
      </c>
      <c r="BD576" s="27">
        <f t="shared" si="39"/>
        <v>4</v>
      </c>
      <c r="BE576" s="32" t="str">
        <f t="shared" si="40"/>
        <v>SCCD</v>
      </c>
    </row>
    <row r="577" spans="1:57" x14ac:dyDescent="0.35">
      <c r="A577" t="s">
        <v>4688</v>
      </c>
      <c r="B577" s="1">
        <v>21.38</v>
      </c>
      <c r="C577" s="2">
        <v>-7.0562770562770674E-2</v>
      </c>
      <c r="D577" s="3">
        <v>10656.046153846153</v>
      </c>
      <c r="F577" t="s">
        <v>2706</v>
      </c>
      <c r="G577" t="s">
        <v>2707</v>
      </c>
      <c r="H577">
        <v>3.68</v>
      </c>
      <c r="I577" s="2">
        <v>-0.14814819999999998</v>
      </c>
      <c r="J577" s="4" t="s">
        <v>4911</v>
      </c>
      <c r="L577" t="s">
        <v>40</v>
      </c>
      <c r="M577">
        <v>9.4267345016514259</v>
      </c>
      <c r="N577">
        <v>9.4267345016514259</v>
      </c>
      <c r="O577">
        <v>15.9761831197606</v>
      </c>
      <c r="P577">
        <v>9.4267345016514259</v>
      </c>
      <c r="Q577" t="s">
        <v>53</v>
      </c>
      <c r="R577" t="s">
        <v>43</v>
      </c>
      <c r="S577">
        <v>6</v>
      </c>
      <c r="T577">
        <v>25</v>
      </c>
      <c r="U577" t="s">
        <v>44</v>
      </c>
      <c r="V577" s="4">
        <v>44818</v>
      </c>
      <c r="W577" s="4">
        <v>44818</v>
      </c>
      <c r="X577" t="s">
        <v>40</v>
      </c>
      <c r="Y577" s="4" t="s">
        <v>4689</v>
      </c>
      <c r="Z577">
        <v>30</v>
      </c>
      <c r="AA577" t="s">
        <v>46</v>
      </c>
      <c r="AB577" s="4" t="s">
        <v>4690</v>
      </c>
      <c r="AG577" t="s">
        <v>47</v>
      </c>
      <c r="AH577" t="s">
        <v>65</v>
      </c>
      <c r="AI577" t="s">
        <v>51</v>
      </c>
      <c r="AJ577" t="s">
        <v>74</v>
      </c>
      <c r="AK577" s="35" t="s">
        <v>4691</v>
      </c>
      <c r="AL577" t="s">
        <v>51</v>
      </c>
      <c r="AM577" t="s">
        <v>51</v>
      </c>
      <c r="AO577" s="2">
        <v>1.3802712506689407E-2</v>
      </c>
      <c r="AP577" s="2">
        <v>6.4376474092730174E-2</v>
      </c>
      <c r="AQ577" t="s">
        <v>64</v>
      </c>
      <c r="AS577">
        <v>3.7959745601858028</v>
      </c>
      <c r="AT577">
        <v>3.7959745601858028</v>
      </c>
      <c r="AU577" s="3">
        <v>2000000</v>
      </c>
      <c r="AV577" s="30">
        <v>42760000</v>
      </c>
      <c r="AW577" s="34" t="s">
        <v>4692</v>
      </c>
      <c r="BA577" s="31"/>
      <c r="BB577" s="27" t="str">
        <f t="shared" si="37"/>
        <v>SACH</v>
      </c>
      <c r="BC577" s="29" t="e">
        <f t="shared" ca="1" si="38"/>
        <v>#VALUE!</v>
      </c>
      <c r="BD577" s="27">
        <f t="shared" si="39"/>
        <v>4</v>
      </c>
      <c r="BE577" s="32" t="str">
        <f t="shared" si="40"/>
        <v>SCCE</v>
      </c>
    </row>
    <row r="578" spans="1:57" x14ac:dyDescent="0.35">
      <c r="A578" t="s">
        <v>5022</v>
      </c>
      <c r="B578" s="1">
        <v>22.85</v>
      </c>
      <c r="C578" s="2">
        <v>-9.4650205761316913E-2</v>
      </c>
      <c r="D578" s="3">
        <v>5006.1384615384613</v>
      </c>
      <c r="F578" t="s">
        <v>2706</v>
      </c>
      <c r="G578" t="s">
        <v>2707</v>
      </c>
      <c r="H578">
        <v>3.68</v>
      </c>
      <c r="I578" s="2">
        <v>-0.14814819999999998</v>
      </c>
      <c r="J578" s="4" t="s">
        <v>4911</v>
      </c>
      <c r="L578" t="s">
        <v>40</v>
      </c>
      <c r="M578">
        <v>7.6893090357690399</v>
      </c>
      <c r="N578">
        <v>7.6893090357690399</v>
      </c>
      <c r="O578">
        <v>8.6401215135191745</v>
      </c>
      <c r="P578">
        <v>7.6893090357690399</v>
      </c>
      <c r="Q578" t="s">
        <v>53</v>
      </c>
      <c r="R578" t="s">
        <v>43</v>
      </c>
      <c r="S578">
        <v>7.125</v>
      </c>
      <c r="T578">
        <v>25</v>
      </c>
      <c r="U578" t="s">
        <v>44</v>
      </c>
      <c r="V578" s="4">
        <v>44909</v>
      </c>
      <c r="W578" s="4">
        <v>44909</v>
      </c>
      <c r="X578" t="s">
        <v>40</v>
      </c>
      <c r="Y578" s="4" t="s">
        <v>5023</v>
      </c>
      <c r="Z578">
        <v>30</v>
      </c>
      <c r="AA578" t="s">
        <v>46</v>
      </c>
      <c r="AB578" s="4" t="s">
        <v>4637</v>
      </c>
      <c r="AG578" t="s">
        <v>47</v>
      </c>
      <c r="AH578" t="s">
        <v>65</v>
      </c>
      <c r="AI578" t="s">
        <v>51</v>
      </c>
      <c r="AJ578" t="s">
        <v>800</v>
      </c>
      <c r="AK578" s="35" t="s">
        <v>5024</v>
      </c>
      <c r="AL578" t="s">
        <v>51</v>
      </c>
      <c r="AM578" t="s">
        <v>51</v>
      </c>
      <c r="AO578" s="2">
        <v>1.3802712506689407E-2</v>
      </c>
      <c r="AP578" s="2">
        <v>6.4376474092730174E-2</v>
      </c>
      <c r="AQ578" t="s">
        <v>64</v>
      </c>
      <c r="AS578">
        <v>3.9084315090189072</v>
      </c>
      <c r="AT578">
        <v>3.9084315090189072</v>
      </c>
      <c r="AU578" s="3">
        <v>1200000</v>
      </c>
      <c r="AV578" s="30">
        <v>27420000</v>
      </c>
      <c r="AW578" s="34" t="s">
        <v>5025</v>
      </c>
      <c r="BA578" s="31"/>
      <c r="BB578" s="27" t="str">
        <f t="shared" si="37"/>
        <v>SACH</v>
      </c>
      <c r="BC578" s="29" t="e">
        <f t="shared" ca="1" si="38"/>
        <v>#VALUE!</v>
      </c>
      <c r="BD578" s="27">
        <f t="shared" si="39"/>
        <v>4</v>
      </c>
      <c r="BE578" s="32" t="str">
        <f t="shared" si="40"/>
        <v>SCCF</v>
      </c>
    </row>
    <row r="579" spans="1:57" x14ac:dyDescent="0.35">
      <c r="A579" t="s">
        <v>5026</v>
      </c>
      <c r="B579" s="1">
        <v>24.27</v>
      </c>
      <c r="C579" s="2">
        <v>6.6362505184570774E-3</v>
      </c>
      <c r="D579" s="3">
        <v>9151.7999999999993</v>
      </c>
      <c r="F579" t="s">
        <v>917</v>
      </c>
      <c r="G579" t="s">
        <v>918</v>
      </c>
      <c r="H579">
        <v>21.95</v>
      </c>
      <c r="I579" s="2">
        <v>-0.1090859</v>
      </c>
      <c r="J579" s="4" t="s">
        <v>5027</v>
      </c>
      <c r="L579" t="s">
        <v>40</v>
      </c>
      <c r="M579">
        <v>-4.6938521226984511</v>
      </c>
      <c r="N579">
        <v>-4.6938521226984511</v>
      </c>
      <c r="O579">
        <v>-22.572039890826236</v>
      </c>
      <c r="P579">
        <v>-22.572039889999999</v>
      </c>
      <c r="Q579" t="s">
        <v>53</v>
      </c>
      <c r="R579" t="s">
        <v>43</v>
      </c>
      <c r="S579">
        <v>6</v>
      </c>
      <c r="T579">
        <v>25</v>
      </c>
      <c r="U579" t="s">
        <v>44</v>
      </c>
      <c r="V579" s="4">
        <v>44879</v>
      </c>
      <c r="W579" s="4">
        <v>44879</v>
      </c>
      <c r="X579" t="s">
        <v>40</v>
      </c>
      <c r="Y579" s="4" t="s">
        <v>5028</v>
      </c>
      <c r="Z579">
        <v>30</v>
      </c>
      <c r="AA579" t="s">
        <v>46</v>
      </c>
      <c r="AB579" t="s">
        <v>5029</v>
      </c>
      <c r="AG579" t="s">
        <v>47</v>
      </c>
      <c r="AH579" t="s">
        <v>65</v>
      </c>
      <c r="AI579" t="s">
        <v>51</v>
      </c>
      <c r="AJ579" t="s">
        <v>74</v>
      </c>
      <c r="AK579" s="35" t="s">
        <v>5030</v>
      </c>
      <c r="AL579" t="s">
        <v>51</v>
      </c>
      <c r="AM579" t="s">
        <v>51</v>
      </c>
      <c r="AO579" s="2">
        <v>3.7992509168316424E-3</v>
      </c>
      <c r="AP579" s="2">
        <v>4.4140182359646452E-2</v>
      </c>
      <c r="AQ579" t="s">
        <v>52</v>
      </c>
      <c r="AS579">
        <v>3.9096360668997829</v>
      </c>
      <c r="AT579">
        <v>3.9096360668997829</v>
      </c>
      <c r="AU579" s="3">
        <v>4200000</v>
      </c>
      <c r="AV579" s="30">
        <v>101934000</v>
      </c>
      <c r="AW579" s="34" t="s">
        <v>5031</v>
      </c>
      <c r="BA579" s="31"/>
      <c r="BB579" s="27" t="str">
        <f t="shared" si="37"/>
        <v>SAR</v>
      </c>
      <c r="BC579" s="29" t="e">
        <f t="shared" ca="1" si="38"/>
        <v>#VALUE!</v>
      </c>
      <c r="BD579" s="27">
        <f t="shared" si="39"/>
        <v>4</v>
      </c>
      <c r="BE579" s="32" t="str">
        <f t="shared" si="40"/>
        <v>SAT</v>
      </c>
    </row>
    <row r="580" spans="1:57" x14ac:dyDescent="0.35">
      <c r="A580" t="s">
        <v>919</v>
      </c>
      <c r="B580" s="1">
        <v>24.240000000000002</v>
      </c>
      <c r="C580" s="2">
        <v>-4.9245432883240604E-2</v>
      </c>
      <c r="D580" s="3">
        <v>3518.5</v>
      </c>
      <c r="F580" t="s">
        <v>920</v>
      </c>
      <c r="G580" t="s">
        <v>921</v>
      </c>
      <c r="H580">
        <v>2.71</v>
      </c>
      <c r="I580" s="2">
        <v>-0.1369427</v>
      </c>
      <c r="J580" s="4" t="s">
        <v>4914</v>
      </c>
      <c r="L580" t="s">
        <v>40</v>
      </c>
      <c r="M580">
        <v>7.9829696647152746</v>
      </c>
      <c r="N580">
        <v>7.9829696647152746</v>
      </c>
      <c r="O580">
        <v>3.7774734363922398</v>
      </c>
      <c r="P580">
        <v>3.7774734400000001</v>
      </c>
      <c r="Q580" t="s">
        <v>42</v>
      </c>
      <c r="R580" t="s">
        <v>43</v>
      </c>
      <c r="S580">
        <v>8</v>
      </c>
      <c r="T580">
        <v>25</v>
      </c>
      <c r="U580" t="s">
        <v>44</v>
      </c>
      <c r="V580" s="4">
        <v>44854</v>
      </c>
      <c r="W580" s="4">
        <v>44854</v>
      </c>
      <c r="X580" t="s">
        <v>45</v>
      </c>
      <c r="Y580" s="4" t="s">
        <v>4899</v>
      </c>
      <c r="Z580">
        <v>30</v>
      </c>
      <c r="AA580" t="s">
        <v>46</v>
      </c>
      <c r="AB580" t="s">
        <v>40</v>
      </c>
      <c r="AG580" t="s">
        <v>47</v>
      </c>
      <c r="AH580" t="s">
        <v>48</v>
      </c>
      <c r="AI580" t="s">
        <v>49</v>
      </c>
      <c r="AJ580" t="s">
        <v>50</v>
      </c>
      <c r="AK580" s="35" t="s">
        <v>922</v>
      </c>
      <c r="AL580" t="s">
        <v>51</v>
      </c>
      <c r="AM580" t="s">
        <v>51</v>
      </c>
      <c r="AO580" s="2">
        <v>1.4071261238802979E-2</v>
      </c>
      <c r="AP580" s="2">
        <v>6.6910049087492651E-2</v>
      </c>
      <c r="AQ580" t="s">
        <v>52</v>
      </c>
      <c r="AS580">
        <v>11.706931031316065</v>
      </c>
      <c r="AT580">
        <v>11.706931031316065</v>
      </c>
      <c r="AU580" s="3">
        <v>3195050</v>
      </c>
      <c r="AV580" s="30">
        <v>77448012</v>
      </c>
      <c r="AW580" s="34" t="s">
        <v>2128</v>
      </c>
      <c r="BA580" s="31"/>
      <c r="BB580" s="27" t="str">
        <f t="shared" si="37"/>
        <v>SB</v>
      </c>
      <c r="BC580" s="29">
        <f t="shared" ca="1" si="38"/>
        <v>55848</v>
      </c>
      <c r="BD580" s="27">
        <f t="shared" si="39"/>
        <v>4</v>
      </c>
      <c r="BE580" s="32" t="str">
        <f t="shared" si="40"/>
        <v>SB.PRD</v>
      </c>
    </row>
    <row r="581" spans="1:57" x14ac:dyDescent="0.35">
      <c r="A581" t="s">
        <v>923</v>
      </c>
      <c r="B581" s="1">
        <v>23.145</v>
      </c>
      <c r="C581" s="2" t="e">
        <v>#VALUE!</v>
      </c>
      <c r="D581" s="3">
        <v>1211.7727272727273</v>
      </c>
      <c r="F581" t="s">
        <v>920</v>
      </c>
      <c r="G581" t="s">
        <v>921</v>
      </c>
      <c r="H581">
        <v>2.71</v>
      </c>
      <c r="I581" s="2">
        <v>-0.1369427</v>
      </c>
      <c r="J581" s="4" t="s">
        <v>4914</v>
      </c>
      <c r="L581" t="s">
        <v>40</v>
      </c>
      <c r="M581">
        <v>7.9449152542372889</v>
      </c>
      <c r="N581">
        <v>7.9449152542372889</v>
      </c>
      <c r="O581">
        <v>-2.7732752698859553</v>
      </c>
      <c r="P581">
        <v>-2.7732752700000001</v>
      </c>
      <c r="Q581" t="s">
        <v>42</v>
      </c>
      <c r="R581" t="s">
        <v>43</v>
      </c>
      <c r="S581">
        <v>8</v>
      </c>
      <c r="T581">
        <v>25</v>
      </c>
      <c r="U581" t="s">
        <v>44</v>
      </c>
      <c r="V581" s="4">
        <v>44854</v>
      </c>
      <c r="W581" s="4">
        <v>44854</v>
      </c>
      <c r="X581" t="s">
        <v>45</v>
      </c>
      <c r="Y581" s="4" t="s">
        <v>4899</v>
      </c>
      <c r="Z581">
        <v>30</v>
      </c>
      <c r="AA581" t="s">
        <v>46</v>
      </c>
      <c r="AB581" s="4" t="s">
        <v>40</v>
      </c>
      <c r="AG581" t="s">
        <v>47</v>
      </c>
      <c r="AH581" t="s">
        <v>48</v>
      </c>
      <c r="AI581" t="s">
        <v>49</v>
      </c>
      <c r="AJ581" t="s">
        <v>50</v>
      </c>
      <c r="AK581" s="35" t="s">
        <v>924</v>
      </c>
      <c r="AL581" t="s">
        <v>51</v>
      </c>
      <c r="AM581" t="s">
        <v>51</v>
      </c>
      <c r="AO581" s="2">
        <v>1.4071261238802979E-2</v>
      </c>
      <c r="AP581" s="2">
        <v>6.6910049087492651E-2</v>
      </c>
      <c r="AQ581" t="s">
        <v>52</v>
      </c>
      <c r="AS581">
        <v>11.159598255385804</v>
      </c>
      <c r="AT581">
        <v>11.159598255385804</v>
      </c>
      <c r="AU581" s="3">
        <v>804950</v>
      </c>
      <c r="AV581" s="30">
        <v>18630567.75</v>
      </c>
      <c r="AW581" s="34" t="s">
        <v>2129</v>
      </c>
      <c r="BA581" s="31"/>
      <c r="BB581" s="27" t="str">
        <f t="shared" si="37"/>
        <v>SB</v>
      </c>
      <c r="BC581" s="29">
        <f t="shared" ca="1" si="38"/>
        <v>55848</v>
      </c>
      <c r="BD581" s="27">
        <f t="shared" si="39"/>
        <v>4</v>
      </c>
      <c r="BE581" s="32" t="str">
        <f t="shared" si="40"/>
        <v>SB.PRC</v>
      </c>
    </row>
    <row r="582" spans="1:57" x14ac:dyDescent="0.35">
      <c r="A582" t="s">
        <v>3366</v>
      </c>
      <c r="B582" s="1">
        <v>17.350000000000001</v>
      </c>
      <c r="C582" s="2">
        <v>-3.9845047039291578E-2</v>
      </c>
      <c r="D582" s="3">
        <v>77800.369230769225</v>
      </c>
      <c r="F582" t="s">
        <v>3484</v>
      </c>
      <c r="G582" t="s">
        <v>3485</v>
      </c>
      <c r="H582">
        <v>160.76</v>
      </c>
      <c r="I582" s="2">
        <v>-4.5198080000000002E-2</v>
      </c>
      <c r="J582" s="4" t="s">
        <v>4484</v>
      </c>
      <c r="L582" t="s">
        <v>40</v>
      </c>
      <c r="M582">
        <v>6.1645946778999283</v>
      </c>
      <c r="N582">
        <v>6.1645946778999283</v>
      </c>
      <c r="O582">
        <v>12.121066013806146</v>
      </c>
      <c r="P582">
        <v>6.1645946778999283</v>
      </c>
      <c r="Q582" t="s">
        <v>42</v>
      </c>
      <c r="R582" t="s">
        <v>43</v>
      </c>
      <c r="S582">
        <v>5</v>
      </c>
      <c r="T582">
        <v>25</v>
      </c>
      <c r="U582" t="s">
        <v>44</v>
      </c>
      <c r="V582" s="4">
        <v>44819</v>
      </c>
      <c r="W582" s="4">
        <v>44819</v>
      </c>
      <c r="X582" t="s">
        <v>124</v>
      </c>
      <c r="Y582" s="4" t="s">
        <v>4190</v>
      </c>
      <c r="Z582" t="s">
        <v>40</v>
      </c>
      <c r="AA582" t="s">
        <v>46</v>
      </c>
      <c r="AB582" s="4" t="s">
        <v>40</v>
      </c>
      <c r="AG582" t="s">
        <v>47</v>
      </c>
      <c r="AH582" t="s">
        <v>48</v>
      </c>
      <c r="AI582" t="s">
        <v>47</v>
      </c>
      <c r="AJ582" t="s">
        <v>50</v>
      </c>
      <c r="AK582" s="35" t="s">
        <v>3486</v>
      </c>
      <c r="AL582" t="s">
        <v>139</v>
      </c>
      <c r="AM582" t="s">
        <v>51</v>
      </c>
      <c r="AO582" s="2">
        <v>3.5956858294912131E-3</v>
      </c>
      <c r="AP582" s="2">
        <v>3.0728806541460374E-2</v>
      </c>
      <c r="AQ582" t="s">
        <v>69</v>
      </c>
      <c r="AS582">
        <v>13.735957539872933</v>
      </c>
      <c r="AT582">
        <v>13.763604784012465</v>
      </c>
      <c r="AU582" s="3">
        <v>29200000</v>
      </c>
      <c r="AV582" s="30">
        <v>506620000.00000006</v>
      </c>
      <c r="AW582" s="34" t="s">
        <v>3360</v>
      </c>
      <c r="BA582" s="31"/>
      <c r="BB582" s="27" t="str">
        <f t="shared" ref="BB582:BB645" si="41">MID(G582,1,FIND(" ",G582)-1)</f>
        <v>SBNY</v>
      </c>
      <c r="BC582" s="29">
        <f t="shared" ref="BC582:BC645" ca="1" si="42">IFERROR(IF(FIND("#N/A",AB582,1),TODAY()+11000),DATE(YEAR(AB582),MONTH(AB582),DAY(AB582)))</f>
        <v>55848</v>
      </c>
      <c r="BD582" s="27">
        <f t="shared" ref="BD582:BD645" si="43">IF(U582="Quarter",4,IF(U582="Monthly",12,IF(U582="Semi-Anl",12,IF(U582="3x a yr",3,1))))</f>
        <v>4</v>
      </c>
      <c r="BE582" s="32" t="str">
        <f t="shared" ref="BE582:BE645" si="44">IF(A582="PUK Pfd","PUK.PR",IF(A582="HLM Pfd","HLM.PR",SUBSTITUTE(SUBSTITUTE(A582," Pfd","")," ",".PR")))</f>
        <v>SBNYP</v>
      </c>
    </row>
    <row r="583" spans="1:57" x14ac:dyDescent="0.35">
      <c r="A583" t="s">
        <v>3526</v>
      </c>
      <c r="B583" s="1">
        <v>20.585000000000001</v>
      </c>
      <c r="C583" s="2">
        <v>-2.8485757121439293E-2</v>
      </c>
      <c r="D583" s="3">
        <v>52724.969230769231</v>
      </c>
      <c r="F583" t="s">
        <v>927</v>
      </c>
      <c r="G583" t="s">
        <v>928</v>
      </c>
      <c r="H583">
        <v>75.930000000000007</v>
      </c>
      <c r="I583" s="2">
        <v>7.7479760000000009E-2</v>
      </c>
      <c r="J583" s="4" t="s">
        <v>4926</v>
      </c>
      <c r="L583" t="s">
        <v>40</v>
      </c>
      <c r="M583">
        <v>4.9630866557408542</v>
      </c>
      <c r="N583">
        <v>4.9630866557408542</v>
      </c>
      <c r="O583">
        <v>7.6942031221380827</v>
      </c>
      <c r="P583">
        <v>4.9630866557408542</v>
      </c>
      <c r="Q583" t="s">
        <v>42</v>
      </c>
      <c r="R583" t="s">
        <v>43</v>
      </c>
      <c r="S583">
        <v>4.45</v>
      </c>
      <c r="T583">
        <v>25</v>
      </c>
      <c r="U583" t="s">
        <v>44</v>
      </c>
      <c r="V583" s="4">
        <v>44789</v>
      </c>
      <c r="W583" s="4">
        <v>44789</v>
      </c>
      <c r="X583" t="s">
        <v>124</v>
      </c>
      <c r="Y583" s="4" t="s">
        <v>4493</v>
      </c>
      <c r="Z583">
        <v>30</v>
      </c>
      <c r="AA583" t="s">
        <v>161</v>
      </c>
      <c r="AB583" s="4" t="s">
        <v>40</v>
      </c>
      <c r="AG583" t="s">
        <v>47</v>
      </c>
      <c r="AH583" t="s">
        <v>48</v>
      </c>
      <c r="AI583" t="s">
        <v>47</v>
      </c>
      <c r="AJ583" t="s">
        <v>50</v>
      </c>
      <c r="AK583" s="35" t="s">
        <v>4693</v>
      </c>
      <c r="AL583" t="s">
        <v>158</v>
      </c>
      <c r="AM583" t="s">
        <v>63</v>
      </c>
      <c r="AO583" s="2">
        <v>3.3008006157797531E-5</v>
      </c>
      <c r="AP583" s="2">
        <v>1.8470445177222738E-2</v>
      </c>
      <c r="AQ583" t="s">
        <v>52</v>
      </c>
      <c r="AS583">
        <v>18.226696998462732</v>
      </c>
      <c r="AT583">
        <v>18.226696998462732</v>
      </c>
      <c r="AU583" s="3">
        <v>24000000</v>
      </c>
      <c r="AV583" s="30">
        <v>494040000</v>
      </c>
      <c r="AW583" s="34" t="s">
        <v>3513</v>
      </c>
      <c r="BA583" s="31"/>
      <c r="BB583" s="27" t="str">
        <f t="shared" si="41"/>
        <v>SCHW</v>
      </c>
      <c r="BC583" s="29">
        <f t="shared" ca="1" si="42"/>
        <v>55848</v>
      </c>
      <c r="BD583" s="27">
        <f t="shared" si="43"/>
        <v>4</v>
      </c>
      <c r="BE583" s="32" t="str">
        <f t="shared" si="44"/>
        <v>SCHW.PRJ</v>
      </c>
    </row>
    <row r="584" spans="1:57" x14ac:dyDescent="0.35">
      <c r="A584" t="s">
        <v>929</v>
      </c>
      <c r="B584" s="1">
        <v>24.5</v>
      </c>
      <c r="C584" s="2">
        <v>4.8426150121064337E-3</v>
      </c>
      <c r="D584" s="3">
        <v>49162.369230769233</v>
      </c>
      <c r="F584" t="s">
        <v>927</v>
      </c>
      <c r="G584" t="s">
        <v>928</v>
      </c>
      <c r="H584">
        <v>75.930000000000007</v>
      </c>
      <c r="I584" s="2">
        <v>7.7479760000000009E-2</v>
      </c>
      <c r="J584" s="4" t="s">
        <v>4926</v>
      </c>
      <c r="L584" t="s">
        <v>40</v>
      </c>
      <c r="M584">
        <v>5.7669785286396982</v>
      </c>
      <c r="N584">
        <v>5.7669785286396982</v>
      </c>
      <c r="O584">
        <v>-17.394230769230806</v>
      </c>
      <c r="P584">
        <v>-17.39423077</v>
      </c>
      <c r="Q584" t="s">
        <v>42</v>
      </c>
      <c r="R584" t="s">
        <v>43</v>
      </c>
      <c r="S584">
        <v>5.95</v>
      </c>
      <c r="T584">
        <v>25</v>
      </c>
      <c r="U584" t="s">
        <v>44</v>
      </c>
      <c r="V584" s="4">
        <v>44789</v>
      </c>
      <c r="W584" s="4">
        <v>44789</v>
      </c>
      <c r="X584" t="s">
        <v>124</v>
      </c>
      <c r="Y584" s="4" t="s">
        <v>4343</v>
      </c>
      <c r="Z584">
        <v>30</v>
      </c>
      <c r="AA584" t="s">
        <v>161</v>
      </c>
      <c r="AB584" s="4" t="s">
        <v>40</v>
      </c>
      <c r="AG584" t="s">
        <v>47</v>
      </c>
      <c r="AH584" t="s">
        <v>48</v>
      </c>
      <c r="AI584" t="s">
        <v>47</v>
      </c>
      <c r="AJ584" t="s">
        <v>50</v>
      </c>
      <c r="AK584" s="35" t="s">
        <v>4694</v>
      </c>
      <c r="AL584" t="s">
        <v>158</v>
      </c>
      <c r="AM584" t="s">
        <v>63</v>
      </c>
      <c r="AO584" s="2">
        <v>3.3008006157797531E-5</v>
      </c>
      <c r="AP584" s="2">
        <v>1.8470445177222738E-2</v>
      </c>
      <c r="AQ584" t="s">
        <v>52</v>
      </c>
      <c r="AS584">
        <v>16.194024836999155</v>
      </c>
      <c r="AT584">
        <v>16.194024836999155</v>
      </c>
      <c r="AU584" s="3">
        <v>30000000</v>
      </c>
      <c r="AV584" s="30">
        <v>735000000</v>
      </c>
      <c r="AW584" s="34" t="s">
        <v>2132</v>
      </c>
      <c r="BA584" s="31"/>
      <c r="BB584" s="27" t="str">
        <f t="shared" si="41"/>
        <v>SCHW</v>
      </c>
      <c r="BC584" s="29">
        <f t="shared" ca="1" si="42"/>
        <v>55848</v>
      </c>
      <c r="BD584" s="27">
        <f t="shared" si="43"/>
        <v>4</v>
      </c>
      <c r="BE584" s="32" t="str">
        <f t="shared" si="44"/>
        <v>SCHW.PRD</v>
      </c>
    </row>
    <row r="585" spans="1:57" x14ac:dyDescent="0.35">
      <c r="A585" t="s">
        <v>931</v>
      </c>
      <c r="B585" s="1">
        <v>27.759999999999998</v>
      </c>
      <c r="C585" s="2">
        <v>3.0205949656750577E-2</v>
      </c>
      <c r="D585" s="3">
        <v>9332.123076923077</v>
      </c>
      <c r="F585" t="s">
        <v>932</v>
      </c>
      <c r="G585" t="s">
        <v>933</v>
      </c>
      <c r="H585">
        <v>56.58</v>
      </c>
      <c r="I585" s="2">
        <v>-3.8082250000000005E-2</v>
      </c>
      <c r="J585" s="4" t="s">
        <v>4922</v>
      </c>
      <c r="L585" t="s">
        <v>40</v>
      </c>
      <c r="M585">
        <v>2.7545212445254292</v>
      </c>
      <c r="N585">
        <v>2.7545212445254292</v>
      </c>
      <c r="O585" t="s">
        <v>40</v>
      </c>
      <c r="P585">
        <v>2.7545212445254292</v>
      </c>
      <c r="Q585" t="s">
        <v>53</v>
      </c>
      <c r="R585" t="s">
        <v>43</v>
      </c>
      <c r="S585">
        <v>5.2</v>
      </c>
      <c r="T585">
        <v>25</v>
      </c>
      <c r="U585" t="s">
        <v>44</v>
      </c>
      <c r="V585" s="4">
        <v>44833</v>
      </c>
      <c r="W585" s="4">
        <v>44833</v>
      </c>
      <c r="X585" t="s">
        <v>40</v>
      </c>
      <c r="Y585" s="4" t="s">
        <v>4899</v>
      </c>
      <c r="Z585">
        <v>30</v>
      </c>
      <c r="AA585" t="s">
        <v>46</v>
      </c>
      <c r="AB585" s="4" t="s">
        <v>4695</v>
      </c>
      <c r="AG585" t="s">
        <v>47</v>
      </c>
      <c r="AH585" t="s">
        <v>65</v>
      </c>
      <c r="AI585" t="s">
        <v>51</v>
      </c>
      <c r="AJ585" t="s">
        <v>74</v>
      </c>
      <c r="AK585" s="35" t="s">
        <v>4696</v>
      </c>
      <c r="AL585" t="s">
        <v>234</v>
      </c>
      <c r="AM585" t="s">
        <v>158</v>
      </c>
      <c r="AO585" s="2">
        <v>8.5261608305720049E-4</v>
      </c>
      <c r="AP585" s="2">
        <v>3.309968522938489E-2</v>
      </c>
      <c r="AQ585" t="s">
        <v>52</v>
      </c>
      <c r="AS585">
        <v>0.10264317061248061</v>
      </c>
      <c r="AT585">
        <v>14.555593528772077</v>
      </c>
      <c r="AU585" s="3">
        <v>9000000</v>
      </c>
      <c r="AV585" s="30">
        <v>249839999.99999997</v>
      </c>
      <c r="AW585" s="34" t="s">
        <v>2134</v>
      </c>
      <c r="BA585" s="31"/>
      <c r="BB585" s="27" t="str">
        <f t="shared" si="41"/>
        <v>SF</v>
      </c>
      <c r="BC585" s="29" t="e">
        <f t="shared" ca="1" si="42"/>
        <v>#VALUE!</v>
      </c>
      <c r="BD585" s="27">
        <f t="shared" si="43"/>
        <v>4</v>
      </c>
      <c r="BE585" s="32" t="str">
        <f t="shared" si="44"/>
        <v>SFB</v>
      </c>
    </row>
    <row r="586" spans="1:57" x14ac:dyDescent="0.35">
      <c r="A586" t="s">
        <v>3763</v>
      </c>
      <c r="B586" s="1">
        <v>18.25</v>
      </c>
      <c r="C586" s="2">
        <v>-3.2363226170332889E-2</v>
      </c>
      <c r="D586" s="3">
        <v>23560.76923076923</v>
      </c>
      <c r="F586" t="s">
        <v>932</v>
      </c>
      <c r="G586" t="s">
        <v>933</v>
      </c>
      <c r="H586">
        <v>56.58</v>
      </c>
      <c r="I586" s="2">
        <v>-3.8082250000000005E-2</v>
      </c>
      <c r="J586" s="4" t="s">
        <v>4922</v>
      </c>
      <c r="L586" t="s">
        <v>40</v>
      </c>
      <c r="M586">
        <v>5.5727554179566567</v>
      </c>
      <c r="N586">
        <v>5.5727554179566567</v>
      </c>
      <c r="O586">
        <v>10.624237052704606</v>
      </c>
      <c r="P586">
        <v>5.5727554179566567</v>
      </c>
      <c r="Q586" t="s">
        <v>42</v>
      </c>
      <c r="R586" t="s">
        <v>43</v>
      </c>
      <c r="S586">
        <v>4.5</v>
      </c>
      <c r="T586">
        <v>25</v>
      </c>
      <c r="U586" t="s">
        <v>44</v>
      </c>
      <c r="V586" s="4">
        <v>44804</v>
      </c>
      <c r="W586" s="4">
        <v>44804</v>
      </c>
      <c r="X586" t="s">
        <v>40</v>
      </c>
      <c r="Y586" s="4" t="s">
        <v>4697</v>
      </c>
      <c r="Z586" t="s">
        <v>40</v>
      </c>
      <c r="AA586" t="s">
        <v>46</v>
      </c>
      <c r="AB586" s="4" t="s">
        <v>40</v>
      </c>
      <c r="AG586" t="s">
        <v>47</v>
      </c>
      <c r="AH586" t="s">
        <v>48</v>
      </c>
      <c r="AI586" t="s">
        <v>51</v>
      </c>
      <c r="AJ586" t="s">
        <v>50</v>
      </c>
      <c r="AK586" s="35" t="s">
        <v>4698</v>
      </c>
      <c r="AL586" t="s">
        <v>139</v>
      </c>
      <c r="AM586" t="s">
        <v>125</v>
      </c>
      <c r="AO586" s="2">
        <v>8.5261608305720049E-4</v>
      </c>
      <c r="AP586" s="2">
        <v>3.309968522938489E-2</v>
      </c>
      <c r="AQ586" t="s">
        <v>52</v>
      </c>
      <c r="AS586">
        <v>15.995285511159711</v>
      </c>
      <c r="AT586">
        <v>16.022880308217506</v>
      </c>
      <c r="AU586" s="3">
        <v>12000000</v>
      </c>
      <c r="AV586" s="30">
        <v>219000000</v>
      </c>
      <c r="AW586" s="34" t="s">
        <v>3752</v>
      </c>
      <c r="BA586" s="31"/>
      <c r="BB586" s="27" t="str">
        <f t="shared" si="41"/>
        <v>SF</v>
      </c>
      <c r="BC586" s="29">
        <f t="shared" ca="1" si="42"/>
        <v>55848</v>
      </c>
      <c r="BD586" s="27">
        <f t="shared" si="43"/>
        <v>4</v>
      </c>
      <c r="BE586" s="32" t="str">
        <f t="shared" si="44"/>
        <v>SF.PRD</v>
      </c>
    </row>
    <row r="587" spans="1:57" x14ac:dyDescent="0.35">
      <c r="A587" t="s">
        <v>2558</v>
      </c>
      <c r="B587" s="1">
        <v>24.130000000000003</v>
      </c>
      <c r="C587" s="2">
        <v>-1.7415957877683259E-2</v>
      </c>
      <c r="D587" s="3">
        <v>8194.9384615384624</v>
      </c>
      <c r="F587" t="s">
        <v>932</v>
      </c>
      <c r="G587" t="s">
        <v>933</v>
      </c>
      <c r="H587">
        <v>56.58</v>
      </c>
      <c r="I587" s="2">
        <v>-3.8082250000000005E-2</v>
      </c>
      <c r="J587" s="4" t="s">
        <v>4922</v>
      </c>
      <c r="L587" t="s">
        <v>40</v>
      </c>
      <c r="M587">
        <v>5.8207217694994178</v>
      </c>
      <c r="N587">
        <v>5.8207217694994178</v>
      </c>
      <c r="O587">
        <v>0.92181623646738586</v>
      </c>
      <c r="P587">
        <v>0.92181623999999995</v>
      </c>
      <c r="Q587" t="s">
        <v>42</v>
      </c>
      <c r="R587" t="s">
        <v>43</v>
      </c>
      <c r="S587">
        <v>6.25</v>
      </c>
      <c r="T587">
        <v>25</v>
      </c>
      <c r="U587" t="s">
        <v>44</v>
      </c>
      <c r="V587" s="4">
        <v>44804</v>
      </c>
      <c r="W587" s="4">
        <v>44804</v>
      </c>
      <c r="X587" t="s">
        <v>124</v>
      </c>
      <c r="Y587" s="4" t="s">
        <v>4107</v>
      </c>
      <c r="Z587">
        <v>30</v>
      </c>
      <c r="AA587" t="s">
        <v>46</v>
      </c>
      <c r="AB587" s="4" t="s">
        <v>40</v>
      </c>
      <c r="AG587" t="s">
        <v>47</v>
      </c>
      <c r="AH587" t="s">
        <v>48</v>
      </c>
      <c r="AI587" t="s">
        <v>47</v>
      </c>
      <c r="AJ587" t="s">
        <v>50</v>
      </c>
      <c r="AK587" s="35" t="s">
        <v>4699</v>
      </c>
      <c r="AL587" t="s">
        <v>139</v>
      </c>
      <c r="AM587" t="s">
        <v>125</v>
      </c>
      <c r="AO587" s="2">
        <v>8.5261608305720049E-4</v>
      </c>
      <c r="AP587" s="2">
        <v>3.309968522938489E-2</v>
      </c>
      <c r="AQ587" t="s">
        <v>52</v>
      </c>
      <c r="AS587">
        <v>15.243883420391915</v>
      </c>
      <c r="AT587">
        <v>15.243883420391915</v>
      </c>
      <c r="AU587" s="3">
        <v>6400000</v>
      </c>
      <c r="AV587" s="30">
        <v>154432000.00000003</v>
      </c>
      <c r="AW587" s="34" t="s">
        <v>2559</v>
      </c>
      <c r="BA587" s="31"/>
      <c r="BB587" s="27" t="str">
        <f t="shared" si="41"/>
        <v>SF</v>
      </c>
      <c r="BC587" s="29">
        <f t="shared" ca="1" si="42"/>
        <v>55848</v>
      </c>
      <c r="BD587" s="27">
        <f t="shared" si="43"/>
        <v>4</v>
      </c>
      <c r="BE587" s="32" t="str">
        <f t="shared" si="44"/>
        <v>SF.PRB</v>
      </c>
    </row>
    <row r="588" spans="1:57" x14ac:dyDescent="0.35">
      <c r="A588" t="s">
        <v>3064</v>
      </c>
      <c r="B588" s="1">
        <v>29.57</v>
      </c>
      <c r="C588" s="2">
        <v>-3.4677419354838687E-2</v>
      </c>
      <c r="D588" s="3">
        <v>14034.846153846154</v>
      </c>
      <c r="F588" t="s">
        <v>932</v>
      </c>
      <c r="G588" t="s">
        <v>933</v>
      </c>
      <c r="H588">
        <v>56.58</v>
      </c>
      <c r="I588" s="2">
        <v>-3.8082250000000005E-2</v>
      </c>
      <c r="J588" s="4" t="s">
        <v>4922</v>
      </c>
      <c r="L588" t="s">
        <v>40</v>
      </c>
      <c r="M588">
        <v>4.0140902760711077</v>
      </c>
      <c r="N588">
        <v>4.0140902760711077</v>
      </c>
      <c r="O588">
        <v>-10.64051319285023</v>
      </c>
      <c r="P588">
        <v>-10.64051319</v>
      </c>
      <c r="Q588" t="s">
        <v>42</v>
      </c>
      <c r="R588" t="s">
        <v>43</v>
      </c>
      <c r="S588">
        <v>6.125</v>
      </c>
      <c r="T588">
        <v>25</v>
      </c>
      <c r="U588" t="s">
        <v>44</v>
      </c>
      <c r="V588" s="4">
        <v>44804</v>
      </c>
      <c r="W588" s="4">
        <v>44804</v>
      </c>
      <c r="X588" t="s">
        <v>124</v>
      </c>
      <c r="Y588" s="4" t="s">
        <v>4457</v>
      </c>
      <c r="Z588">
        <v>30</v>
      </c>
      <c r="AA588" t="s">
        <v>46</v>
      </c>
      <c r="AB588" s="4" t="s">
        <v>40</v>
      </c>
      <c r="AG588" t="s">
        <v>47</v>
      </c>
      <c r="AH588" t="s">
        <v>48</v>
      </c>
      <c r="AI588" t="s">
        <v>47</v>
      </c>
      <c r="AJ588" t="s">
        <v>50</v>
      </c>
      <c r="AK588" s="35" t="s">
        <v>4700</v>
      </c>
      <c r="AL588" t="s">
        <v>139</v>
      </c>
      <c r="AM588" t="s">
        <v>125</v>
      </c>
      <c r="AO588" s="2">
        <v>8.5261608305720049E-4</v>
      </c>
      <c r="AP588" s="2">
        <v>3.309968522938489E-2</v>
      </c>
      <c r="AQ588" t="s">
        <v>52</v>
      </c>
      <c r="AS588">
        <v>2.5020173765704654</v>
      </c>
      <c r="AT588">
        <v>19.111608781123849</v>
      </c>
      <c r="AU588" s="3">
        <v>9000000</v>
      </c>
      <c r="AV588" s="30">
        <v>266130000</v>
      </c>
      <c r="AW588" s="34" t="s">
        <v>3061</v>
      </c>
      <c r="BA588" s="31"/>
      <c r="BB588" s="27" t="str">
        <f t="shared" si="41"/>
        <v>SF</v>
      </c>
      <c r="BC588" s="29">
        <f t="shared" ca="1" si="42"/>
        <v>55848</v>
      </c>
      <c r="BD588" s="27">
        <f t="shared" si="43"/>
        <v>4</v>
      </c>
      <c r="BE588" s="32" t="str">
        <f t="shared" si="44"/>
        <v>SF.PRC</v>
      </c>
    </row>
    <row r="589" spans="1:57" x14ac:dyDescent="0.35">
      <c r="A589" t="s">
        <v>3732</v>
      </c>
      <c r="B589" s="1">
        <v>24.25</v>
      </c>
      <c r="C589" s="2">
        <v>-8.6610576923076957E-2</v>
      </c>
      <c r="D589" s="3">
        <v>14805.661538461538</v>
      </c>
      <c r="F589" t="s">
        <v>936</v>
      </c>
      <c r="G589" t="s">
        <v>937</v>
      </c>
      <c r="H589">
        <v>9.9</v>
      </c>
      <c r="I589" s="2">
        <v>-6.550417E-2</v>
      </c>
      <c r="J589" s="4" t="s">
        <v>4905</v>
      </c>
      <c r="L589" t="s">
        <v>40</v>
      </c>
      <c r="M589">
        <v>4.6933216229012134</v>
      </c>
      <c r="N589">
        <v>4.6933216229012134</v>
      </c>
      <c r="O589">
        <v>-4.7837679702558762E-2</v>
      </c>
      <c r="P589">
        <v>-4.783768E-2</v>
      </c>
      <c r="Q589" t="s">
        <v>42</v>
      </c>
      <c r="R589" t="s">
        <v>43</v>
      </c>
      <c r="S589">
        <v>5.7</v>
      </c>
      <c r="T589">
        <v>25</v>
      </c>
      <c r="U589" t="s">
        <v>44</v>
      </c>
      <c r="V589" s="4">
        <v>44833</v>
      </c>
      <c r="W589" s="4">
        <v>44833</v>
      </c>
      <c r="X589" t="s">
        <v>45</v>
      </c>
      <c r="Y589" s="4" t="s">
        <v>4701</v>
      </c>
      <c r="Z589" t="s">
        <v>40</v>
      </c>
      <c r="AA589" t="s">
        <v>46</v>
      </c>
      <c r="AB589" s="4" t="s">
        <v>40</v>
      </c>
      <c r="AG589" t="s">
        <v>47</v>
      </c>
      <c r="AH589" t="s">
        <v>65</v>
      </c>
      <c r="AI589" t="s">
        <v>49</v>
      </c>
      <c r="AJ589" t="s">
        <v>50</v>
      </c>
      <c r="AK589" s="35" t="s">
        <v>4702</v>
      </c>
      <c r="AL589" t="s">
        <v>51</v>
      </c>
      <c r="AM589" t="s">
        <v>51</v>
      </c>
      <c r="AO589" s="2">
        <v>6.7608700800825261E-4</v>
      </c>
      <c r="AP589" s="2">
        <v>2.2587480082610911E-2</v>
      </c>
      <c r="AQ589" t="s">
        <v>52</v>
      </c>
      <c r="AS589">
        <v>16.950991382485473</v>
      </c>
      <c r="AT589">
        <v>16.978726245757645</v>
      </c>
      <c r="AU589" s="3">
        <v>4000000</v>
      </c>
      <c r="AV589" s="30">
        <v>97000000</v>
      </c>
      <c r="AW589" s="34" t="s">
        <v>3722</v>
      </c>
      <c r="BA589" s="31"/>
      <c r="BB589" s="27" t="str">
        <f t="shared" si="41"/>
        <v>SHO</v>
      </c>
      <c r="BC589" s="29">
        <f t="shared" ca="1" si="42"/>
        <v>55848</v>
      </c>
      <c r="BD589" s="27">
        <f t="shared" si="43"/>
        <v>4</v>
      </c>
      <c r="BE589" s="32" t="str">
        <f t="shared" si="44"/>
        <v>SHO.PRI</v>
      </c>
    </row>
    <row r="590" spans="1:57" x14ac:dyDescent="0.35">
      <c r="A590" t="s">
        <v>3603</v>
      </c>
      <c r="B590" s="1">
        <v>20.299999999999997</v>
      </c>
      <c r="C590" s="2">
        <v>-7.9782411604714332E-2</v>
      </c>
      <c r="D590" s="3">
        <v>7159.7692307692305</v>
      </c>
      <c r="F590" t="s">
        <v>936</v>
      </c>
      <c r="G590" t="s">
        <v>937</v>
      </c>
      <c r="H590">
        <v>9.9</v>
      </c>
      <c r="I590" s="2">
        <v>-6.550417E-2</v>
      </c>
      <c r="J590" s="4" t="s">
        <v>4905</v>
      </c>
      <c r="L590" t="s">
        <v>40</v>
      </c>
      <c r="M590">
        <v>4.7187653313060123</v>
      </c>
      <c r="N590">
        <v>4.7187653313060123</v>
      </c>
      <c r="O590">
        <v>-1.8726321162789425</v>
      </c>
      <c r="P590">
        <v>-1.87263212</v>
      </c>
      <c r="Q590" t="s">
        <v>42</v>
      </c>
      <c r="R590" t="s">
        <v>43</v>
      </c>
      <c r="S590">
        <v>6.125</v>
      </c>
      <c r="T590">
        <v>25</v>
      </c>
      <c r="U590" t="s">
        <v>44</v>
      </c>
      <c r="V590" s="4">
        <v>44833</v>
      </c>
      <c r="W590" s="4">
        <v>44833</v>
      </c>
      <c r="X590" t="s">
        <v>45</v>
      </c>
      <c r="Y590" s="4" t="s">
        <v>4243</v>
      </c>
      <c r="Z590" t="s">
        <v>40</v>
      </c>
      <c r="AA590" t="s">
        <v>46</v>
      </c>
      <c r="AB590" s="4" t="s">
        <v>40</v>
      </c>
      <c r="AG590" t="s">
        <v>47</v>
      </c>
      <c r="AH590" t="s">
        <v>65</v>
      </c>
      <c r="AI590" t="s">
        <v>49</v>
      </c>
      <c r="AJ590" t="s">
        <v>50</v>
      </c>
      <c r="AK590" s="35" t="s">
        <v>4703</v>
      </c>
      <c r="AL590" t="s">
        <v>51</v>
      </c>
      <c r="AM590" t="s">
        <v>51</v>
      </c>
      <c r="AO590" s="2">
        <v>6.7608700800825261E-4</v>
      </c>
      <c r="AP590" s="2">
        <v>2.2587480082610911E-2</v>
      </c>
      <c r="AQ590" t="s">
        <v>52</v>
      </c>
      <c r="AS590">
        <v>13.190583068994927</v>
      </c>
      <c r="AT590">
        <v>13.21830565102065</v>
      </c>
      <c r="AU590" s="3">
        <v>4600000</v>
      </c>
      <c r="AV590" s="30">
        <v>93379999.999999985</v>
      </c>
      <c r="AW590" s="34" t="s">
        <v>3654</v>
      </c>
      <c r="BA590" s="31"/>
      <c r="BB590" s="27" t="str">
        <f t="shared" si="41"/>
        <v>SHO</v>
      </c>
      <c r="BC590" s="29">
        <f t="shared" ca="1" si="42"/>
        <v>55848</v>
      </c>
      <c r="BD590" s="27">
        <f t="shared" si="43"/>
        <v>4</v>
      </c>
      <c r="BE590" s="32" t="str">
        <f t="shared" si="44"/>
        <v>SHO.PRH</v>
      </c>
    </row>
    <row r="591" spans="1:57" x14ac:dyDescent="0.35">
      <c r="A591" t="s">
        <v>3764</v>
      </c>
      <c r="B591" s="1">
        <v>14.725</v>
      </c>
      <c r="C591" s="2">
        <v>-5.0450450450450338E-2</v>
      </c>
      <c r="D591" s="3">
        <v>21278.246153846154</v>
      </c>
      <c r="F591" t="s">
        <v>3994</v>
      </c>
      <c r="G591" t="s">
        <v>3995</v>
      </c>
      <c r="H591">
        <v>78.91</v>
      </c>
      <c r="I591" s="2">
        <v>-4.9849480000000002E-2</v>
      </c>
      <c r="J591" s="4" t="s">
        <v>4927</v>
      </c>
      <c r="L591" t="s">
        <v>40</v>
      </c>
      <c r="M591">
        <v>8.1458250015786486</v>
      </c>
      <c r="N591">
        <v>8.1458250015786486</v>
      </c>
      <c r="O591">
        <v>17.689159648449593</v>
      </c>
      <c r="P591">
        <v>8.1458250015786486</v>
      </c>
      <c r="Q591" t="s">
        <v>42</v>
      </c>
      <c r="R591" t="s">
        <v>43</v>
      </c>
      <c r="S591">
        <v>5.375</v>
      </c>
      <c r="T591">
        <v>25</v>
      </c>
      <c r="U591" t="s">
        <v>44</v>
      </c>
      <c r="V591" s="4">
        <v>44770</v>
      </c>
      <c r="W591" s="4">
        <v>44770</v>
      </c>
      <c r="X591" t="s">
        <v>124</v>
      </c>
      <c r="Y591" s="4" t="s">
        <v>4697</v>
      </c>
      <c r="Z591" t="s">
        <v>40</v>
      </c>
      <c r="AA591" t="s">
        <v>51</v>
      </c>
      <c r="AB591" s="4" t="s">
        <v>40</v>
      </c>
      <c r="AG591" t="s">
        <v>47</v>
      </c>
      <c r="AH591" t="s">
        <v>48</v>
      </c>
      <c r="AI591" t="s">
        <v>47</v>
      </c>
      <c r="AJ591" t="s">
        <v>50</v>
      </c>
      <c r="AK591" s="35" t="s">
        <v>3996</v>
      </c>
      <c r="AL591" t="s">
        <v>51</v>
      </c>
      <c r="AM591" t="s">
        <v>51</v>
      </c>
      <c r="AO591" s="2">
        <v>8.9836988749645297E-3</v>
      </c>
      <c r="AP591" s="2">
        <v>4.3203093805017301E-2</v>
      </c>
      <c r="AQ591" t="s">
        <v>52</v>
      </c>
      <c r="AS591">
        <v>10.556348545450708</v>
      </c>
      <c r="AT591">
        <v>10.583629968692005</v>
      </c>
      <c r="AU591" s="3">
        <v>8000000</v>
      </c>
      <c r="AV591" s="30">
        <v>117800000</v>
      </c>
      <c r="AW591" s="34" t="s">
        <v>3754</v>
      </c>
      <c r="BA591" s="31"/>
      <c r="BB591" s="27" t="str">
        <f t="shared" si="41"/>
        <v>SI</v>
      </c>
      <c r="BC591" s="29">
        <f t="shared" ca="1" si="42"/>
        <v>55848</v>
      </c>
      <c r="BD591" s="27">
        <f t="shared" si="43"/>
        <v>4</v>
      </c>
      <c r="BE591" s="32" t="str">
        <f t="shared" si="44"/>
        <v>SI.PRA</v>
      </c>
    </row>
    <row r="592" spans="1:57" x14ac:dyDescent="0.35">
      <c r="A592" t="s">
        <v>3367</v>
      </c>
      <c r="B592" s="1">
        <v>17.86</v>
      </c>
      <c r="C592" s="2">
        <v>-1.9273127753304042E-2</v>
      </c>
      <c r="D592" s="3">
        <v>5135.1076923076926</v>
      </c>
      <c r="F592" t="s">
        <v>3487</v>
      </c>
      <c r="G592" t="s">
        <v>3488</v>
      </c>
      <c r="H592">
        <v>84.66</v>
      </c>
      <c r="I592" s="2">
        <v>6.5039699999999992E-2</v>
      </c>
      <c r="J592" s="4" t="s">
        <v>4922</v>
      </c>
      <c r="L592" t="s">
        <v>40</v>
      </c>
      <c r="M592">
        <v>5.5435044589057592</v>
      </c>
      <c r="N592">
        <v>5.5435044589057592</v>
      </c>
      <c r="O592">
        <v>10.966260616795523</v>
      </c>
      <c r="P592">
        <v>5.5435044589057592</v>
      </c>
      <c r="Q592" t="s">
        <v>42</v>
      </c>
      <c r="R592" t="s">
        <v>43</v>
      </c>
      <c r="S592">
        <v>4.5999999999999996</v>
      </c>
      <c r="T592">
        <v>25</v>
      </c>
      <c r="U592" t="s">
        <v>44</v>
      </c>
      <c r="V592" s="4">
        <v>44803</v>
      </c>
      <c r="W592" s="4">
        <v>44803</v>
      </c>
      <c r="X592" t="s">
        <v>40</v>
      </c>
      <c r="Y592" s="4" t="s">
        <v>4276</v>
      </c>
      <c r="Z592" t="s">
        <v>40</v>
      </c>
      <c r="AA592" t="s">
        <v>46</v>
      </c>
      <c r="AB592" s="4" t="s">
        <v>40</v>
      </c>
      <c r="AG592" t="s">
        <v>47</v>
      </c>
      <c r="AH592" t="s">
        <v>48</v>
      </c>
      <c r="AI592" t="s">
        <v>51</v>
      </c>
      <c r="AJ592" t="s">
        <v>50</v>
      </c>
      <c r="AK592" s="35" t="s">
        <v>4704</v>
      </c>
      <c r="AL592" t="s">
        <v>158</v>
      </c>
      <c r="AM592" t="s">
        <v>123</v>
      </c>
      <c r="AO592" s="2">
        <v>5.6782626911555667E-7</v>
      </c>
      <c r="AP592" s="2">
        <v>9.6319590822814272E-3</v>
      </c>
      <c r="AQ592" t="s">
        <v>69</v>
      </c>
      <c r="AS592">
        <v>15.30352855480896</v>
      </c>
      <c r="AT592">
        <v>15.331115182711983</v>
      </c>
      <c r="AU592" s="3">
        <v>8000000</v>
      </c>
      <c r="AV592" s="30">
        <v>142880000</v>
      </c>
      <c r="AW592" s="34" t="s">
        <v>3361</v>
      </c>
      <c r="BA592" s="31"/>
      <c r="BB592" s="27" t="str">
        <f t="shared" si="41"/>
        <v>SIGI</v>
      </c>
      <c r="BC592" s="29">
        <f t="shared" ca="1" si="42"/>
        <v>55848</v>
      </c>
      <c r="BD592" s="27">
        <f t="shared" si="43"/>
        <v>4</v>
      </c>
      <c r="BE592" s="32" t="str">
        <f t="shared" si="44"/>
        <v>SIGIP</v>
      </c>
    </row>
    <row r="593" spans="1:57" x14ac:dyDescent="0.35">
      <c r="A593" t="s">
        <v>2889</v>
      </c>
      <c r="B593" s="1">
        <v>21.11</v>
      </c>
      <c r="C593" s="2">
        <v>3.3365806137359899E-2</v>
      </c>
      <c r="D593" s="3">
        <v>44830.230769230766</v>
      </c>
      <c r="F593" t="s">
        <v>2952</v>
      </c>
      <c r="G593" t="s">
        <v>2953</v>
      </c>
      <c r="H593">
        <v>364.12</v>
      </c>
      <c r="I593" s="2">
        <v>-5.0881090000000004E-2</v>
      </c>
      <c r="J593" s="4" t="s">
        <v>4923</v>
      </c>
      <c r="L593" t="s">
        <v>40</v>
      </c>
      <c r="M593">
        <v>5.5003579598037327</v>
      </c>
      <c r="N593">
        <v>5.5003579598037327</v>
      </c>
      <c r="O593">
        <v>7.2966795581191493</v>
      </c>
      <c r="P593">
        <v>5.5003579598037327</v>
      </c>
      <c r="Q593" t="s">
        <v>42</v>
      </c>
      <c r="R593" t="s">
        <v>43</v>
      </c>
      <c r="S593">
        <v>5.25</v>
      </c>
      <c r="T593">
        <v>25</v>
      </c>
      <c r="U593" t="s">
        <v>44</v>
      </c>
      <c r="V593" s="4">
        <v>44771</v>
      </c>
      <c r="W593" s="4">
        <v>44771</v>
      </c>
      <c r="X593" t="s">
        <v>124</v>
      </c>
      <c r="Y593" s="4" t="s">
        <v>4321</v>
      </c>
      <c r="Z593">
        <v>30</v>
      </c>
      <c r="AA593" t="s">
        <v>46</v>
      </c>
      <c r="AB593" s="4" t="s">
        <v>40</v>
      </c>
      <c r="AG593" t="s">
        <v>47</v>
      </c>
      <c r="AH593" t="s">
        <v>48</v>
      </c>
      <c r="AI593" t="s">
        <v>47</v>
      </c>
      <c r="AJ593" t="s">
        <v>50</v>
      </c>
      <c r="AK593" s="35" t="s">
        <v>2954</v>
      </c>
      <c r="AL593" t="s">
        <v>51</v>
      </c>
      <c r="AM593" t="s">
        <v>139</v>
      </c>
      <c r="AO593" s="2">
        <v>3.1039469190190516E-3</v>
      </c>
      <c r="AP593" s="2">
        <v>2.9683650287415486E-2</v>
      </c>
      <c r="AQ593" t="s">
        <v>69</v>
      </c>
      <c r="AS593">
        <v>15.708289751297523</v>
      </c>
      <c r="AT593">
        <v>15.708289751297523</v>
      </c>
      <c r="AU593" s="3">
        <v>14000000</v>
      </c>
      <c r="AV593" s="30">
        <v>295540000</v>
      </c>
      <c r="AW593" s="34" t="s">
        <v>2880</v>
      </c>
      <c r="BA593" s="31"/>
      <c r="BB593" s="27" t="str">
        <f t="shared" si="41"/>
        <v>SIVB</v>
      </c>
      <c r="BC593" s="29">
        <f t="shared" ca="1" si="42"/>
        <v>55848</v>
      </c>
      <c r="BD593" s="27">
        <f t="shared" si="43"/>
        <v>4</v>
      </c>
      <c r="BE593" s="32" t="str">
        <f t="shared" si="44"/>
        <v>SIVBP</v>
      </c>
    </row>
    <row r="594" spans="1:57" x14ac:dyDescent="0.35">
      <c r="A594" t="s">
        <v>2765</v>
      </c>
      <c r="B594" s="1">
        <v>18.48</v>
      </c>
      <c r="C594" s="2">
        <v>-2.9242819843341972E-2</v>
      </c>
      <c r="D594" s="3">
        <v>16819.692307692309</v>
      </c>
      <c r="F594" t="s">
        <v>2561</v>
      </c>
      <c r="G594" t="s">
        <v>2562</v>
      </c>
      <c r="H594">
        <v>33.090000000000003</v>
      </c>
      <c r="I594" s="2">
        <v>-1.5978559999999999E-2</v>
      </c>
      <c r="J594" s="4" t="s">
        <v>4914</v>
      </c>
      <c r="L594" t="s">
        <v>40</v>
      </c>
      <c r="M594">
        <v>6.6040003795013975</v>
      </c>
      <c r="N594">
        <v>6.6040003795013975</v>
      </c>
      <c r="O594">
        <v>14.335265409492864</v>
      </c>
      <c r="P594">
        <v>6.6040003795013975</v>
      </c>
      <c r="Q594" t="s">
        <v>53</v>
      </c>
      <c r="R594" t="s">
        <v>43</v>
      </c>
      <c r="S594">
        <v>5.625</v>
      </c>
      <c r="T594">
        <v>25</v>
      </c>
      <c r="U594" t="s">
        <v>44</v>
      </c>
      <c r="V594" s="4">
        <v>44804</v>
      </c>
      <c r="W594" s="4">
        <v>44804</v>
      </c>
      <c r="X594" t="s">
        <v>45</v>
      </c>
      <c r="Y594" s="4" t="s">
        <v>4705</v>
      </c>
      <c r="Z594">
        <v>15</v>
      </c>
      <c r="AA594" t="s">
        <v>46</v>
      </c>
      <c r="AB594" s="4" t="s">
        <v>4706</v>
      </c>
      <c r="AG594" t="s">
        <v>47</v>
      </c>
      <c r="AH594" t="s">
        <v>65</v>
      </c>
      <c r="AI594" t="s">
        <v>49</v>
      </c>
      <c r="AJ594" t="s">
        <v>77</v>
      </c>
      <c r="AK594" s="35" t="s">
        <v>4707</v>
      </c>
      <c r="AL594" t="s">
        <v>51</v>
      </c>
      <c r="AM594" t="s">
        <v>4708</v>
      </c>
      <c r="AO594" s="2">
        <v>4.9734768616804814E-6</v>
      </c>
      <c r="AP594" s="2">
        <v>5.3317481112294951E-3</v>
      </c>
      <c r="AQ594" t="s">
        <v>52</v>
      </c>
      <c r="AS594">
        <v>12.977020208590789</v>
      </c>
      <c r="AT594">
        <v>12.977020208590789</v>
      </c>
      <c r="AU594" s="3">
        <v>8000000</v>
      </c>
      <c r="AV594" s="30">
        <v>147840000</v>
      </c>
      <c r="AW594" s="34" t="s">
        <v>2764</v>
      </c>
      <c r="BA594" s="31"/>
      <c r="BB594" s="27" t="str">
        <f t="shared" si="41"/>
        <v>SJI</v>
      </c>
      <c r="BC594" s="29" t="e">
        <f t="shared" ca="1" si="42"/>
        <v>#VALUE!</v>
      </c>
      <c r="BD594" s="27">
        <f t="shared" si="43"/>
        <v>4</v>
      </c>
      <c r="BE594" s="32" t="str">
        <f t="shared" si="44"/>
        <v>SJIJ</v>
      </c>
    </row>
    <row r="595" spans="1:57" x14ac:dyDescent="0.35">
      <c r="A595" t="s">
        <v>3527</v>
      </c>
      <c r="B595" s="1">
        <v>66.11</v>
      </c>
      <c r="C595" s="2">
        <v>-2.779411764705883E-2</v>
      </c>
      <c r="D595" s="3">
        <v>27063.646153846155</v>
      </c>
      <c r="F595" t="s">
        <v>2561</v>
      </c>
      <c r="G595" t="s">
        <v>2562</v>
      </c>
      <c r="H595">
        <v>33.090000000000003</v>
      </c>
      <c r="I595" s="2">
        <v>-1.5978559999999999E-2</v>
      </c>
      <c r="J595" s="4" t="s">
        <v>4914</v>
      </c>
      <c r="L595" t="s">
        <v>40</v>
      </c>
      <c r="M595">
        <v>4.1468157062948663</v>
      </c>
      <c r="N595">
        <v>-41.97034501713884</v>
      </c>
      <c r="O595" t="s">
        <v>40</v>
      </c>
      <c r="P595">
        <v>-41.97034501713884</v>
      </c>
      <c r="Q595" t="s">
        <v>202</v>
      </c>
      <c r="R595" t="s">
        <v>43</v>
      </c>
      <c r="S595">
        <v>8.75</v>
      </c>
      <c r="T595">
        <v>50</v>
      </c>
      <c r="U595" t="s">
        <v>44</v>
      </c>
      <c r="V595" s="4">
        <v>44818</v>
      </c>
      <c r="W595" s="4">
        <v>44818</v>
      </c>
      <c r="X595" t="s">
        <v>40</v>
      </c>
      <c r="Y595" s="4" t="s">
        <v>40</v>
      </c>
      <c r="Z595" t="s">
        <v>40</v>
      </c>
      <c r="AA595" t="s">
        <v>40</v>
      </c>
      <c r="AB595" t="s">
        <v>4522</v>
      </c>
      <c r="AG595" t="s">
        <v>47</v>
      </c>
      <c r="AH595" t="s">
        <v>65</v>
      </c>
      <c r="AI595" t="s">
        <v>51</v>
      </c>
      <c r="AJ595" t="s">
        <v>50</v>
      </c>
      <c r="AK595" s="35" t="s">
        <v>4709</v>
      </c>
      <c r="AL595" t="s">
        <v>51</v>
      </c>
      <c r="AM595" t="s">
        <v>51</v>
      </c>
      <c r="AO595" s="2">
        <v>4.9734768616804814E-6</v>
      </c>
      <c r="AP595" s="2">
        <v>5.3317481112294951E-3</v>
      </c>
      <c r="AQ595" t="s">
        <v>52</v>
      </c>
      <c r="AS595">
        <v>1.4458183928301256</v>
      </c>
      <c r="AT595">
        <v>1.4458183928301256</v>
      </c>
      <c r="AU595" s="3">
        <v>6700000</v>
      </c>
      <c r="AV595" s="30">
        <v>442937000</v>
      </c>
      <c r="AW595" s="34" t="s">
        <v>3514</v>
      </c>
      <c r="BA595" s="31"/>
      <c r="BB595" s="27" t="str">
        <f t="shared" si="41"/>
        <v>SJI</v>
      </c>
      <c r="BC595" s="29">
        <f t="shared" ca="1" si="42"/>
        <v>45295</v>
      </c>
      <c r="BD595" s="27">
        <f t="shared" si="43"/>
        <v>4</v>
      </c>
      <c r="BE595" s="32" t="str">
        <f t="shared" si="44"/>
        <v>SJIV</v>
      </c>
    </row>
    <row r="596" spans="1:57" x14ac:dyDescent="0.35">
      <c r="A596" t="s">
        <v>2710</v>
      </c>
      <c r="B596" s="1">
        <v>29.66</v>
      </c>
      <c r="C596" s="2">
        <v>1.6539440203562367E-2</v>
      </c>
      <c r="D596" s="3">
        <v>5110.6615384615388</v>
      </c>
      <c r="F596" t="s">
        <v>2139</v>
      </c>
      <c r="G596" t="s">
        <v>2140</v>
      </c>
      <c r="H596">
        <v>10.46</v>
      </c>
      <c r="I596" s="2">
        <v>-0.15290490000000001</v>
      </c>
      <c r="J596" s="4" t="s">
        <v>4911</v>
      </c>
      <c r="L596" t="s">
        <v>40</v>
      </c>
      <c r="M596">
        <v>-5.9299100900236299</v>
      </c>
      <c r="N596">
        <v>-5.9299100900236299</v>
      </c>
      <c r="O596" t="s">
        <v>40</v>
      </c>
      <c r="P596">
        <v>-9.7586962899999996</v>
      </c>
      <c r="Q596" t="s">
        <v>53</v>
      </c>
      <c r="R596" t="s">
        <v>43</v>
      </c>
      <c r="S596">
        <v>6.2</v>
      </c>
      <c r="T596">
        <v>25</v>
      </c>
      <c r="U596" t="s">
        <v>44</v>
      </c>
      <c r="V596" s="4">
        <v>44847</v>
      </c>
      <c r="W596" s="4">
        <v>44847</v>
      </c>
      <c r="X596" t="s">
        <v>40</v>
      </c>
      <c r="Y596" s="4" t="s">
        <v>4899</v>
      </c>
      <c r="Z596">
        <v>30</v>
      </c>
      <c r="AA596" t="s">
        <v>46</v>
      </c>
      <c r="AB596" s="4" t="s">
        <v>4525</v>
      </c>
      <c r="AG596" t="s">
        <v>47</v>
      </c>
      <c r="AH596" t="s">
        <v>65</v>
      </c>
      <c r="AI596" t="s">
        <v>51</v>
      </c>
      <c r="AJ596" t="s">
        <v>74</v>
      </c>
      <c r="AK596" s="35" t="s">
        <v>2711</v>
      </c>
      <c r="AL596" t="s">
        <v>51</v>
      </c>
      <c r="AM596" t="s">
        <v>51</v>
      </c>
      <c r="AO596" s="2">
        <v>1.7028130711181699E-2</v>
      </c>
      <c r="AP596" s="2">
        <v>6.241819871087928E-2</v>
      </c>
      <c r="AQ596" t="s">
        <v>52</v>
      </c>
      <c r="AS596">
        <v>0.11889743819057751</v>
      </c>
      <c r="AT596">
        <v>3.405195251366723</v>
      </c>
      <c r="AU596" s="3">
        <v>4100000</v>
      </c>
      <c r="AV596" s="30">
        <v>121606000</v>
      </c>
      <c r="AW596" s="34" t="s">
        <v>2712</v>
      </c>
      <c r="BA596" s="31"/>
      <c r="BB596" s="27" t="str">
        <f t="shared" si="41"/>
        <v>RC</v>
      </c>
      <c r="BC596" s="29" t="e">
        <f t="shared" ca="1" si="42"/>
        <v>#VALUE!</v>
      </c>
      <c r="BD596" s="27">
        <f t="shared" si="43"/>
        <v>4</v>
      </c>
      <c r="BE596" s="32" t="str">
        <f t="shared" si="44"/>
        <v>RCB</v>
      </c>
    </row>
    <row r="597" spans="1:57" x14ac:dyDescent="0.35">
      <c r="A597" t="s">
        <v>2142</v>
      </c>
      <c r="B597" s="1">
        <v>24.560000000000002</v>
      </c>
      <c r="C597" s="2">
        <v>-1.0705789056304503E-2</v>
      </c>
      <c r="D597" s="3">
        <v>21413.815384615384</v>
      </c>
      <c r="F597" t="s">
        <v>2139</v>
      </c>
      <c r="G597" t="s">
        <v>2140</v>
      </c>
      <c r="H597">
        <v>10.46</v>
      </c>
      <c r="I597" s="2">
        <v>-0.15290490000000001</v>
      </c>
      <c r="J597" s="4" t="s">
        <v>4911</v>
      </c>
      <c r="L597" t="s">
        <v>40</v>
      </c>
      <c r="M597">
        <v>7.0623052261058676</v>
      </c>
      <c r="N597">
        <v>7.7965483417429988</v>
      </c>
      <c r="O597" t="s">
        <v>40</v>
      </c>
      <c r="P597">
        <v>7.7965483417429988</v>
      </c>
      <c r="Q597" t="s">
        <v>202</v>
      </c>
      <c r="R597" t="s">
        <v>43</v>
      </c>
      <c r="S597">
        <v>7</v>
      </c>
      <c r="T597">
        <v>25</v>
      </c>
      <c r="U597" t="s">
        <v>44</v>
      </c>
      <c r="V597" s="4">
        <v>44865</v>
      </c>
      <c r="W597" s="4">
        <v>44865</v>
      </c>
      <c r="X597" t="s">
        <v>40</v>
      </c>
      <c r="Y597" s="4" t="s">
        <v>40</v>
      </c>
      <c r="Z597" t="s">
        <v>40</v>
      </c>
      <c r="AA597" t="s">
        <v>40</v>
      </c>
      <c r="AB597" s="4" t="s">
        <v>4088</v>
      </c>
      <c r="AG597" t="s">
        <v>47</v>
      </c>
      <c r="AH597" t="s">
        <v>65</v>
      </c>
      <c r="AI597" t="s">
        <v>51</v>
      </c>
      <c r="AJ597" t="s">
        <v>74</v>
      </c>
      <c r="AK597" s="35" t="s">
        <v>2143</v>
      </c>
      <c r="AL597" t="s">
        <v>51</v>
      </c>
      <c r="AM597" t="s">
        <v>51</v>
      </c>
      <c r="AO597" s="2">
        <v>1.7028130711181699E-2</v>
      </c>
      <c r="AP597" s="2">
        <v>6.241819871087928E-2</v>
      </c>
      <c r="AQ597" t="s">
        <v>52</v>
      </c>
      <c r="AS597">
        <v>0.79737819173227553</v>
      </c>
      <c r="AT597">
        <v>0.79737819173227553</v>
      </c>
      <c r="AU597" s="3">
        <v>4600000</v>
      </c>
      <c r="AV597" s="30">
        <v>112976000.00000001</v>
      </c>
      <c r="AW597" s="34" t="s">
        <v>2144</v>
      </c>
      <c r="BA597" s="31"/>
      <c r="BB597" s="27" t="str">
        <f t="shared" si="41"/>
        <v>RC</v>
      </c>
      <c r="BC597" s="29" t="e">
        <f t="shared" ca="1" si="42"/>
        <v>#VALUE!</v>
      </c>
      <c r="BD597" s="27">
        <f t="shared" si="43"/>
        <v>4</v>
      </c>
      <c r="BE597" s="32" t="str">
        <f t="shared" si="44"/>
        <v>RCA</v>
      </c>
    </row>
    <row r="598" spans="1:57" x14ac:dyDescent="0.35">
      <c r="A598" t="s">
        <v>939</v>
      </c>
      <c r="B598" s="1">
        <v>21.93</v>
      </c>
      <c r="C598" s="2">
        <v>-7.036880033912675E-2</v>
      </c>
      <c r="D598" s="3">
        <v>13866.076923076924</v>
      </c>
      <c r="F598" t="s">
        <v>940</v>
      </c>
      <c r="G598" t="s">
        <v>941</v>
      </c>
      <c r="H598">
        <v>39.659999999999997</v>
      </c>
      <c r="I598" s="2">
        <v>-0.1108797</v>
      </c>
      <c r="J598" s="4" t="s">
        <v>4484</v>
      </c>
      <c r="L598" t="s">
        <v>40</v>
      </c>
      <c r="M598">
        <v>6.5265230645651631</v>
      </c>
      <c r="N598">
        <v>6.5265230645651631</v>
      </c>
      <c r="O598">
        <v>8.9725071727014978</v>
      </c>
      <c r="P598">
        <v>6.5265230645651631</v>
      </c>
      <c r="Q598" t="s">
        <v>42</v>
      </c>
      <c r="R598" t="s">
        <v>43</v>
      </c>
      <c r="S598">
        <v>6.5</v>
      </c>
      <c r="T598">
        <v>25</v>
      </c>
      <c r="U598" t="s">
        <v>44</v>
      </c>
      <c r="V598" s="4">
        <v>44833</v>
      </c>
      <c r="W598" s="4">
        <v>44833</v>
      </c>
      <c r="X598" t="s">
        <v>45</v>
      </c>
      <c r="Y598" s="4" t="s">
        <v>4899</v>
      </c>
      <c r="Z598">
        <v>30</v>
      </c>
      <c r="AA598" t="s">
        <v>46</v>
      </c>
      <c r="AB598" s="4" t="s">
        <v>40</v>
      </c>
      <c r="AG598" t="s">
        <v>47</v>
      </c>
      <c r="AH598" t="s">
        <v>65</v>
      </c>
      <c r="AI598" t="s">
        <v>49</v>
      </c>
      <c r="AJ598" t="s">
        <v>50</v>
      </c>
      <c r="AK598" s="35" t="s">
        <v>942</v>
      </c>
      <c r="AL598" t="s">
        <v>139</v>
      </c>
      <c r="AM598" t="s">
        <v>139</v>
      </c>
      <c r="AO598" s="2">
        <v>8.9269877938804587E-3</v>
      </c>
      <c r="AP598" s="2">
        <v>5.4572982212179988E-2</v>
      </c>
      <c r="AQ598" t="s">
        <v>52</v>
      </c>
      <c r="AS598">
        <v>13.456548179696398</v>
      </c>
      <c r="AT598">
        <v>13.456548179696398</v>
      </c>
      <c r="AU598" s="3">
        <v>9200000</v>
      </c>
      <c r="AV598" s="30">
        <v>201756000</v>
      </c>
      <c r="AW598" s="34" t="s">
        <v>2145</v>
      </c>
      <c r="BA598" s="31"/>
      <c r="BB598" s="27" t="str">
        <f t="shared" si="41"/>
        <v>SLG</v>
      </c>
      <c r="BC598" s="29">
        <f t="shared" ca="1" si="42"/>
        <v>55848</v>
      </c>
      <c r="BD598" s="27">
        <f t="shared" si="43"/>
        <v>4</v>
      </c>
      <c r="BE598" s="32" t="str">
        <f t="shared" si="44"/>
        <v>SLG.PRI</v>
      </c>
    </row>
    <row r="599" spans="1:57" x14ac:dyDescent="0.35">
      <c r="A599" t="s">
        <v>943</v>
      </c>
      <c r="B599" s="1">
        <v>22.454999999999998</v>
      </c>
      <c r="C599" s="2">
        <v>-2.7990105027091488E-3</v>
      </c>
      <c r="D599" s="3">
        <v>11583.307692307691</v>
      </c>
      <c r="F599" t="s">
        <v>944</v>
      </c>
      <c r="G599" t="s">
        <v>945</v>
      </c>
      <c r="H599">
        <v>40.799999999999997</v>
      </c>
      <c r="I599" s="2">
        <v>-3.4319540000000003E-2</v>
      </c>
      <c r="J599" s="4" t="s">
        <v>4913</v>
      </c>
      <c r="L599" t="s">
        <v>40</v>
      </c>
      <c r="M599">
        <v>7.2402057534721136</v>
      </c>
      <c r="N599">
        <v>7.2402057534721136</v>
      </c>
      <c r="O599">
        <v>58.169103623649178</v>
      </c>
      <c r="P599">
        <v>7.2402057534721136</v>
      </c>
      <c r="Q599" t="s">
        <v>81</v>
      </c>
      <c r="R599" t="s">
        <v>43</v>
      </c>
      <c r="S599">
        <v>6</v>
      </c>
      <c r="T599">
        <v>25</v>
      </c>
      <c r="U599" t="s">
        <v>44</v>
      </c>
      <c r="V599" s="4">
        <v>44804</v>
      </c>
      <c r="W599" s="4">
        <v>44804</v>
      </c>
      <c r="X599" t="s">
        <v>45</v>
      </c>
      <c r="Y599" s="4" t="s">
        <v>4899</v>
      </c>
      <c r="Z599">
        <v>30</v>
      </c>
      <c r="AA599" t="s">
        <v>46</v>
      </c>
      <c r="AB599" t="s">
        <v>4710</v>
      </c>
      <c r="AG599" t="s">
        <v>47</v>
      </c>
      <c r="AH599" t="s">
        <v>65</v>
      </c>
      <c r="AI599" t="s">
        <v>49</v>
      </c>
      <c r="AJ599" t="s">
        <v>50</v>
      </c>
      <c r="AK599" s="35" t="s">
        <v>946</v>
      </c>
      <c r="AL599" t="s">
        <v>51</v>
      </c>
      <c r="AM599" t="s">
        <v>51</v>
      </c>
      <c r="AO599" s="2">
        <v>1.8121887950750537E-4</v>
      </c>
      <c r="AP599" s="2">
        <v>2.0147448705633675E-2</v>
      </c>
      <c r="AQ599" t="s">
        <v>52</v>
      </c>
      <c r="AS599">
        <v>2.9301112093015798</v>
      </c>
      <c r="AT599">
        <v>2.9301112093015798</v>
      </c>
      <c r="AU599" s="3">
        <v>6188803</v>
      </c>
      <c r="AV599" s="30">
        <v>138969571.36499998</v>
      </c>
      <c r="AW599" s="34" t="s">
        <v>2146</v>
      </c>
      <c r="BA599" s="31"/>
      <c r="BB599" s="27" t="str">
        <f t="shared" si="41"/>
        <v>SPLP</v>
      </c>
      <c r="BC599" s="29">
        <f t="shared" ca="1" si="42"/>
        <v>46205</v>
      </c>
      <c r="BD599" s="27">
        <f t="shared" si="43"/>
        <v>4</v>
      </c>
      <c r="BE599" s="32" t="str">
        <f t="shared" si="44"/>
        <v>SPLP.PRA</v>
      </c>
    </row>
    <row r="600" spans="1:57" x14ac:dyDescent="0.35">
      <c r="A600" t="s">
        <v>947</v>
      </c>
      <c r="B600" s="1">
        <v>72.14500000000001</v>
      </c>
      <c r="C600" s="2">
        <v>-9.6406660823838246E-3</v>
      </c>
      <c r="D600" s="3">
        <v>2669.2153846153847</v>
      </c>
      <c r="F600" t="s">
        <v>948</v>
      </c>
      <c r="G600" t="s">
        <v>949</v>
      </c>
      <c r="H600">
        <v>15.48</v>
      </c>
      <c r="I600" s="2">
        <v>6.245709E-2</v>
      </c>
      <c r="J600" s="4" t="s">
        <v>4923</v>
      </c>
      <c r="L600">
        <v>170</v>
      </c>
      <c r="M600">
        <v>5.5525680762891518</v>
      </c>
      <c r="N600">
        <v>5.4962356807628918</v>
      </c>
      <c r="O600">
        <v>66.547376957401696</v>
      </c>
      <c r="P600">
        <v>5.4962356807628918</v>
      </c>
      <c r="Q600" t="s">
        <v>42</v>
      </c>
      <c r="R600" t="s">
        <v>82</v>
      </c>
      <c r="S600">
        <v>4.9925700000000015</v>
      </c>
      <c r="T600">
        <v>100</v>
      </c>
      <c r="U600" t="s">
        <v>44</v>
      </c>
      <c r="V600" s="4">
        <v>44805</v>
      </c>
      <c r="W600" s="4">
        <v>44805</v>
      </c>
      <c r="X600" t="s">
        <v>124</v>
      </c>
      <c r="Y600" s="4" t="s">
        <v>4377</v>
      </c>
      <c r="Z600">
        <v>30</v>
      </c>
      <c r="AA600" t="s">
        <v>161</v>
      </c>
      <c r="AB600" s="4" t="s">
        <v>40</v>
      </c>
      <c r="AG600" t="s">
        <v>47</v>
      </c>
      <c r="AH600" t="s">
        <v>48</v>
      </c>
      <c r="AI600" t="s">
        <v>47</v>
      </c>
      <c r="AJ600" t="s">
        <v>50</v>
      </c>
      <c r="AK600" s="35" t="s">
        <v>950</v>
      </c>
      <c r="AL600" t="s">
        <v>126</v>
      </c>
      <c r="AM600" t="s">
        <v>90</v>
      </c>
      <c r="AO600" s="2">
        <v>2.9740427581089746E-3</v>
      </c>
      <c r="AP600" s="2">
        <v>4.3080889614044882E-2</v>
      </c>
      <c r="AQ600" t="s">
        <v>69</v>
      </c>
      <c r="AS600">
        <v>0.12863837544994286</v>
      </c>
      <c r="AT600">
        <v>0.12863837544600332</v>
      </c>
      <c r="AU600" s="3">
        <v>2510696</v>
      </c>
      <c r="AV600" s="30">
        <v>181134162.92000002</v>
      </c>
      <c r="AW600" s="34" t="s">
        <v>2147</v>
      </c>
      <c r="BA600" s="31"/>
      <c r="BB600" s="27" t="str">
        <f t="shared" si="41"/>
        <v>SLM</v>
      </c>
      <c r="BC600" s="29">
        <f t="shared" ca="1" si="42"/>
        <v>55848</v>
      </c>
      <c r="BD600" s="27">
        <f t="shared" si="43"/>
        <v>4</v>
      </c>
      <c r="BE600" s="32" t="str">
        <f t="shared" si="44"/>
        <v>SLMBP</v>
      </c>
    </row>
    <row r="601" spans="1:57" x14ac:dyDescent="0.35">
      <c r="A601" t="s">
        <v>2915</v>
      </c>
      <c r="B601" s="1">
        <v>12</v>
      </c>
      <c r="C601" s="2">
        <v>-0.22273628552544619</v>
      </c>
      <c r="D601" s="3">
        <v>25843.738461538462</v>
      </c>
      <c r="F601" t="s">
        <v>2955</v>
      </c>
      <c r="G601" t="s">
        <v>2956</v>
      </c>
      <c r="H601">
        <v>0.98009999999999997</v>
      </c>
      <c r="I601" s="2">
        <v>-0.30489359999999999</v>
      </c>
      <c r="J601" s="4" t="s">
        <v>4915</v>
      </c>
      <c r="L601" t="s">
        <v>40</v>
      </c>
      <c r="M601">
        <v>11.387804989728087</v>
      </c>
      <c r="N601">
        <v>11.387804989728087</v>
      </c>
      <c r="O601">
        <v>2764.0943827492956</v>
      </c>
      <c r="P601">
        <v>11.387804989728087</v>
      </c>
      <c r="Q601" t="s">
        <v>53</v>
      </c>
      <c r="R601" t="s">
        <v>43</v>
      </c>
      <c r="S601">
        <v>5.625</v>
      </c>
      <c r="T601">
        <v>25</v>
      </c>
      <c r="U601" t="s">
        <v>44</v>
      </c>
      <c r="V601" s="4">
        <v>44847</v>
      </c>
      <c r="W601" s="4">
        <v>44847</v>
      </c>
      <c r="X601" t="s">
        <v>118</v>
      </c>
      <c r="Y601" s="4" t="s">
        <v>4899</v>
      </c>
      <c r="Z601">
        <v>30</v>
      </c>
      <c r="AA601" t="s">
        <v>46</v>
      </c>
      <c r="AB601" s="4" t="s">
        <v>4711</v>
      </c>
      <c r="AG601" t="s">
        <v>47</v>
      </c>
      <c r="AH601" t="s">
        <v>65</v>
      </c>
      <c r="AI601" t="s">
        <v>51</v>
      </c>
      <c r="AJ601" t="s">
        <v>74</v>
      </c>
      <c r="AK601" s="35" t="s">
        <v>2957</v>
      </c>
      <c r="AL601" t="s">
        <v>51</v>
      </c>
      <c r="AM601" t="s">
        <v>125</v>
      </c>
      <c r="AO601" s="2">
        <v>0.1353797103677078</v>
      </c>
      <c r="AP601" s="2">
        <v>0.24095982445018649</v>
      </c>
      <c r="AQ601" t="s">
        <v>69</v>
      </c>
      <c r="AS601">
        <v>7.938787728388637</v>
      </c>
      <c r="AT601">
        <v>7.938787728388637</v>
      </c>
      <c r="AU601" s="3">
        <v>14000000</v>
      </c>
      <c r="AV601" s="30">
        <v>168000000</v>
      </c>
      <c r="AW601" s="34" t="s">
        <v>2913</v>
      </c>
      <c r="BA601" s="31"/>
      <c r="BB601" s="27" t="str">
        <f t="shared" si="41"/>
        <v>DHC</v>
      </c>
      <c r="BC601" s="29">
        <f t="shared" ca="1" si="42"/>
        <v>51874</v>
      </c>
      <c r="BD601" s="27">
        <f t="shared" si="43"/>
        <v>4</v>
      </c>
      <c r="BE601" s="32" t="str">
        <f t="shared" si="44"/>
        <v>DHCNI</v>
      </c>
    </row>
    <row r="602" spans="1:57" x14ac:dyDescent="0.35">
      <c r="A602" t="s">
        <v>2916</v>
      </c>
      <c r="B602" s="1">
        <v>12.25</v>
      </c>
      <c r="C602" s="2">
        <v>-0.21963824289405687</v>
      </c>
      <c r="D602" s="3">
        <v>43577.523076923077</v>
      </c>
      <c r="F602" t="s">
        <v>2955</v>
      </c>
      <c r="G602" t="s">
        <v>2956</v>
      </c>
      <c r="H602">
        <v>0.98009999999999997</v>
      </c>
      <c r="I602" s="2">
        <v>-0.30489359999999999</v>
      </c>
      <c r="J602" s="4" t="s">
        <v>4915</v>
      </c>
      <c r="L602" t="s">
        <v>40</v>
      </c>
      <c r="M602">
        <v>13.349301221503694</v>
      </c>
      <c r="N602">
        <v>13.349301221503694</v>
      </c>
      <c r="O602">
        <v>1416.346153846154</v>
      </c>
      <c r="P602">
        <v>13.349301221503694</v>
      </c>
      <c r="Q602" t="s">
        <v>53</v>
      </c>
      <c r="R602" t="s">
        <v>43</v>
      </c>
      <c r="S602">
        <v>6.25</v>
      </c>
      <c r="T602">
        <v>25</v>
      </c>
      <c r="U602" t="s">
        <v>44</v>
      </c>
      <c r="V602" s="4">
        <v>44879</v>
      </c>
      <c r="W602" s="4">
        <v>44879</v>
      </c>
      <c r="X602" t="s">
        <v>40</v>
      </c>
      <c r="Y602" s="4" t="s">
        <v>4899</v>
      </c>
      <c r="Z602">
        <v>30</v>
      </c>
      <c r="AA602" t="s">
        <v>46</v>
      </c>
      <c r="AB602" s="4" t="s">
        <v>4712</v>
      </c>
      <c r="AG602" t="s">
        <v>47</v>
      </c>
      <c r="AH602" t="s">
        <v>65</v>
      </c>
      <c r="AI602" t="s">
        <v>51</v>
      </c>
      <c r="AJ602" t="s">
        <v>74</v>
      </c>
      <c r="AK602" s="35" t="s">
        <v>2958</v>
      </c>
      <c r="AL602" t="s">
        <v>51</v>
      </c>
      <c r="AM602" t="s">
        <v>125</v>
      </c>
      <c r="AO602" s="2">
        <v>0.1353797103677078</v>
      </c>
      <c r="AP602" s="2">
        <v>0.24095982445018649</v>
      </c>
      <c r="AQ602" t="s">
        <v>69</v>
      </c>
      <c r="AS602">
        <v>7.6819453769791748</v>
      </c>
      <c r="AT602">
        <v>7.6819453769791748</v>
      </c>
      <c r="AU602" s="3">
        <v>10000000</v>
      </c>
      <c r="AV602" s="30">
        <v>122500000</v>
      </c>
      <c r="AW602" s="34" t="s">
        <v>2914</v>
      </c>
      <c r="BA602" s="31"/>
      <c r="BB602" s="27" t="str">
        <f t="shared" si="41"/>
        <v>DHC</v>
      </c>
      <c r="BC602" s="29">
        <f t="shared" ca="1" si="42"/>
        <v>53329</v>
      </c>
      <c r="BD602" s="27">
        <f t="shared" si="43"/>
        <v>4</v>
      </c>
      <c r="BE602" s="32" t="str">
        <f t="shared" si="44"/>
        <v>DHCNL</v>
      </c>
    </row>
    <row r="603" spans="1:57" x14ac:dyDescent="0.35">
      <c r="A603" t="s">
        <v>3733</v>
      </c>
      <c r="B603" s="1">
        <v>21.954999999999998</v>
      </c>
      <c r="C603" s="2">
        <v>-7.4497257769652603E-2</v>
      </c>
      <c r="D603" s="3">
        <v>2901.2615384615383</v>
      </c>
      <c r="F603" t="s">
        <v>3997</v>
      </c>
      <c r="G603" t="s">
        <v>3998</v>
      </c>
      <c r="H603">
        <v>1.2</v>
      </c>
      <c r="I603" s="2">
        <v>-0.17241380000000001</v>
      </c>
      <c r="J603" s="4" t="s">
        <v>4905</v>
      </c>
      <c r="L603" t="s">
        <v>40</v>
      </c>
      <c r="M603">
        <v>8.8243354011664863</v>
      </c>
      <c r="N603">
        <v>8.8243354011664863</v>
      </c>
      <c r="O603">
        <v>71.517839033023463</v>
      </c>
      <c r="P603">
        <v>8.8243354011664863</v>
      </c>
      <c r="Q603" t="s">
        <v>53</v>
      </c>
      <c r="R603" t="s">
        <v>43</v>
      </c>
      <c r="S603">
        <v>8.375</v>
      </c>
      <c r="T603">
        <v>25</v>
      </c>
      <c r="U603" t="s">
        <v>44</v>
      </c>
      <c r="V603" s="4">
        <v>44847</v>
      </c>
      <c r="W603" s="4">
        <v>44847</v>
      </c>
      <c r="X603" t="s">
        <v>40</v>
      </c>
      <c r="Y603" s="4" t="s">
        <v>4905</v>
      </c>
      <c r="Z603" t="s">
        <v>40</v>
      </c>
      <c r="AA603" t="s">
        <v>46</v>
      </c>
      <c r="AB603" s="4" t="s">
        <v>4070</v>
      </c>
      <c r="AG603" t="s">
        <v>47</v>
      </c>
      <c r="AH603" t="s">
        <v>65</v>
      </c>
      <c r="AI603" t="s">
        <v>51</v>
      </c>
      <c r="AJ603" t="s">
        <v>50</v>
      </c>
      <c r="AK603" s="35" t="s">
        <v>3999</v>
      </c>
      <c r="AL603" t="s">
        <v>51</v>
      </c>
      <c r="AM603" t="s">
        <v>51</v>
      </c>
      <c r="AO603" s="2">
        <v>4.8519196683339039E-2</v>
      </c>
      <c r="AP603" s="2">
        <v>0.18739136986398608</v>
      </c>
      <c r="AQ603" t="s">
        <v>162</v>
      </c>
      <c r="AS603">
        <v>3.0287399669314978</v>
      </c>
      <c r="AT603">
        <v>3.0287399669314978</v>
      </c>
      <c r="AU603" s="3">
        <v>4800000</v>
      </c>
      <c r="AV603" s="30">
        <v>105383999.99999999</v>
      </c>
      <c r="AW603" s="34" t="s">
        <v>3723</v>
      </c>
      <c r="BA603" s="31"/>
      <c r="BB603" s="27" t="str">
        <f t="shared" si="41"/>
        <v>SNCR</v>
      </c>
      <c r="BC603" s="29" t="e">
        <f t="shared" ca="1" si="42"/>
        <v>#VALUE!</v>
      </c>
      <c r="BD603" s="27">
        <f t="shared" si="43"/>
        <v>4</v>
      </c>
      <c r="BE603" s="32" t="str">
        <f t="shared" si="44"/>
        <v>SNCRL</v>
      </c>
    </row>
    <row r="604" spans="1:57" x14ac:dyDescent="0.35">
      <c r="A604" t="s">
        <v>2713</v>
      </c>
      <c r="B604" s="1">
        <v>24.16</v>
      </c>
      <c r="C604" s="2">
        <v>8.7682672233820817E-3</v>
      </c>
      <c r="D604" s="3">
        <v>25596.738461538462</v>
      </c>
      <c r="F604" t="s">
        <v>952</v>
      </c>
      <c r="G604" t="s">
        <v>953</v>
      </c>
      <c r="H604">
        <v>41.56</v>
      </c>
      <c r="I604" s="2">
        <v>8.821873999999999E-2</v>
      </c>
      <c r="J604" s="4" t="s">
        <v>4923</v>
      </c>
      <c r="L604">
        <v>412.7</v>
      </c>
      <c r="M604">
        <v>5.4256993444267296</v>
      </c>
      <c r="N604">
        <v>7.1110374650285699</v>
      </c>
      <c r="O604">
        <v>0.90868482722134547</v>
      </c>
      <c r="P604">
        <v>0.90868482722134547</v>
      </c>
      <c r="Q604" t="s">
        <v>42</v>
      </c>
      <c r="R604" t="s">
        <v>82</v>
      </c>
      <c r="S604">
        <v>5.875</v>
      </c>
      <c r="T604">
        <v>25</v>
      </c>
      <c r="U604" t="s">
        <v>44</v>
      </c>
      <c r="V604" s="4">
        <v>44818</v>
      </c>
      <c r="W604" s="4">
        <v>44818</v>
      </c>
      <c r="X604" t="s">
        <v>124</v>
      </c>
      <c r="Y604" s="4" t="s">
        <v>4174</v>
      </c>
      <c r="Z604">
        <v>30</v>
      </c>
      <c r="AA604" t="s">
        <v>51</v>
      </c>
      <c r="AB604" s="4" t="s">
        <v>40</v>
      </c>
      <c r="AG604" t="s">
        <v>47</v>
      </c>
      <c r="AH604" t="s">
        <v>48</v>
      </c>
      <c r="AI604" t="s">
        <v>47</v>
      </c>
      <c r="AJ604" t="s">
        <v>50</v>
      </c>
      <c r="AK604" s="35" t="s">
        <v>2714</v>
      </c>
      <c r="AL604" t="s">
        <v>125</v>
      </c>
      <c r="AM604" t="s">
        <v>125</v>
      </c>
      <c r="AO604" s="2">
        <v>6.7576357347420846E-4</v>
      </c>
      <c r="AP604" s="2">
        <v>2.0592534182731437E-2</v>
      </c>
      <c r="AQ604" t="s">
        <v>52</v>
      </c>
      <c r="AS604">
        <v>1.6137541045293733</v>
      </c>
      <c r="AT604">
        <v>1.6137541045293733</v>
      </c>
      <c r="AU604" s="3">
        <v>14000000</v>
      </c>
      <c r="AV604" s="30">
        <v>338240000</v>
      </c>
      <c r="AW604" s="34" t="s">
        <v>2715</v>
      </c>
      <c r="BA604" s="31"/>
      <c r="BB604" s="27" t="str">
        <f t="shared" si="41"/>
        <v>SNV</v>
      </c>
      <c r="BC604" s="29">
        <f t="shared" ca="1" si="42"/>
        <v>55848</v>
      </c>
      <c r="BD604" s="27">
        <f t="shared" si="43"/>
        <v>4</v>
      </c>
      <c r="BE604" s="32" t="str">
        <f t="shared" si="44"/>
        <v>SNV.PRE</v>
      </c>
    </row>
    <row r="605" spans="1:57" x14ac:dyDescent="0.35">
      <c r="A605" t="s">
        <v>951</v>
      </c>
      <c r="B605" s="1">
        <v>26.55</v>
      </c>
      <c r="C605" s="2">
        <v>-1.0054461667364976E-2</v>
      </c>
      <c r="D605" s="3">
        <v>14255.723076923077</v>
      </c>
      <c r="F605" t="s">
        <v>952</v>
      </c>
      <c r="G605" t="s">
        <v>953</v>
      </c>
      <c r="H605">
        <v>41.56</v>
      </c>
      <c r="I605" s="2">
        <v>8.821873999999999E-2</v>
      </c>
      <c r="J605" s="4" t="s">
        <v>4923</v>
      </c>
      <c r="L605">
        <v>335.2</v>
      </c>
      <c r="M605">
        <v>5.2668979648153744</v>
      </c>
      <c r="N605">
        <v>5.9012115460635268</v>
      </c>
      <c r="O605">
        <v>-19.429235544253324</v>
      </c>
      <c r="P605">
        <v>-19.429235544253324</v>
      </c>
      <c r="Q605" t="s">
        <v>42</v>
      </c>
      <c r="R605" t="s">
        <v>82</v>
      </c>
      <c r="S605">
        <v>6.3</v>
      </c>
      <c r="T605">
        <v>25</v>
      </c>
      <c r="U605" t="s">
        <v>44</v>
      </c>
      <c r="V605" s="4">
        <v>44818</v>
      </c>
      <c r="W605" s="4">
        <v>44818</v>
      </c>
      <c r="X605" t="s">
        <v>124</v>
      </c>
      <c r="Y605" s="4" t="s">
        <v>4713</v>
      </c>
      <c r="Z605">
        <v>30</v>
      </c>
      <c r="AA605" t="s">
        <v>161</v>
      </c>
      <c r="AB605" s="4" t="s">
        <v>40</v>
      </c>
      <c r="AG605" t="s">
        <v>47</v>
      </c>
      <c r="AH605" t="s">
        <v>48</v>
      </c>
      <c r="AI605" t="s">
        <v>47</v>
      </c>
      <c r="AJ605" t="s">
        <v>50</v>
      </c>
      <c r="AK605" s="35" t="s">
        <v>954</v>
      </c>
      <c r="AL605" t="s">
        <v>125</v>
      </c>
      <c r="AM605" t="s">
        <v>125</v>
      </c>
      <c r="AO605" s="2">
        <v>6.7576357347420846E-4</v>
      </c>
      <c r="AP605" s="2">
        <v>2.0592534182731437E-2</v>
      </c>
      <c r="AQ605" t="s">
        <v>52</v>
      </c>
      <c r="AS605">
        <v>0.68676386320556149</v>
      </c>
      <c r="AT605">
        <v>0.68676386320556149</v>
      </c>
      <c r="AU605" s="3">
        <v>8000000</v>
      </c>
      <c r="AV605" s="30">
        <v>212400000</v>
      </c>
      <c r="AW605" s="34" t="s">
        <v>2148</v>
      </c>
      <c r="BA605" s="31"/>
      <c r="BB605" s="27" t="str">
        <f t="shared" si="41"/>
        <v>SNV</v>
      </c>
      <c r="BC605" s="29">
        <f t="shared" ca="1" si="42"/>
        <v>55848</v>
      </c>
      <c r="BD605" s="27">
        <f t="shared" si="43"/>
        <v>4</v>
      </c>
      <c r="BE605" s="32" t="str">
        <f t="shared" si="44"/>
        <v>SNV.PRD</v>
      </c>
    </row>
    <row r="606" spans="1:57" x14ac:dyDescent="0.35">
      <c r="A606" t="s">
        <v>955</v>
      </c>
      <c r="B606" s="1">
        <v>25.204999999999998</v>
      </c>
      <c r="C606" s="2">
        <v>1.4542725594791512E-2</v>
      </c>
      <c r="D606" s="3">
        <v>26228.66153846154</v>
      </c>
      <c r="F606" t="s">
        <v>956</v>
      </c>
      <c r="G606" t="s">
        <v>957</v>
      </c>
      <c r="H606">
        <v>68.73</v>
      </c>
      <c r="I606" s="2">
        <v>-0.11635379999999999</v>
      </c>
      <c r="J606" s="4" t="s">
        <v>4911</v>
      </c>
      <c r="L606" t="s">
        <v>40</v>
      </c>
      <c r="M606">
        <v>4.9334802414116332</v>
      </c>
      <c r="N606">
        <v>-172.30749048930915</v>
      </c>
      <c r="O606">
        <v>-172.30749048930915</v>
      </c>
      <c r="P606">
        <v>-172.30749048930915</v>
      </c>
      <c r="Q606" t="s">
        <v>42</v>
      </c>
      <c r="R606" t="s">
        <v>43</v>
      </c>
      <c r="S606">
        <v>5</v>
      </c>
      <c r="T606">
        <v>25</v>
      </c>
      <c r="U606" t="s">
        <v>44</v>
      </c>
      <c r="V606" s="4">
        <v>44819</v>
      </c>
      <c r="W606" s="4">
        <v>44819</v>
      </c>
      <c r="X606" t="s">
        <v>45</v>
      </c>
      <c r="Y606" s="4" t="s">
        <v>4935</v>
      </c>
      <c r="Z606">
        <v>30</v>
      </c>
      <c r="AA606" t="s">
        <v>46</v>
      </c>
      <c r="AB606" s="4" t="s">
        <v>40</v>
      </c>
      <c r="AG606" t="s">
        <v>47</v>
      </c>
      <c r="AH606" t="s">
        <v>48</v>
      </c>
      <c r="AI606" t="s">
        <v>49</v>
      </c>
      <c r="AJ606" t="s">
        <v>50</v>
      </c>
      <c r="AK606" s="35" t="s">
        <v>4714</v>
      </c>
      <c r="AL606" t="s">
        <v>284</v>
      </c>
      <c r="AM606" t="s">
        <v>63</v>
      </c>
      <c r="AO606" s="2">
        <v>5.4151684830694435E-5</v>
      </c>
      <c r="AP606" s="2">
        <v>1.0664059143310478E-2</v>
      </c>
      <c r="AQ606" t="s">
        <v>52</v>
      </c>
      <c r="AS606">
        <v>8.3865243309093045E-3</v>
      </c>
      <c r="AT606">
        <v>20.047583128345259</v>
      </c>
      <c r="AU606" s="3">
        <v>10000000</v>
      </c>
      <c r="AV606" s="30">
        <v>252049999.99999997</v>
      </c>
      <c r="AW606" s="34" t="s">
        <v>2149</v>
      </c>
      <c r="BA606" s="31"/>
      <c r="BB606" s="27" t="str">
        <f t="shared" si="41"/>
        <v>SO</v>
      </c>
      <c r="BC606" s="29">
        <f t="shared" ca="1" si="42"/>
        <v>55848</v>
      </c>
      <c r="BD606" s="27">
        <f t="shared" si="43"/>
        <v>4</v>
      </c>
      <c r="BE606" s="32" t="str">
        <f t="shared" si="44"/>
        <v>ALP.PRQ</v>
      </c>
    </row>
    <row r="607" spans="1:57" x14ac:dyDescent="0.35">
      <c r="A607" t="s">
        <v>958</v>
      </c>
      <c r="B607" s="1">
        <v>20.97</v>
      </c>
      <c r="C607" s="2">
        <v>-9.1618734593262141E-2</v>
      </c>
      <c r="D607" s="3">
        <v>17153.615384615383</v>
      </c>
      <c r="F607" t="s">
        <v>959</v>
      </c>
      <c r="G607" t="s">
        <v>957</v>
      </c>
      <c r="H607">
        <v>68.73</v>
      </c>
      <c r="I607" s="2">
        <v>-0.11635379999999999</v>
      </c>
      <c r="J607" s="4" t="s">
        <v>4911</v>
      </c>
      <c r="L607" t="s">
        <v>40</v>
      </c>
      <c r="M607">
        <v>5.4637515883600329</v>
      </c>
      <c r="N607">
        <v>5.4637515883600329</v>
      </c>
      <c r="O607">
        <v>320.50390964378767</v>
      </c>
      <c r="P607">
        <v>5.4637515883600329</v>
      </c>
      <c r="Q607" t="s">
        <v>53</v>
      </c>
      <c r="R607" t="s">
        <v>43</v>
      </c>
      <c r="S607">
        <v>5</v>
      </c>
      <c r="T607">
        <v>25</v>
      </c>
      <c r="U607" t="s">
        <v>44</v>
      </c>
      <c r="V607" s="4">
        <v>44833</v>
      </c>
      <c r="W607" s="4">
        <v>44833</v>
      </c>
      <c r="X607" t="s">
        <v>45</v>
      </c>
      <c r="Y607" s="4" t="s">
        <v>4906</v>
      </c>
      <c r="Z607">
        <v>15</v>
      </c>
      <c r="AA607" t="s">
        <v>46</v>
      </c>
      <c r="AB607" s="4" t="s">
        <v>4715</v>
      </c>
      <c r="AG607" t="s">
        <v>47</v>
      </c>
      <c r="AH607" t="s">
        <v>65</v>
      </c>
      <c r="AI607" t="s">
        <v>49</v>
      </c>
      <c r="AJ607" t="s">
        <v>77</v>
      </c>
      <c r="AK607" s="35" t="s">
        <v>4716</v>
      </c>
      <c r="AL607" t="s">
        <v>158</v>
      </c>
      <c r="AM607" t="s">
        <v>158</v>
      </c>
      <c r="AO607" s="2">
        <v>5.4151684830694435E-5</v>
      </c>
      <c r="AP607" s="2">
        <v>1.0664059143310478E-2</v>
      </c>
      <c r="AQ607" t="s">
        <v>52</v>
      </c>
      <c r="AS607">
        <v>16.260125525694473</v>
      </c>
      <c r="AT607">
        <v>16.260125525694473</v>
      </c>
      <c r="AU607" s="3">
        <v>10800000</v>
      </c>
      <c r="AV607" s="30">
        <v>226476000</v>
      </c>
      <c r="AW607" s="34" t="s">
        <v>2150</v>
      </c>
      <c r="BA607" s="31"/>
      <c r="BB607" s="27" t="str">
        <f t="shared" si="41"/>
        <v>SO</v>
      </c>
      <c r="BC607" s="29">
        <f t="shared" ca="1" si="42"/>
        <v>64660</v>
      </c>
      <c r="BD607" s="27">
        <f t="shared" si="43"/>
        <v>4</v>
      </c>
      <c r="BE607" s="32" t="str">
        <f t="shared" si="44"/>
        <v>GPJA</v>
      </c>
    </row>
    <row r="608" spans="1:57" x14ac:dyDescent="0.35">
      <c r="A608" t="s">
        <v>3251</v>
      </c>
      <c r="B608" s="1">
        <v>19.814999999999998</v>
      </c>
      <c r="C608" s="2">
        <v>1.7441860465116189E-2</v>
      </c>
      <c r="D608" s="3">
        <v>78323.923076923078</v>
      </c>
      <c r="F608" t="s">
        <v>961</v>
      </c>
      <c r="G608" t="s">
        <v>957</v>
      </c>
      <c r="H608">
        <v>68.73</v>
      </c>
      <c r="I608" s="2">
        <v>-0.11635379999999999</v>
      </c>
      <c r="J608" s="4" t="s">
        <v>4911</v>
      </c>
      <c r="L608" t="s">
        <v>40</v>
      </c>
      <c r="M608">
        <v>4.8592254480847785</v>
      </c>
      <c r="N608">
        <v>4.8592254480847785</v>
      </c>
      <c r="O608">
        <v>8.5343643310470885</v>
      </c>
      <c r="P608">
        <v>4.8592254480847785</v>
      </c>
      <c r="Q608" t="s">
        <v>53</v>
      </c>
      <c r="R608" t="s">
        <v>43</v>
      </c>
      <c r="S608">
        <v>4.2</v>
      </c>
      <c r="T608">
        <v>25</v>
      </c>
      <c r="U608" t="s">
        <v>44</v>
      </c>
      <c r="V608" s="4">
        <v>44847</v>
      </c>
      <c r="W608" s="4">
        <v>44847</v>
      </c>
      <c r="X608" t="s">
        <v>45</v>
      </c>
      <c r="Y608" s="4" t="s">
        <v>4340</v>
      </c>
      <c r="Z608" t="s">
        <v>40</v>
      </c>
      <c r="AA608" t="s">
        <v>46</v>
      </c>
      <c r="AB608" s="4" t="s">
        <v>4717</v>
      </c>
      <c r="AG608" t="s">
        <v>47</v>
      </c>
      <c r="AH608" t="s">
        <v>65</v>
      </c>
      <c r="AI608" t="s">
        <v>49</v>
      </c>
      <c r="AJ608" t="s">
        <v>77</v>
      </c>
      <c r="AK608" s="35" t="s">
        <v>4718</v>
      </c>
      <c r="AL608" t="s">
        <v>158</v>
      </c>
      <c r="AM608" t="s">
        <v>158</v>
      </c>
      <c r="AO608" s="2">
        <v>5.4151684830694435E-5</v>
      </c>
      <c r="AP608" s="2">
        <v>1.0664059143310478E-2</v>
      </c>
      <c r="AQ608" t="s">
        <v>52</v>
      </c>
      <c r="AS608">
        <v>16.364228629259255</v>
      </c>
      <c r="AT608">
        <v>16.364228629259255</v>
      </c>
      <c r="AU608" s="3">
        <v>30000000</v>
      </c>
      <c r="AV608" s="30">
        <v>594449999.99999988</v>
      </c>
      <c r="AW608" s="34" t="s">
        <v>3240</v>
      </c>
      <c r="BA608" s="31"/>
      <c r="BB608" s="27" t="str">
        <f t="shared" si="41"/>
        <v>SO</v>
      </c>
      <c r="BC608" s="29" t="e">
        <f t="shared" ca="1" si="42"/>
        <v>#VALUE!</v>
      </c>
      <c r="BD608" s="27">
        <f t="shared" si="43"/>
        <v>4</v>
      </c>
      <c r="BE608" s="32" t="str">
        <f t="shared" si="44"/>
        <v>SOJE</v>
      </c>
    </row>
    <row r="609" spans="1:57" x14ac:dyDescent="0.35">
      <c r="A609" t="s">
        <v>2912</v>
      </c>
      <c r="B609" s="1">
        <v>20.835000000000001</v>
      </c>
      <c r="C609" s="2">
        <v>-1.8479532163742669E-2</v>
      </c>
      <c r="D609" s="3">
        <v>87866.430769230763</v>
      </c>
      <c r="F609" t="s">
        <v>961</v>
      </c>
      <c r="G609" t="s">
        <v>957</v>
      </c>
      <c r="H609">
        <v>68.73</v>
      </c>
      <c r="I609" s="2">
        <v>-0.11635379999999999</v>
      </c>
      <c r="J609" s="4" t="s">
        <v>4911</v>
      </c>
      <c r="L609" t="s">
        <v>40</v>
      </c>
      <c r="M609">
        <v>5.7276147088095426</v>
      </c>
      <c r="N609">
        <v>5.7276147088095426</v>
      </c>
      <c r="O609">
        <v>11.481349284441416</v>
      </c>
      <c r="P609">
        <v>5.7276147088095426</v>
      </c>
      <c r="Q609" t="s">
        <v>53</v>
      </c>
      <c r="R609" t="s">
        <v>43</v>
      </c>
      <c r="S609">
        <v>4.95</v>
      </c>
      <c r="T609">
        <v>25</v>
      </c>
      <c r="U609" t="s">
        <v>44</v>
      </c>
      <c r="V609" s="4">
        <v>44861</v>
      </c>
      <c r="W609" s="4">
        <v>44861</v>
      </c>
      <c r="X609" t="s">
        <v>45</v>
      </c>
      <c r="Y609" s="4" t="s">
        <v>4305</v>
      </c>
      <c r="Z609">
        <v>30</v>
      </c>
      <c r="AA609" t="s">
        <v>161</v>
      </c>
      <c r="AB609" s="4" t="s">
        <v>4719</v>
      </c>
      <c r="AG609" t="s">
        <v>47</v>
      </c>
      <c r="AH609" t="s">
        <v>65</v>
      </c>
      <c r="AI609" t="s">
        <v>49</v>
      </c>
      <c r="AJ609" t="s">
        <v>77</v>
      </c>
      <c r="AK609" s="35" t="s">
        <v>4720</v>
      </c>
      <c r="AL609" t="s">
        <v>158</v>
      </c>
      <c r="AM609" t="s">
        <v>158</v>
      </c>
      <c r="AO609" s="2">
        <v>5.4151684830694435E-5</v>
      </c>
      <c r="AP609" s="2">
        <v>1.0664059143310478E-2</v>
      </c>
      <c r="AQ609" t="s">
        <v>52</v>
      </c>
      <c r="AS609">
        <v>16.089382876517867</v>
      </c>
      <c r="AT609">
        <v>16.089382876517867</v>
      </c>
      <c r="AU609" s="3">
        <v>40000000</v>
      </c>
      <c r="AV609" s="30">
        <v>833400000</v>
      </c>
      <c r="AW609" s="34" t="s">
        <v>2910</v>
      </c>
      <c r="BA609" s="31"/>
      <c r="BB609" s="27" t="str">
        <f t="shared" si="41"/>
        <v>SO</v>
      </c>
      <c r="BC609" s="29" t="e">
        <f t="shared" ca="1" si="42"/>
        <v>#VALUE!</v>
      </c>
      <c r="BD609" s="27">
        <f t="shared" si="43"/>
        <v>4</v>
      </c>
      <c r="BE609" s="32" t="str">
        <f t="shared" si="44"/>
        <v>SOJD</v>
      </c>
    </row>
    <row r="610" spans="1:57" x14ac:dyDescent="0.35">
      <c r="A610" t="s">
        <v>960</v>
      </c>
      <c r="B610" s="1">
        <v>22.585000000000001</v>
      </c>
      <c r="C610" s="2">
        <v>-3.0303030303030429E-2</v>
      </c>
      <c r="D610" s="3">
        <v>33451.769230769234</v>
      </c>
      <c r="F610" t="s">
        <v>961</v>
      </c>
      <c r="G610" t="s">
        <v>957</v>
      </c>
      <c r="H610">
        <v>68.73</v>
      </c>
      <c r="I610" s="2">
        <v>-0.11635379999999999</v>
      </c>
      <c r="J610" s="4" t="s">
        <v>4911</v>
      </c>
      <c r="L610" t="s">
        <v>40</v>
      </c>
      <c r="M610">
        <v>5.6388325901658689</v>
      </c>
      <c r="N610">
        <v>5.6388325901658689</v>
      </c>
      <c r="O610">
        <v>56.01063829787234</v>
      </c>
      <c r="P610">
        <v>5.6388325901658689</v>
      </c>
      <c r="Q610" t="s">
        <v>53</v>
      </c>
      <c r="R610" t="s">
        <v>43</v>
      </c>
      <c r="S610">
        <v>5.25</v>
      </c>
      <c r="T610">
        <v>25</v>
      </c>
      <c r="U610" t="s">
        <v>44</v>
      </c>
      <c r="V610" s="4">
        <v>44803</v>
      </c>
      <c r="W610" s="4">
        <v>44803</v>
      </c>
      <c r="X610" t="s">
        <v>45</v>
      </c>
      <c r="Y610" s="4" t="s">
        <v>4343</v>
      </c>
      <c r="Z610">
        <v>30</v>
      </c>
      <c r="AA610" t="s">
        <v>46</v>
      </c>
      <c r="AB610" s="4" t="s">
        <v>4344</v>
      </c>
      <c r="AG610" t="s">
        <v>47</v>
      </c>
      <c r="AH610" t="s">
        <v>65</v>
      </c>
      <c r="AI610" t="s">
        <v>49</v>
      </c>
      <c r="AJ610" t="s">
        <v>77</v>
      </c>
      <c r="AK610" s="35" t="s">
        <v>4721</v>
      </c>
      <c r="AL610" t="s">
        <v>158</v>
      </c>
      <c r="AM610" t="s">
        <v>158</v>
      </c>
      <c r="AO610" s="2">
        <v>5.4151684830694435E-5</v>
      </c>
      <c r="AP610" s="2">
        <v>1.0664059143310478E-2</v>
      </c>
      <c r="AQ610" t="s">
        <v>52</v>
      </c>
      <c r="AS610">
        <v>16.408887642192354</v>
      </c>
      <c r="AT610">
        <v>16.408887642192354</v>
      </c>
      <c r="AU610" s="3">
        <v>18000000</v>
      </c>
      <c r="AV610" s="30">
        <v>406530000</v>
      </c>
      <c r="AW610" s="34" t="s">
        <v>2151</v>
      </c>
      <c r="BA610" s="31"/>
      <c r="BB610" s="27" t="str">
        <f t="shared" si="41"/>
        <v>SO</v>
      </c>
      <c r="BC610" s="29">
        <f t="shared" ca="1" si="42"/>
        <v>64662</v>
      </c>
      <c r="BD610" s="27">
        <f t="shared" si="43"/>
        <v>4</v>
      </c>
      <c r="BE610" s="32" t="str">
        <f t="shared" si="44"/>
        <v>SOJC</v>
      </c>
    </row>
    <row r="611" spans="1:57" x14ac:dyDescent="0.35">
      <c r="A611" t="s">
        <v>965</v>
      </c>
      <c r="B611" s="1">
        <v>1082.835</v>
      </c>
      <c r="C611" s="2">
        <v>-7.5912730859582847E-2</v>
      </c>
      <c r="D611" s="3">
        <v>2672.4307692307693</v>
      </c>
      <c r="F611" t="s">
        <v>966</v>
      </c>
      <c r="G611" t="s">
        <v>964</v>
      </c>
      <c r="H611">
        <v>2.11</v>
      </c>
      <c r="I611" s="2">
        <v>-9.0517260000000002E-2</v>
      </c>
      <c r="J611" s="4" t="s">
        <v>4913</v>
      </c>
      <c r="L611" t="s">
        <v>40</v>
      </c>
      <c r="M611">
        <v>9.1678622480675098E-2</v>
      </c>
      <c r="N611">
        <v>9.1678622480675098E-2</v>
      </c>
      <c r="O611" t="s">
        <v>40</v>
      </c>
      <c r="P611">
        <v>9.1678622480675098E-2</v>
      </c>
      <c r="Q611" t="s">
        <v>42</v>
      </c>
      <c r="R611" t="s">
        <v>43</v>
      </c>
      <c r="S611">
        <v>7.875</v>
      </c>
      <c r="T611">
        <v>25</v>
      </c>
      <c r="U611" t="s">
        <v>44</v>
      </c>
      <c r="V611" s="4">
        <v>43920</v>
      </c>
      <c r="W611" s="4">
        <v>43920</v>
      </c>
      <c r="X611" t="s">
        <v>45</v>
      </c>
      <c r="Y611" s="4" t="s">
        <v>4899</v>
      </c>
      <c r="Z611">
        <v>30</v>
      </c>
      <c r="AA611" t="s">
        <v>46</v>
      </c>
      <c r="AB611" t="s">
        <v>40</v>
      </c>
      <c r="AG611" t="s">
        <v>47</v>
      </c>
      <c r="AH611" t="s">
        <v>65</v>
      </c>
      <c r="AI611" t="s">
        <v>49</v>
      </c>
      <c r="AJ611" t="s">
        <v>50</v>
      </c>
      <c r="AK611" s="35" t="s">
        <v>967</v>
      </c>
      <c r="AL611" t="s">
        <v>51</v>
      </c>
      <c r="AM611" t="s">
        <v>51</v>
      </c>
      <c r="AO611" s="2">
        <v>3.0046685271167495E-2</v>
      </c>
      <c r="AP611" s="2">
        <v>0.1167027204287634</v>
      </c>
      <c r="AQ611" t="s">
        <v>162</v>
      </c>
      <c r="AS611">
        <v>551.64679551435518</v>
      </c>
      <c r="AT611">
        <v>551.64679551435518</v>
      </c>
      <c r="AU611" s="3">
        <v>1179341</v>
      </c>
      <c r="AV611" s="30">
        <v>1277031711.7350001</v>
      </c>
      <c r="AW611" s="34" t="s">
        <v>2154</v>
      </c>
      <c r="BA611" s="31"/>
      <c r="BB611" s="27" t="str">
        <f t="shared" si="41"/>
        <v>SOHO</v>
      </c>
      <c r="BC611" s="29">
        <f t="shared" ca="1" si="42"/>
        <v>55848</v>
      </c>
      <c r="BD611" s="27">
        <f t="shared" si="43"/>
        <v>4</v>
      </c>
      <c r="BE611" s="32" t="str">
        <f t="shared" si="44"/>
        <v>SOHOO</v>
      </c>
    </row>
    <row r="612" spans="1:57" x14ac:dyDescent="0.35">
      <c r="A612" t="s">
        <v>2718</v>
      </c>
      <c r="B612" s="1">
        <v>23.95</v>
      </c>
      <c r="C612" s="2">
        <v>-0.10322580645161285</v>
      </c>
      <c r="D612" s="3">
        <v>2955.6153846153848</v>
      </c>
      <c r="F612" t="s">
        <v>966</v>
      </c>
      <c r="G612" t="s">
        <v>964</v>
      </c>
      <c r="H612">
        <v>2.11</v>
      </c>
      <c r="I612" s="2">
        <v>-9.0517260000000002E-2</v>
      </c>
      <c r="J612" s="4" t="s">
        <v>4913</v>
      </c>
      <c r="L612" t="s">
        <v>40</v>
      </c>
      <c r="M612">
        <v>6.9059328241079845</v>
      </c>
      <c r="N612">
        <v>6.9059328241079845</v>
      </c>
      <c r="O612">
        <v>-4.2297328168561101</v>
      </c>
      <c r="P612">
        <v>-4.2297328199999997</v>
      </c>
      <c r="Q612" t="s">
        <v>42</v>
      </c>
      <c r="R612" t="s">
        <v>43</v>
      </c>
      <c r="S612">
        <v>8.25</v>
      </c>
      <c r="T612">
        <v>25</v>
      </c>
      <c r="U612" t="s">
        <v>44</v>
      </c>
      <c r="V612" s="4">
        <v>43920</v>
      </c>
      <c r="W612" s="4">
        <v>43920</v>
      </c>
      <c r="X612" t="s">
        <v>45</v>
      </c>
      <c r="Y612" s="4" t="s">
        <v>4722</v>
      </c>
      <c r="Z612">
        <v>30</v>
      </c>
      <c r="AA612" t="s">
        <v>46</v>
      </c>
      <c r="AB612" s="4" t="s">
        <v>40</v>
      </c>
      <c r="AG612" t="s">
        <v>47</v>
      </c>
      <c r="AH612" t="s">
        <v>65</v>
      </c>
      <c r="AI612" t="s">
        <v>49</v>
      </c>
      <c r="AJ612" t="s">
        <v>50</v>
      </c>
      <c r="AK612" s="35" t="s">
        <v>2719</v>
      </c>
      <c r="AL612" t="s">
        <v>51</v>
      </c>
      <c r="AM612" t="s">
        <v>51</v>
      </c>
      <c r="AO612" s="2">
        <v>3.0046685271167495E-2</v>
      </c>
      <c r="AP612" s="2">
        <v>0.1167027204287634</v>
      </c>
      <c r="AQ612" t="s">
        <v>162</v>
      </c>
      <c r="AS612">
        <v>11.578827368413728</v>
      </c>
      <c r="AT612">
        <v>11.578827368413728</v>
      </c>
      <c r="AU612" s="3">
        <v>1163100</v>
      </c>
      <c r="AV612" s="30">
        <v>27856245</v>
      </c>
      <c r="AW612" s="34" t="s">
        <v>2720</v>
      </c>
      <c r="BA612" s="31"/>
      <c r="BB612" s="27" t="str">
        <f t="shared" si="41"/>
        <v>SOHO</v>
      </c>
      <c r="BC612" s="29">
        <f t="shared" ca="1" si="42"/>
        <v>55848</v>
      </c>
      <c r="BD612" s="27">
        <f t="shared" si="43"/>
        <v>4</v>
      </c>
      <c r="BE612" s="32" t="str">
        <f t="shared" si="44"/>
        <v>SOHON</v>
      </c>
    </row>
    <row r="613" spans="1:57" x14ac:dyDescent="0.35">
      <c r="A613" t="s">
        <v>968</v>
      </c>
      <c r="B613" s="1">
        <v>25.695</v>
      </c>
      <c r="C613" s="2">
        <v>-0.15155555555555561</v>
      </c>
      <c r="D613" s="3">
        <v>5340.421875</v>
      </c>
      <c r="F613" t="s">
        <v>966</v>
      </c>
      <c r="G613" t="s">
        <v>964</v>
      </c>
      <c r="H613">
        <v>2.11</v>
      </c>
      <c r="I613" s="2">
        <v>-9.0517260000000002E-2</v>
      </c>
      <c r="J613" s="4" t="s">
        <v>4913</v>
      </c>
      <c r="L613" t="s">
        <v>40</v>
      </c>
      <c r="M613">
        <v>5.9958029379434388</v>
      </c>
      <c r="N613">
        <v>5.9958029379434388</v>
      </c>
      <c r="O613" t="s">
        <v>40</v>
      </c>
      <c r="P613">
        <v>5.9958029379434388</v>
      </c>
      <c r="Q613" t="s">
        <v>42</v>
      </c>
      <c r="R613" t="s">
        <v>43</v>
      </c>
      <c r="S613">
        <v>8</v>
      </c>
      <c r="T613">
        <v>25</v>
      </c>
      <c r="U613" t="s">
        <v>44</v>
      </c>
      <c r="V613" s="4">
        <v>43920</v>
      </c>
      <c r="W613" s="4">
        <v>43920</v>
      </c>
      <c r="X613" t="s">
        <v>45</v>
      </c>
      <c r="Y613" s="4" t="s">
        <v>4899</v>
      </c>
      <c r="Z613">
        <v>30</v>
      </c>
      <c r="AA613" t="s">
        <v>46</v>
      </c>
      <c r="AB613" s="4" t="s">
        <v>40</v>
      </c>
      <c r="AG613" t="s">
        <v>47</v>
      </c>
      <c r="AH613" t="s">
        <v>65</v>
      </c>
      <c r="AI613" t="s">
        <v>49</v>
      </c>
      <c r="AJ613" t="s">
        <v>50</v>
      </c>
      <c r="AK613" s="35" t="s">
        <v>969</v>
      </c>
      <c r="AL613" t="s">
        <v>51</v>
      </c>
      <c r="AM613" t="s">
        <v>51</v>
      </c>
      <c r="AO613" s="2">
        <v>3.0046685271167495E-2</v>
      </c>
      <c r="AP613" s="2">
        <v>0.1167027204287634</v>
      </c>
      <c r="AQ613" t="s">
        <v>162</v>
      </c>
      <c r="AS613">
        <v>7.8083860862279642E-2</v>
      </c>
      <c r="AT613">
        <v>12.814209383889953</v>
      </c>
      <c r="AU613" s="3">
        <v>1464100</v>
      </c>
      <c r="AV613" s="30">
        <v>37620049.5</v>
      </c>
      <c r="AW613" s="34" t="s">
        <v>2155</v>
      </c>
      <c r="BA613" s="31"/>
      <c r="BB613" s="27" t="str">
        <f t="shared" si="41"/>
        <v>SOHO</v>
      </c>
      <c r="BC613" s="29">
        <f t="shared" ca="1" si="42"/>
        <v>55848</v>
      </c>
      <c r="BD613" s="27">
        <f t="shared" si="43"/>
        <v>4</v>
      </c>
      <c r="BE613" s="32" t="str">
        <f t="shared" si="44"/>
        <v>SOHOB</v>
      </c>
    </row>
    <row r="614" spans="1:57" x14ac:dyDescent="0.35">
      <c r="A614" t="s">
        <v>970</v>
      </c>
      <c r="B614" s="1">
        <v>1101.97</v>
      </c>
      <c r="C614" s="2">
        <v>-2.8738281850314896E-2</v>
      </c>
      <c r="D614" s="3">
        <v>487.09230769230771</v>
      </c>
      <c r="F614" t="s">
        <v>971</v>
      </c>
      <c r="G614" t="s">
        <v>972</v>
      </c>
      <c r="H614">
        <v>95.77</v>
      </c>
      <c r="I614" s="2">
        <v>-3.5981310000000002E-2</v>
      </c>
      <c r="J614" s="4" t="s">
        <v>4334</v>
      </c>
      <c r="L614" t="s">
        <v>40</v>
      </c>
      <c r="M614">
        <v>0.19501817816831649</v>
      </c>
      <c r="N614">
        <v>0.19501817816831649</v>
      </c>
      <c r="O614">
        <v>-66.499962807859347</v>
      </c>
      <c r="P614">
        <v>-66.49996281</v>
      </c>
      <c r="Q614" t="s">
        <v>42</v>
      </c>
      <c r="R614" t="s">
        <v>43</v>
      </c>
      <c r="S614">
        <v>8.375</v>
      </c>
      <c r="T614">
        <v>50</v>
      </c>
      <c r="U614" t="s">
        <v>44</v>
      </c>
      <c r="V614" s="4">
        <v>44819</v>
      </c>
      <c r="W614" s="4">
        <v>44819</v>
      </c>
      <c r="X614" t="s">
        <v>45</v>
      </c>
      <c r="Y614" s="4" t="s">
        <v>4571</v>
      </c>
      <c r="Z614">
        <v>30</v>
      </c>
      <c r="AA614" t="s">
        <v>46</v>
      </c>
      <c r="AB614" s="4" t="s">
        <v>40</v>
      </c>
      <c r="AG614" t="s">
        <v>47</v>
      </c>
      <c r="AH614" t="s">
        <v>65</v>
      </c>
      <c r="AI614" t="s">
        <v>49</v>
      </c>
      <c r="AJ614" t="s">
        <v>50</v>
      </c>
      <c r="AK614" s="35" t="s">
        <v>4723</v>
      </c>
      <c r="AL614" t="s">
        <v>169</v>
      </c>
      <c r="AM614" t="s">
        <v>63</v>
      </c>
      <c r="AO614" s="2">
        <v>2.2936497804163514E-3</v>
      </c>
      <c r="AP614" s="2">
        <v>3.4333861827190004E-2</v>
      </c>
      <c r="AQ614" t="s">
        <v>52</v>
      </c>
      <c r="AS614">
        <v>5.6166716278040418</v>
      </c>
      <c r="AT614">
        <v>263.22256626146293</v>
      </c>
      <c r="AU614" s="3">
        <v>796948</v>
      </c>
      <c r="AV614" s="30">
        <v>878212787.56000006</v>
      </c>
      <c r="AW614" s="34" t="s">
        <v>2156</v>
      </c>
      <c r="BA614" s="31"/>
      <c r="BB614" s="27" t="str">
        <f t="shared" si="41"/>
        <v>SPG</v>
      </c>
      <c r="BC614" s="29">
        <f t="shared" ca="1" si="42"/>
        <v>55848</v>
      </c>
      <c r="BD614" s="27">
        <f t="shared" si="43"/>
        <v>4</v>
      </c>
      <c r="BE614" s="32" t="str">
        <f t="shared" si="44"/>
        <v>SPG.PRJ</v>
      </c>
    </row>
    <row r="615" spans="1:57" x14ac:dyDescent="0.35">
      <c r="A615" t="s">
        <v>3845</v>
      </c>
      <c r="B615" s="1">
        <v>24.425000000000001</v>
      </c>
      <c r="C615" s="2">
        <v>-5.156517795144118E-2</v>
      </c>
      <c r="D615" s="3">
        <v>4754.169230769231</v>
      </c>
      <c r="F615" t="s">
        <v>4000</v>
      </c>
      <c r="G615" t="s">
        <v>4001</v>
      </c>
      <c r="H615">
        <v>6.93</v>
      </c>
      <c r="I615" s="2">
        <v>-0.1011673</v>
      </c>
      <c r="J615" s="4" t="s">
        <v>4914</v>
      </c>
      <c r="L615">
        <v>657.8</v>
      </c>
      <c r="M615">
        <v>8.7598837800865681</v>
      </c>
      <c r="N615">
        <v>9.8513087157305517</v>
      </c>
      <c r="O615">
        <v>-43.690026205872357</v>
      </c>
      <c r="P615">
        <v>9.3268096158296867</v>
      </c>
      <c r="Q615" t="s">
        <v>42</v>
      </c>
      <c r="R615" t="s">
        <v>82</v>
      </c>
      <c r="S615">
        <v>9.09</v>
      </c>
      <c r="T615">
        <v>25</v>
      </c>
      <c r="U615" t="s">
        <v>44</v>
      </c>
      <c r="V615" s="4">
        <v>44742</v>
      </c>
      <c r="W615" s="4">
        <v>44742</v>
      </c>
      <c r="X615" t="s">
        <v>45</v>
      </c>
      <c r="Y615" s="4" t="s">
        <v>4899</v>
      </c>
      <c r="Z615">
        <v>30</v>
      </c>
      <c r="AA615" t="s">
        <v>46</v>
      </c>
      <c r="AB615" t="s">
        <v>40</v>
      </c>
      <c r="AG615" t="s">
        <v>47</v>
      </c>
      <c r="AH615" t="s">
        <v>48</v>
      </c>
      <c r="AI615" t="s">
        <v>49</v>
      </c>
      <c r="AJ615" t="s">
        <v>50</v>
      </c>
      <c r="AK615" s="35" t="s">
        <v>4002</v>
      </c>
      <c r="AL615" t="s">
        <v>51</v>
      </c>
      <c r="AM615" t="s">
        <v>51</v>
      </c>
      <c r="AO615" s="2">
        <v>2.8775926818513931E-4</v>
      </c>
      <c r="AP615" s="2">
        <v>1.6662144186328498E-2</v>
      </c>
      <c r="AQ615" t="s">
        <v>69</v>
      </c>
      <c r="AS615">
        <v>1.6283333333536619E-2</v>
      </c>
      <c r="AT615">
        <v>1.628333333280935E-2</v>
      </c>
      <c r="AU615" s="3">
        <v>3567543</v>
      </c>
      <c r="AV615" s="30">
        <v>87137237.775000006</v>
      </c>
      <c r="AW615" s="34" t="s">
        <v>4724</v>
      </c>
      <c r="BA615" s="31"/>
      <c r="BB615" s="27" t="str">
        <f t="shared" si="41"/>
        <v>VIA</v>
      </c>
      <c r="BC615" s="29">
        <f t="shared" ca="1" si="42"/>
        <v>55848</v>
      </c>
      <c r="BD615" s="27">
        <f t="shared" si="43"/>
        <v>4</v>
      </c>
      <c r="BE615" s="32" t="str">
        <f t="shared" si="44"/>
        <v>VIASP</v>
      </c>
    </row>
    <row r="616" spans="1:57" x14ac:dyDescent="0.35">
      <c r="A616" t="s">
        <v>3734</v>
      </c>
      <c r="B616" s="1">
        <v>23.07</v>
      </c>
      <c r="C616" s="2">
        <v>-6.8640068640068693E-3</v>
      </c>
      <c r="D616" s="3">
        <v>25076.353846153845</v>
      </c>
      <c r="F616" t="s">
        <v>3846</v>
      </c>
      <c r="G616" t="s">
        <v>3847</v>
      </c>
      <c r="H616">
        <v>5.0199999999999996</v>
      </c>
      <c r="I616" s="2">
        <v>0.10087719999999999</v>
      </c>
      <c r="J616" s="4" t="s">
        <v>4914</v>
      </c>
      <c r="L616">
        <v>729.8</v>
      </c>
      <c r="M616">
        <v>8.3834008662847577</v>
      </c>
      <c r="N616">
        <v>10.711843476954723</v>
      </c>
      <c r="O616">
        <v>9.5161784825132152</v>
      </c>
      <c r="P616">
        <v>9.5161784825132152</v>
      </c>
      <c r="Q616" t="s">
        <v>42</v>
      </c>
      <c r="R616" t="s">
        <v>82</v>
      </c>
      <c r="S616">
        <v>8</v>
      </c>
      <c r="T616">
        <v>25</v>
      </c>
      <c r="U616" t="s">
        <v>44</v>
      </c>
      <c r="V616" s="4">
        <v>44788</v>
      </c>
      <c r="W616" s="4">
        <v>44788</v>
      </c>
      <c r="X616" t="s">
        <v>45</v>
      </c>
      <c r="Y616" s="4" t="s">
        <v>4725</v>
      </c>
      <c r="Z616" t="s">
        <v>40</v>
      </c>
      <c r="AA616" t="s">
        <v>51</v>
      </c>
      <c r="AB616" s="4" t="s">
        <v>40</v>
      </c>
      <c r="AG616" t="s">
        <v>47</v>
      </c>
      <c r="AH616" t="s">
        <v>48</v>
      </c>
      <c r="AI616" t="s">
        <v>49</v>
      </c>
      <c r="AJ616" t="s">
        <v>50</v>
      </c>
      <c r="AK616" s="35" t="s">
        <v>4003</v>
      </c>
      <c r="AL616" t="s">
        <v>51</v>
      </c>
      <c r="AM616" t="s">
        <v>123</v>
      </c>
      <c r="AO616" s="2">
        <v>6.7645966560891946E-4</v>
      </c>
      <c r="AP616" s="2">
        <v>2.4825711426453179E-2</v>
      </c>
      <c r="AQ616" t="s">
        <v>52</v>
      </c>
      <c r="AS616">
        <v>2.8695091583959145</v>
      </c>
      <c r="AT616">
        <v>2.8695091583959145</v>
      </c>
      <c r="AU616" s="3">
        <v>8000000</v>
      </c>
      <c r="AV616" s="30">
        <v>184560000</v>
      </c>
      <c r="AW616" s="34" t="s">
        <v>3724</v>
      </c>
      <c r="BA616" s="31"/>
      <c r="BB616" s="27" t="str">
        <f t="shared" si="41"/>
        <v>SPNT</v>
      </c>
      <c r="BC616" s="29">
        <f t="shared" ca="1" si="42"/>
        <v>55848</v>
      </c>
      <c r="BD616" s="27">
        <f t="shared" si="43"/>
        <v>4</v>
      </c>
      <c r="BE616" s="32" t="str">
        <f t="shared" si="44"/>
        <v>SPNT.PRB</v>
      </c>
    </row>
    <row r="617" spans="1:57" x14ac:dyDescent="0.35">
      <c r="A617" t="s">
        <v>3848</v>
      </c>
      <c r="B617" s="1">
        <v>21.575000000000003</v>
      </c>
      <c r="C617" s="2">
        <v>4.5816733067729175E-2</v>
      </c>
      <c r="D617" s="3">
        <v>3292.6153846153848</v>
      </c>
      <c r="F617" t="s">
        <v>4004</v>
      </c>
      <c r="G617" t="s">
        <v>4005</v>
      </c>
      <c r="H617">
        <v>1.27</v>
      </c>
      <c r="I617" s="2">
        <v>-0.3822818</v>
      </c>
      <c r="J617" s="4" t="s">
        <v>4913</v>
      </c>
      <c r="L617" t="s">
        <v>40</v>
      </c>
      <c r="M617">
        <v>9.607727174709046</v>
      </c>
      <c r="N617">
        <v>9.607727174709046</v>
      </c>
      <c r="O617">
        <v>10.074108739711406</v>
      </c>
      <c r="P617">
        <v>9.607727174709046</v>
      </c>
      <c r="Q617" t="s">
        <v>42</v>
      </c>
      <c r="R617" t="s">
        <v>43</v>
      </c>
      <c r="S617">
        <v>9.375</v>
      </c>
      <c r="T617">
        <v>25</v>
      </c>
      <c r="U617" t="s">
        <v>54</v>
      </c>
      <c r="V617" s="4">
        <v>44833</v>
      </c>
      <c r="W617" s="4">
        <v>44833</v>
      </c>
      <c r="X617" t="s">
        <v>45</v>
      </c>
      <c r="Y617" s="4" t="s">
        <v>4416</v>
      </c>
      <c r="Z617" t="s">
        <v>40</v>
      </c>
      <c r="AA617" t="s">
        <v>46</v>
      </c>
      <c r="AB617" s="4" t="s">
        <v>40</v>
      </c>
      <c r="AG617" t="s">
        <v>47</v>
      </c>
      <c r="AH617" t="s">
        <v>65</v>
      </c>
      <c r="AI617" t="s">
        <v>49</v>
      </c>
      <c r="AJ617" t="s">
        <v>50</v>
      </c>
      <c r="AK617" s="35" t="s">
        <v>4006</v>
      </c>
      <c r="AL617" t="s">
        <v>51</v>
      </c>
      <c r="AM617" t="s">
        <v>51</v>
      </c>
      <c r="AO617" s="2">
        <v>7.340268147456841E-2</v>
      </c>
      <c r="AP617" s="2">
        <v>0.18393050544543799</v>
      </c>
      <c r="AQ617" t="s">
        <v>328</v>
      </c>
      <c r="AS617">
        <v>9.1387950577052877</v>
      </c>
      <c r="AT617">
        <v>9.1664932517223328</v>
      </c>
      <c r="AU617" s="3">
        <v>920000</v>
      </c>
      <c r="AV617" s="30">
        <v>19849000.000000004</v>
      </c>
      <c r="AW617" s="34" t="s">
        <v>4726</v>
      </c>
      <c r="BA617" s="31"/>
      <c r="BB617" s="27" t="str">
        <f t="shared" si="41"/>
        <v>SQFT</v>
      </c>
      <c r="BC617" s="29">
        <f t="shared" ca="1" si="42"/>
        <v>55848</v>
      </c>
      <c r="BD617" s="27">
        <f t="shared" si="43"/>
        <v>12</v>
      </c>
      <c r="BE617" s="32" t="str">
        <f t="shared" si="44"/>
        <v>SQFTP</v>
      </c>
    </row>
    <row r="618" spans="1:57" x14ac:dyDescent="0.35">
      <c r="A618" t="s">
        <v>2592</v>
      </c>
      <c r="B618" s="1">
        <v>24.119999999999997</v>
      </c>
      <c r="C618" s="2">
        <v>-1.2412081092263605E-3</v>
      </c>
      <c r="D618" s="3">
        <v>22671.015384615384</v>
      </c>
      <c r="F618" t="s">
        <v>2721</v>
      </c>
      <c r="G618" t="s">
        <v>2722</v>
      </c>
      <c r="H618">
        <v>64.38</v>
      </c>
      <c r="I618" s="2">
        <v>-5.4162700000000001E-2</v>
      </c>
      <c r="J618" s="4" t="s">
        <v>5032</v>
      </c>
      <c r="L618" t="s">
        <v>40</v>
      </c>
      <c r="M618">
        <v>5.686899247637152</v>
      </c>
      <c r="N618">
        <v>5.686899247637152</v>
      </c>
      <c r="O618">
        <v>3.6235926620315362</v>
      </c>
      <c r="P618">
        <v>3.6235926599999999</v>
      </c>
      <c r="Q618" t="s">
        <v>42</v>
      </c>
      <c r="R618" t="s">
        <v>43</v>
      </c>
      <c r="S618">
        <v>5.9</v>
      </c>
      <c r="T618">
        <v>25</v>
      </c>
      <c r="U618" t="s">
        <v>44</v>
      </c>
      <c r="V618" s="4">
        <v>44858</v>
      </c>
      <c r="W618" s="4">
        <v>44858</v>
      </c>
      <c r="X618" t="s">
        <v>45</v>
      </c>
      <c r="Y618" s="4" t="s">
        <v>4558</v>
      </c>
      <c r="Z618">
        <v>30</v>
      </c>
      <c r="AA618" t="s">
        <v>46</v>
      </c>
      <c r="AB618" s="4" t="s">
        <v>40</v>
      </c>
      <c r="AG618" t="s">
        <v>47</v>
      </c>
      <c r="AH618" t="s">
        <v>48</v>
      </c>
      <c r="AI618" t="s">
        <v>49</v>
      </c>
      <c r="AJ618" t="s">
        <v>50</v>
      </c>
      <c r="AK618" s="35" t="s">
        <v>2723</v>
      </c>
      <c r="AL618" t="s">
        <v>51</v>
      </c>
      <c r="AM618" t="s">
        <v>63</v>
      </c>
      <c r="AO618" s="2">
        <v>5.0594210270471507E-4</v>
      </c>
      <c r="AP618" s="2">
        <v>2.3574226990368596E-2</v>
      </c>
      <c r="AQ618" t="s">
        <v>52</v>
      </c>
      <c r="AS618">
        <v>15.944056716785868</v>
      </c>
      <c r="AT618">
        <v>15.944056716785868</v>
      </c>
      <c r="AU618" s="3">
        <v>10000000</v>
      </c>
      <c r="AV618" s="30">
        <v>241199999.99999997</v>
      </c>
      <c r="AW618" s="34" t="s">
        <v>2593</v>
      </c>
      <c r="BA618" s="31"/>
      <c r="BB618" s="27" t="str">
        <f t="shared" si="41"/>
        <v>SR</v>
      </c>
      <c r="BC618" s="29">
        <f t="shared" ca="1" si="42"/>
        <v>55848</v>
      </c>
      <c r="BD618" s="27">
        <f t="shared" si="43"/>
        <v>4</v>
      </c>
      <c r="BE618" s="32" t="str">
        <f t="shared" si="44"/>
        <v>SR.PRA</v>
      </c>
    </row>
    <row r="619" spans="1:57" x14ac:dyDescent="0.35">
      <c r="A619" t="s">
        <v>3489</v>
      </c>
      <c r="B619" s="1">
        <v>49.99</v>
      </c>
      <c r="C619" s="2" t="e">
        <v>#VALUE!</v>
      </c>
      <c r="D619" s="3">
        <v>7229.7230769230773</v>
      </c>
      <c r="F619" t="s">
        <v>2721</v>
      </c>
      <c r="G619" t="s">
        <v>2722</v>
      </c>
      <c r="H619">
        <v>64.38</v>
      </c>
      <c r="I619" s="2">
        <v>-5.4162700000000001E-2</v>
      </c>
      <c r="J619" s="4" t="s">
        <v>5032</v>
      </c>
      <c r="L619" t="s">
        <v>40</v>
      </c>
      <c r="M619">
        <v>7.5868696575792827</v>
      </c>
      <c r="N619">
        <v>8.1524842424644763</v>
      </c>
      <c r="O619" t="s">
        <v>40</v>
      </c>
      <c r="P619">
        <v>8.1524842424644763</v>
      </c>
      <c r="Q619" t="s">
        <v>202</v>
      </c>
      <c r="R619" t="s">
        <v>43</v>
      </c>
      <c r="S619">
        <v>7.5</v>
      </c>
      <c r="T619">
        <v>50</v>
      </c>
      <c r="U619" t="s">
        <v>44</v>
      </c>
      <c r="V619" s="4">
        <v>44785</v>
      </c>
      <c r="W619" s="4">
        <v>44785</v>
      </c>
      <c r="X619" t="s">
        <v>40</v>
      </c>
      <c r="Y619" s="4" t="s">
        <v>40</v>
      </c>
      <c r="Z619" t="s">
        <v>40</v>
      </c>
      <c r="AA619" t="s">
        <v>40</v>
      </c>
      <c r="AB619" s="4" t="s">
        <v>4297</v>
      </c>
      <c r="AG619" t="s">
        <v>47</v>
      </c>
      <c r="AH619" t="s">
        <v>65</v>
      </c>
      <c r="AI619" t="s">
        <v>51</v>
      </c>
      <c r="AJ619" t="s">
        <v>50</v>
      </c>
      <c r="AK619" s="35" t="s">
        <v>3490</v>
      </c>
      <c r="AL619" t="s">
        <v>51</v>
      </c>
      <c r="AM619" t="s">
        <v>51</v>
      </c>
      <c r="AO619" s="2">
        <v>5.0594210270471507E-4</v>
      </c>
      <c r="AP619" s="2">
        <v>2.3574226990368596E-2</v>
      </c>
      <c r="AQ619" t="s">
        <v>224</v>
      </c>
      <c r="AS619">
        <v>1.286756963978485</v>
      </c>
      <c r="AT619">
        <v>1.286756963978485</v>
      </c>
      <c r="AU619" s="3">
        <v>3500000</v>
      </c>
      <c r="AV619" s="30">
        <v>174965000</v>
      </c>
      <c r="AW619" s="34" t="s">
        <v>3655</v>
      </c>
      <c r="BA619" s="31"/>
      <c r="BB619" s="27" t="str">
        <f t="shared" si="41"/>
        <v>SR</v>
      </c>
      <c r="BC619" s="29">
        <f t="shared" ca="1" si="42"/>
        <v>45294</v>
      </c>
      <c r="BD619" s="27">
        <f t="shared" si="43"/>
        <v>4</v>
      </c>
      <c r="BE619" s="32" t="str">
        <f t="shared" si="44"/>
        <v>SRCU</v>
      </c>
    </row>
    <row r="620" spans="1:57" x14ac:dyDescent="0.35">
      <c r="A620" t="s">
        <v>974</v>
      </c>
      <c r="B620" s="1">
        <v>22.22</v>
      </c>
      <c r="C620" s="2">
        <v>-6.6386554621848809E-2</v>
      </c>
      <c r="D620" s="3">
        <v>14608.646153846154</v>
      </c>
      <c r="F620" t="s">
        <v>975</v>
      </c>
      <c r="G620" t="s">
        <v>976</v>
      </c>
      <c r="H620">
        <v>36.74</v>
      </c>
      <c r="I620" s="2">
        <v>-7.4978889999999992E-2</v>
      </c>
      <c r="J620" s="4" t="s">
        <v>4915</v>
      </c>
      <c r="L620" t="s">
        <v>40</v>
      </c>
      <c r="M620">
        <v>5.9693572991974531</v>
      </c>
      <c r="N620">
        <v>5.9693572991974531</v>
      </c>
      <c r="O620">
        <v>-3.6143475873848465</v>
      </c>
      <c r="P620">
        <v>-3.6143475899999999</v>
      </c>
      <c r="Q620" t="s">
        <v>42</v>
      </c>
      <c r="R620" t="s">
        <v>43</v>
      </c>
      <c r="S620">
        <v>6</v>
      </c>
      <c r="T620">
        <v>25</v>
      </c>
      <c r="U620" t="s">
        <v>44</v>
      </c>
      <c r="V620" s="4">
        <v>44818</v>
      </c>
      <c r="W620" s="4">
        <v>44818</v>
      </c>
      <c r="X620" t="s">
        <v>45</v>
      </c>
      <c r="Y620" s="4" t="s">
        <v>4899</v>
      </c>
      <c r="Z620">
        <v>30</v>
      </c>
      <c r="AA620" t="s">
        <v>46</v>
      </c>
      <c r="AB620" s="4" t="s">
        <v>40</v>
      </c>
      <c r="AG620" t="s">
        <v>47</v>
      </c>
      <c r="AH620" t="s">
        <v>65</v>
      </c>
      <c r="AI620" t="s">
        <v>49</v>
      </c>
      <c r="AJ620" t="s">
        <v>50</v>
      </c>
      <c r="AK620" s="35" t="s">
        <v>977</v>
      </c>
      <c r="AL620" t="s">
        <v>123</v>
      </c>
      <c r="AM620" t="s">
        <v>123</v>
      </c>
      <c r="AO620" s="2">
        <v>1.1149394615075359E-3</v>
      </c>
      <c r="AP620" s="2">
        <v>2.7472929390799039E-2</v>
      </c>
      <c r="AQ620" t="s">
        <v>52</v>
      </c>
      <c r="AS620">
        <v>14.69139519225363</v>
      </c>
      <c r="AT620">
        <v>14.69139519225363</v>
      </c>
      <c r="AU620" s="3">
        <v>6900000</v>
      </c>
      <c r="AV620" s="30">
        <v>153318000</v>
      </c>
      <c r="AW620" s="34" t="s">
        <v>2158</v>
      </c>
      <c r="BA620" s="31"/>
      <c r="BB620" s="27" t="str">
        <f t="shared" si="41"/>
        <v>SRC</v>
      </c>
      <c r="BC620" s="29">
        <f t="shared" ca="1" si="42"/>
        <v>55848</v>
      </c>
      <c r="BD620" s="27">
        <f t="shared" si="43"/>
        <v>4</v>
      </c>
      <c r="BE620" s="32" t="str">
        <f t="shared" si="44"/>
        <v>SRC.PRA</v>
      </c>
    </row>
    <row r="621" spans="1:57" x14ac:dyDescent="0.35">
      <c r="A621" t="s">
        <v>2724</v>
      </c>
      <c r="B621" s="1">
        <v>22.895</v>
      </c>
      <c r="C621" s="2">
        <v>-2.2671063478977769E-2</v>
      </c>
      <c r="D621" s="3">
        <v>53635.892307692309</v>
      </c>
      <c r="F621" t="s">
        <v>979</v>
      </c>
      <c r="G621" t="s">
        <v>980</v>
      </c>
      <c r="H621">
        <v>153.53</v>
      </c>
      <c r="I621" s="2">
        <v>-7.882583E-2</v>
      </c>
      <c r="J621" s="4" t="s">
        <v>4911</v>
      </c>
      <c r="L621" t="s">
        <v>40</v>
      </c>
      <c r="M621">
        <v>5.8817713562242453</v>
      </c>
      <c r="N621">
        <v>5.8817713562242453</v>
      </c>
      <c r="O621">
        <v>6.9303928569435644</v>
      </c>
      <c r="P621">
        <v>5.8817713562242453</v>
      </c>
      <c r="Q621" t="s">
        <v>53</v>
      </c>
      <c r="R621" t="s">
        <v>43</v>
      </c>
      <c r="S621">
        <v>5.75</v>
      </c>
      <c r="T621">
        <v>25</v>
      </c>
      <c r="U621" t="s">
        <v>44</v>
      </c>
      <c r="V621" s="4">
        <v>44818</v>
      </c>
      <c r="W621" s="4">
        <v>44818</v>
      </c>
      <c r="X621" t="s">
        <v>45</v>
      </c>
      <c r="Y621" s="4" t="s">
        <v>4126</v>
      </c>
      <c r="Z621">
        <v>30</v>
      </c>
      <c r="AA621" t="s">
        <v>46</v>
      </c>
      <c r="AB621" s="4" t="s">
        <v>4175</v>
      </c>
      <c r="AG621" t="s">
        <v>47</v>
      </c>
      <c r="AH621" t="s">
        <v>65</v>
      </c>
      <c r="AI621" t="s">
        <v>49</v>
      </c>
      <c r="AJ621" t="s">
        <v>77</v>
      </c>
      <c r="AK621" s="35" t="s">
        <v>4727</v>
      </c>
      <c r="AL621" t="s">
        <v>158</v>
      </c>
      <c r="AM621" t="s">
        <v>158</v>
      </c>
      <c r="AO621" s="2">
        <v>3.2469413134061931E-5</v>
      </c>
      <c r="AP621" s="2">
        <v>9.7129674931613064E-3</v>
      </c>
      <c r="AQ621" t="s">
        <v>52</v>
      </c>
      <c r="AS621">
        <v>15.485241541416078</v>
      </c>
      <c r="AT621">
        <v>15.485241541416078</v>
      </c>
      <c r="AU621" s="3">
        <v>30300000</v>
      </c>
      <c r="AV621" s="30">
        <v>693718500</v>
      </c>
      <c r="AW621" s="34" t="s">
        <v>2725</v>
      </c>
      <c r="BA621" s="31"/>
      <c r="BB621" s="27" t="str">
        <f t="shared" si="41"/>
        <v>SRE</v>
      </c>
      <c r="BC621" s="29">
        <f t="shared" ca="1" si="42"/>
        <v>65387</v>
      </c>
      <c r="BD621" s="27">
        <f t="shared" si="43"/>
        <v>4</v>
      </c>
      <c r="BE621" s="32" t="str">
        <f t="shared" si="44"/>
        <v>SREA</v>
      </c>
    </row>
    <row r="622" spans="1:57" x14ac:dyDescent="0.35">
      <c r="A622" t="s">
        <v>982</v>
      </c>
      <c r="B622" s="1">
        <v>28.74</v>
      </c>
      <c r="C622" s="2">
        <v>-4.4377423524343006E-2</v>
      </c>
      <c r="D622" s="3">
        <v>18121.8</v>
      </c>
      <c r="F622" t="s">
        <v>983</v>
      </c>
      <c r="G622" t="s">
        <v>984</v>
      </c>
      <c r="H622">
        <v>9.59</v>
      </c>
      <c r="I622" s="2">
        <v>-0.2340256</v>
      </c>
      <c r="J622" s="4" t="s">
        <v>4915</v>
      </c>
      <c r="L622" t="s">
        <v>40</v>
      </c>
      <c r="M622">
        <v>4.9370912695769391</v>
      </c>
      <c r="N622">
        <v>4.9370912695769391</v>
      </c>
      <c r="O622">
        <v>-153.57013045374413</v>
      </c>
      <c r="P622">
        <v>-153.57013044999999</v>
      </c>
      <c r="Q622" t="s">
        <v>42</v>
      </c>
      <c r="R622" t="s">
        <v>43</v>
      </c>
      <c r="S622">
        <v>7</v>
      </c>
      <c r="T622">
        <v>25</v>
      </c>
      <c r="U622" t="s">
        <v>44</v>
      </c>
      <c r="V622" s="4">
        <v>44833</v>
      </c>
      <c r="W622" s="4">
        <v>44833</v>
      </c>
      <c r="X622" t="s">
        <v>45</v>
      </c>
      <c r="Y622" s="4" t="s">
        <v>4728</v>
      </c>
      <c r="Z622">
        <v>30</v>
      </c>
      <c r="AA622" t="s">
        <v>46</v>
      </c>
      <c r="AB622" s="4" t="s">
        <v>40</v>
      </c>
      <c r="AG622" t="s">
        <v>47</v>
      </c>
      <c r="AH622" t="s">
        <v>65</v>
      </c>
      <c r="AI622" t="s">
        <v>49</v>
      </c>
      <c r="AJ622" t="s">
        <v>50</v>
      </c>
      <c r="AK622" s="35" t="s">
        <v>985</v>
      </c>
      <c r="AL622" t="s">
        <v>51</v>
      </c>
      <c r="AM622" t="s">
        <v>51</v>
      </c>
      <c r="AO622" s="2">
        <v>6.1632809686584689E-2</v>
      </c>
      <c r="AP622" s="2">
        <v>0.23452233317642734</v>
      </c>
      <c r="AQ622" t="s">
        <v>52</v>
      </c>
      <c r="AS622">
        <v>0.21023010694662714</v>
      </c>
      <c r="AT622">
        <v>16.384035360775083</v>
      </c>
      <c r="AU622" s="3">
        <v>2800000</v>
      </c>
      <c r="AV622" s="30">
        <v>80472000</v>
      </c>
      <c r="AW622" s="34" t="s">
        <v>2161</v>
      </c>
      <c r="BA622" s="31"/>
      <c r="BB622" s="27" t="str">
        <f t="shared" si="41"/>
        <v>SRG</v>
      </c>
      <c r="BC622" s="29">
        <f t="shared" ca="1" si="42"/>
        <v>55848</v>
      </c>
      <c r="BD622" s="27">
        <f t="shared" si="43"/>
        <v>4</v>
      </c>
      <c r="BE622" s="32" t="str">
        <f t="shared" si="44"/>
        <v>SRG.PRA</v>
      </c>
    </row>
    <row r="623" spans="1:57" x14ac:dyDescent="0.35">
      <c r="A623" t="s">
        <v>2987</v>
      </c>
      <c r="B623" s="1">
        <v>21.484999999999999</v>
      </c>
      <c r="C623" s="2">
        <v>-2.7397260273972022E-3</v>
      </c>
      <c r="D623" s="3">
        <v>37676.348484848488</v>
      </c>
      <c r="F623" t="s">
        <v>3031</v>
      </c>
      <c r="G623" t="s">
        <v>2992</v>
      </c>
      <c r="H623">
        <v>14.05</v>
      </c>
      <c r="I623" s="2">
        <v>-3.5689739999999998E-2</v>
      </c>
      <c r="J623" s="4" t="s">
        <v>4905</v>
      </c>
      <c r="L623" t="s">
        <v>40</v>
      </c>
      <c r="M623">
        <v>9.0317401152622061</v>
      </c>
      <c r="N623">
        <v>9.0317401152622061</v>
      </c>
      <c r="O623">
        <v>241.82316882362454</v>
      </c>
      <c r="P623">
        <v>9.0317401152622061</v>
      </c>
      <c r="Q623" t="s">
        <v>42</v>
      </c>
      <c r="R623" t="s">
        <v>43</v>
      </c>
      <c r="S623">
        <v>7.875</v>
      </c>
      <c r="T623">
        <v>25</v>
      </c>
      <c r="U623" t="s">
        <v>44</v>
      </c>
      <c r="V623" s="4">
        <v>44770</v>
      </c>
      <c r="W623" s="4">
        <v>44770</v>
      </c>
      <c r="X623" t="s">
        <v>40</v>
      </c>
      <c r="Y623" s="4" t="s">
        <v>4905</v>
      </c>
      <c r="Z623" t="s">
        <v>40</v>
      </c>
      <c r="AA623" t="s">
        <v>46</v>
      </c>
      <c r="AB623" s="4" t="s">
        <v>40</v>
      </c>
      <c r="AG623" t="s">
        <v>47</v>
      </c>
      <c r="AH623" t="s">
        <v>65</v>
      </c>
      <c r="AI623" t="s">
        <v>51</v>
      </c>
      <c r="AJ623" t="s">
        <v>50</v>
      </c>
      <c r="AK623" s="35" t="s">
        <v>3032</v>
      </c>
      <c r="AL623" t="s">
        <v>51</v>
      </c>
      <c r="AM623" t="s">
        <v>51</v>
      </c>
      <c r="AO623" s="2">
        <v>1.3809842116515592E-3</v>
      </c>
      <c r="AP623" s="2">
        <v>2.8757003351734145E-2</v>
      </c>
      <c r="AQ623" t="s">
        <v>52</v>
      </c>
      <c r="AS623">
        <v>10.511240245007523</v>
      </c>
      <c r="AT623">
        <v>10.538519615101571</v>
      </c>
      <c r="AU623" s="3">
        <v>9000000</v>
      </c>
      <c r="AV623" s="30">
        <v>193365000</v>
      </c>
      <c r="AW623" s="34" t="s">
        <v>3033</v>
      </c>
      <c r="BA623" s="31"/>
      <c r="BB623" s="27" t="str">
        <f t="shared" si="41"/>
        <v>ATCO</v>
      </c>
      <c r="BC623" s="29">
        <f t="shared" ca="1" si="42"/>
        <v>55848</v>
      </c>
      <c r="BD623" s="27">
        <f t="shared" si="43"/>
        <v>4</v>
      </c>
      <c r="BE623" s="32" t="str">
        <f t="shared" si="44"/>
        <v>ATCO.PRH</v>
      </c>
    </row>
    <row r="624" spans="1:57" x14ac:dyDescent="0.35">
      <c r="A624" t="s">
        <v>2988</v>
      </c>
      <c r="B624" s="1">
        <v>22.65</v>
      </c>
      <c r="C624" s="2">
        <v>4.2553191489368353E-4</v>
      </c>
      <c r="D624" s="3">
        <v>15039.353846153846</v>
      </c>
      <c r="F624" t="s">
        <v>3031</v>
      </c>
      <c r="G624" t="s">
        <v>2992</v>
      </c>
      <c r="H624">
        <v>14.05</v>
      </c>
      <c r="I624" s="2">
        <v>-3.5689739999999998E-2</v>
      </c>
      <c r="J624" s="4" t="s">
        <v>4905</v>
      </c>
      <c r="L624" t="s">
        <v>40</v>
      </c>
      <c r="M624">
        <v>8.2044754811744269</v>
      </c>
      <c r="N624">
        <v>8.2044754811744269</v>
      </c>
      <c r="O624">
        <v>53.280786634523956</v>
      </c>
      <c r="P624">
        <v>8.2044754811744269</v>
      </c>
      <c r="Q624" t="s">
        <v>42</v>
      </c>
      <c r="R624" t="s">
        <v>43</v>
      </c>
      <c r="S624">
        <v>7.95</v>
      </c>
      <c r="T624">
        <v>25</v>
      </c>
      <c r="U624" t="s">
        <v>44</v>
      </c>
      <c r="V624" s="4">
        <v>44770</v>
      </c>
      <c r="W624" s="4">
        <v>44770</v>
      </c>
      <c r="X624" t="s">
        <v>40</v>
      </c>
      <c r="Y624" s="4" t="s">
        <v>4905</v>
      </c>
      <c r="Z624" t="s">
        <v>40</v>
      </c>
      <c r="AA624" t="s">
        <v>46</v>
      </c>
      <c r="AB624" s="4" t="s">
        <v>40</v>
      </c>
      <c r="AG624" t="s">
        <v>47</v>
      </c>
      <c r="AH624" t="s">
        <v>65</v>
      </c>
      <c r="AI624" t="s">
        <v>51</v>
      </c>
      <c r="AJ624" t="s">
        <v>50</v>
      </c>
      <c r="AK624" s="35" t="s">
        <v>3034</v>
      </c>
      <c r="AL624" t="s">
        <v>51</v>
      </c>
      <c r="AM624" t="s">
        <v>51</v>
      </c>
      <c r="AO624" s="2">
        <v>1.3809842116515592E-3</v>
      </c>
      <c r="AP624" s="2">
        <v>2.8757003351734145E-2</v>
      </c>
      <c r="AQ624" t="s">
        <v>52</v>
      </c>
      <c r="AS624">
        <v>10.994292743655764</v>
      </c>
      <c r="AT624">
        <v>11.021593255186279</v>
      </c>
      <c r="AU624" s="3">
        <v>5093728</v>
      </c>
      <c r="AV624" s="30">
        <v>115372939.19999999</v>
      </c>
      <c r="AW624" s="34" t="s">
        <v>3035</v>
      </c>
      <c r="BA624" s="31"/>
      <c r="BB624" s="27" t="str">
        <f t="shared" si="41"/>
        <v>ATCO</v>
      </c>
      <c r="BC624" s="29">
        <f t="shared" ca="1" si="42"/>
        <v>55848</v>
      </c>
      <c r="BD624" s="27">
        <f t="shared" si="43"/>
        <v>4</v>
      </c>
      <c r="BE624" s="32" t="str">
        <f t="shared" si="44"/>
        <v>ATCO.PRD</v>
      </c>
    </row>
    <row r="625" spans="1:57" x14ac:dyDescent="0.35">
      <c r="A625" t="s">
        <v>2989</v>
      </c>
      <c r="B625" s="1">
        <v>22.465</v>
      </c>
      <c r="C625" s="2">
        <v>6.9384215091066849E-3</v>
      </c>
      <c r="D625" s="3">
        <v>17556.276923076923</v>
      </c>
      <c r="F625" t="s">
        <v>3031</v>
      </c>
      <c r="G625" t="s">
        <v>2992</v>
      </c>
      <c r="H625">
        <v>14.05</v>
      </c>
      <c r="I625" s="2">
        <v>-3.5689739999999998E-2</v>
      </c>
      <c r="J625" s="4" t="s">
        <v>4905</v>
      </c>
      <c r="L625">
        <v>500.8</v>
      </c>
      <c r="M625">
        <v>8.5755121486422095</v>
      </c>
      <c r="N625">
        <v>9.1275482178134784</v>
      </c>
      <c r="O625">
        <v>15.07629157553129</v>
      </c>
      <c r="P625">
        <v>15.07629157553129</v>
      </c>
      <c r="Q625" t="s">
        <v>42</v>
      </c>
      <c r="R625" t="s">
        <v>82</v>
      </c>
      <c r="S625">
        <v>8</v>
      </c>
      <c r="T625">
        <v>25</v>
      </c>
      <c r="U625" t="s">
        <v>44</v>
      </c>
      <c r="V625" s="4">
        <v>44770</v>
      </c>
      <c r="W625" s="4">
        <v>44770</v>
      </c>
      <c r="X625" t="s">
        <v>45</v>
      </c>
      <c r="Y625" s="4" t="s">
        <v>4460</v>
      </c>
      <c r="Z625">
        <v>15</v>
      </c>
      <c r="AA625" t="s">
        <v>46</v>
      </c>
      <c r="AB625" s="4" t="s">
        <v>40</v>
      </c>
      <c r="AG625" t="s">
        <v>47</v>
      </c>
      <c r="AH625" t="s">
        <v>65</v>
      </c>
      <c r="AI625" t="s">
        <v>49</v>
      </c>
      <c r="AJ625" t="s">
        <v>50</v>
      </c>
      <c r="AK625" s="35" t="s">
        <v>3036</v>
      </c>
      <c r="AL625" t="s">
        <v>51</v>
      </c>
      <c r="AM625" t="s">
        <v>51</v>
      </c>
      <c r="AO625" s="2">
        <v>1.3809842116515592E-3</v>
      </c>
      <c r="AP625" s="2">
        <v>2.8757003351734145E-2</v>
      </c>
      <c r="AQ625" t="s">
        <v>52</v>
      </c>
      <c r="AS625">
        <v>0.95123238189707082</v>
      </c>
      <c r="AT625">
        <v>0.95123238189707082</v>
      </c>
      <c r="AU625" s="3">
        <v>6000000</v>
      </c>
      <c r="AV625" s="30">
        <v>134790000</v>
      </c>
      <c r="AW625" s="34" t="s">
        <v>3037</v>
      </c>
      <c r="BA625" s="31"/>
      <c r="BB625" s="27" t="str">
        <f t="shared" si="41"/>
        <v>ATCO</v>
      </c>
      <c r="BC625" s="29">
        <f t="shared" ca="1" si="42"/>
        <v>55848</v>
      </c>
      <c r="BD625" s="27">
        <f t="shared" si="43"/>
        <v>4</v>
      </c>
      <c r="BE625" s="32" t="str">
        <f t="shared" si="44"/>
        <v>ATCO.PRI</v>
      </c>
    </row>
    <row r="626" spans="1:57" x14ac:dyDescent="0.35">
      <c r="A626" t="s">
        <v>986</v>
      </c>
      <c r="B626" s="1">
        <v>29.520000000000003</v>
      </c>
      <c r="C626" s="2">
        <v>-5.0610249642143626E-2</v>
      </c>
      <c r="D626" s="3">
        <v>8033.5230769230766</v>
      </c>
      <c r="F626" t="s">
        <v>987</v>
      </c>
      <c r="G626" t="s">
        <v>988</v>
      </c>
      <c r="H626">
        <v>9.82</v>
      </c>
      <c r="I626" s="2">
        <v>-0.23341139999999999</v>
      </c>
      <c r="J626" s="4" t="s">
        <v>4915</v>
      </c>
      <c r="L626" t="s">
        <v>40</v>
      </c>
      <c r="M626">
        <v>4.946903238572653</v>
      </c>
      <c r="N626">
        <v>4.946903238572653</v>
      </c>
      <c r="O626">
        <v>-465.99147767433413</v>
      </c>
      <c r="P626">
        <v>-465.99147766999999</v>
      </c>
      <c r="Q626" t="s">
        <v>42</v>
      </c>
      <c r="R626" t="s">
        <v>43</v>
      </c>
      <c r="S626">
        <v>7.5</v>
      </c>
      <c r="T626">
        <v>25</v>
      </c>
      <c r="U626" t="s">
        <v>44</v>
      </c>
      <c r="V626" s="4">
        <v>44804</v>
      </c>
      <c r="W626" s="4">
        <v>44804</v>
      </c>
      <c r="X626" t="s">
        <v>45</v>
      </c>
      <c r="Y626" s="4" t="s">
        <v>4899</v>
      </c>
      <c r="Z626">
        <v>30</v>
      </c>
      <c r="AA626" t="s">
        <v>46</v>
      </c>
      <c r="AB626" s="4" t="s">
        <v>40</v>
      </c>
      <c r="AG626" t="s">
        <v>47</v>
      </c>
      <c r="AH626" t="s">
        <v>65</v>
      </c>
      <c r="AI626" t="s">
        <v>49</v>
      </c>
      <c r="AJ626" t="s">
        <v>50</v>
      </c>
      <c r="AK626" s="35" t="s">
        <v>989</v>
      </c>
      <c r="AL626" t="s">
        <v>214</v>
      </c>
      <c r="AM626" t="s">
        <v>214</v>
      </c>
      <c r="AO626" s="2">
        <v>3.1553044411576137E-2</v>
      </c>
      <c r="AP626" s="2">
        <v>0.12766203685226174</v>
      </c>
      <c r="AQ626" t="s">
        <v>52</v>
      </c>
      <c r="AS626">
        <v>8.4366034630503337E-2</v>
      </c>
      <c r="AT626">
        <v>15.544673205815972</v>
      </c>
      <c r="AU626" s="3">
        <v>5000000</v>
      </c>
      <c r="AV626" s="30">
        <v>147600000.00000003</v>
      </c>
      <c r="AW626" s="34" t="s">
        <v>2162</v>
      </c>
      <c r="BA626" s="31"/>
      <c r="BB626" s="27" t="str">
        <f t="shared" si="41"/>
        <v>STAR</v>
      </c>
      <c r="BC626" s="29">
        <f t="shared" ca="1" si="42"/>
        <v>55848</v>
      </c>
      <c r="BD626" s="27">
        <f t="shared" si="43"/>
        <v>4</v>
      </c>
      <c r="BE626" s="32" t="str">
        <f t="shared" si="44"/>
        <v>STAR.PRI</v>
      </c>
    </row>
    <row r="627" spans="1:57" x14ac:dyDescent="0.35">
      <c r="A627" t="s">
        <v>990</v>
      </c>
      <c r="B627" s="1">
        <v>1073.7400500000001</v>
      </c>
      <c r="C627" s="2">
        <v>-4.371802432143828E-2</v>
      </c>
      <c r="D627" s="3">
        <v>7296.7384615384617</v>
      </c>
      <c r="F627" t="s">
        <v>987</v>
      </c>
      <c r="G627" t="s">
        <v>988</v>
      </c>
      <c r="H627">
        <v>9.82</v>
      </c>
      <c r="I627" s="2">
        <v>-0.23341139999999999</v>
      </c>
      <c r="J627" s="4" t="s">
        <v>4915</v>
      </c>
      <c r="L627" t="s">
        <v>40</v>
      </c>
      <c r="M627">
        <v>8.9065804494155701E-2</v>
      </c>
      <c r="N627">
        <v>8.9065804494155701E-2</v>
      </c>
      <c r="O627">
        <v>-1368.3181969277766</v>
      </c>
      <c r="P627">
        <v>-1368.3181969300001</v>
      </c>
      <c r="Q627" t="s">
        <v>42</v>
      </c>
      <c r="R627" t="s">
        <v>43</v>
      </c>
      <c r="S627">
        <v>7.65</v>
      </c>
      <c r="T627">
        <v>25</v>
      </c>
      <c r="U627" t="s">
        <v>44</v>
      </c>
      <c r="V627" s="4">
        <v>44804</v>
      </c>
      <c r="W627" s="4">
        <v>44804</v>
      </c>
      <c r="X627" t="s">
        <v>45</v>
      </c>
      <c r="Y627" s="4" t="s">
        <v>4899</v>
      </c>
      <c r="Z627">
        <v>30</v>
      </c>
      <c r="AA627" t="s">
        <v>46</v>
      </c>
      <c r="AB627" s="4" t="s">
        <v>40</v>
      </c>
      <c r="AG627" t="s">
        <v>47</v>
      </c>
      <c r="AH627" t="s">
        <v>65</v>
      </c>
      <c r="AI627" t="s">
        <v>49</v>
      </c>
      <c r="AJ627" t="s">
        <v>50</v>
      </c>
      <c r="AK627" s="35" t="s">
        <v>991</v>
      </c>
      <c r="AL627" t="s">
        <v>214</v>
      </c>
      <c r="AM627" t="s">
        <v>90</v>
      </c>
      <c r="AO627" s="2">
        <v>3.1553044411576137E-2</v>
      </c>
      <c r="AP627" s="2">
        <v>0.12766203685226174</v>
      </c>
      <c r="AQ627" t="s">
        <v>52</v>
      </c>
      <c r="AS627">
        <v>3.0680144324921375</v>
      </c>
      <c r="AT627">
        <v>563.00672639811512</v>
      </c>
      <c r="AU627" s="3">
        <v>3200000</v>
      </c>
      <c r="AV627" s="30">
        <v>3435968160.0000005</v>
      </c>
      <c r="AW627" s="34" t="s">
        <v>2163</v>
      </c>
      <c r="BA627" s="31"/>
      <c r="BB627" s="27" t="str">
        <f t="shared" si="41"/>
        <v>STAR</v>
      </c>
      <c r="BC627" s="29">
        <f t="shared" ca="1" si="42"/>
        <v>55848</v>
      </c>
      <c r="BD627" s="27">
        <f t="shared" si="43"/>
        <v>4</v>
      </c>
      <c r="BE627" s="32" t="str">
        <f t="shared" si="44"/>
        <v>STAR.PRG</v>
      </c>
    </row>
    <row r="628" spans="1:57" x14ac:dyDescent="0.35">
      <c r="A628" t="s">
        <v>992</v>
      </c>
      <c r="B628" s="1">
        <v>23.18</v>
      </c>
      <c r="C628" s="2">
        <v>-3.3969010727056034E-2</v>
      </c>
      <c r="D628" s="3">
        <v>3682.2153846153847</v>
      </c>
      <c r="F628" t="s">
        <v>987</v>
      </c>
      <c r="G628" t="s">
        <v>988</v>
      </c>
      <c r="H628">
        <v>9.82</v>
      </c>
      <c r="I628" s="2">
        <v>-0.23341139999999999</v>
      </c>
      <c r="J628" s="4" t="s">
        <v>4915</v>
      </c>
      <c r="L628" t="s">
        <v>40</v>
      </c>
      <c r="M628">
        <v>8.0160320641282574</v>
      </c>
      <c r="N628">
        <v>8.0160320641282574</v>
      </c>
      <c r="O628">
        <v>7.6464291176022297</v>
      </c>
      <c r="P628">
        <v>7.6464291199999996</v>
      </c>
      <c r="Q628" t="s">
        <v>42</v>
      </c>
      <c r="R628" t="s">
        <v>43</v>
      </c>
      <c r="S628">
        <v>8</v>
      </c>
      <c r="T628">
        <v>25</v>
      </c>
      <c r="U628" t="s">
        <v>44</v>
      </c>
      <c r="V628" s="4">
        <v>44804</v>
      </c>
      <c r="W628" s="4">
        <v>44804</v>
      </c>
      <c r="X628" t="s">
        <v>45</v>
      </c>
      <c r="Y628" s="4" t="s">
        <v>4899</v>
      </c>
      <c r="Z628">
        <v>30</v>
      </c>
      <c r="AA628" t="s">
        <v>46</v>
      </c>
      <c r="AB628" s="4" t="s">
        <v>40</v>
      </c>
      <c r="AG628" t="s">
        <v>47</v>
      </c>
      <c r="AH628" t="s">
        <v>65</v>
      </c>
      <c r="AI628" t="s">
        <v>49</v>
      </c>
      <c r="AJ628" t="s">
        <v>50</v>
      </c>
      <c r="AK628" s="35" t="s">
        <v>993</v>
      </c>
      <c r="AL628" t="s">
        <v>214</v>
      </c>
      <c r="AM628" t="s">
        <v>214</v>
      </c>
      <c r="AO628" s="2">
        <v>3.1553044411576137E-2</v>
      </c>
      <c r="AP628" s="2">
        <v>0.12766203685226174</v>
      </c>
      <c r="AQ628" t="s">
        <v>52</v>
      </c>
      <c r="AS628">
        <v>11.390877851017802</v>
      </c>
      <c r="AT628">
        <v>11.390877851017802</v>
      </c>
      <c r="AU628" s="3">
        <v>4000000</v>
      </c>
      <c r="AV628" s="30">
        <v>92720000</v>
      </c>
      <c r="AW628" s="34" t="s">
        <v>2164</v>
      </c>
      <c r="BA628" s="31"/>
      <c r="BB628" s="27" t="str">
        <f t="shared" si="41"/>
        <v>STAR</v>
      </c>
      <c r="BC628" s="29">
        <f t="shared" ca="1" si="42"/>
        <v>55848</v>
      </c>
      <c r="BD628" s="27">
        <f t="shared" si="43"/>
        <v>4</v>
      </c>
      <c r="BE628" s="32" t="str">
        <f t="shared" si="44"/>
        <v>STAR.PRD</v>
      </c>
    </row>
    <row r="629" spans="1:57" x14ac:dyDescent="0.35">
      <c r="A629" t="s">
        <v>3177</v>
      </c>
      <c r="B629" s="1">
        <v>17.75</v>
      </c>
      <c r="C629" s="2">
        <v>-1.185770750988145E-2</v>
      </c>
      <c r="D629" s="3">
        <v>4259.1846153846154</v>
      </c>
      <c r="F629" t="s">
        <v>995</v>
      </c>
      <c r="G629" t="s">
        <v>996</v>
      </c>
      <c r="H629">
        <v>39.08</v>
      </c>
      <c r="I629" s="2">
        <v>-7.0630139999999994E-2</v>
      </c>
      <c r="J629" s="4" t="s">
        <v>4913</v>
      </c>
      <c r="L629" t="s">
        <v>40</v>
      </c>
      <c r="M629">
        <v>6.2798117369659492</v>
      </c>
      <c r="N629">
        <v>6.2798117369659492</v>
      </c>
      <c r="O629">
        <v>9.766214177978954</v>
      </c>
      <c r="P629">
        <v>5.8162950000000002</v>
      </c>
      <c r="Q629" t="s">
        <v>53</v>
      </c>
      <c r="R629" t="s">
        <v>43</v>
      </c>
      <c r="S629">
        <v>7</v>
      </c>
      <c r="T629">
        <v>25</v>
      </c>
      <c r="U629" t="s">
        <v>44</v>
      </c>
      <c r="V629" s="4">
        <v>44818</v>
      </c>
      <c r="W629" s="4">
        <v>44818</v>
      </c>
      <c r="X629" t="s">
        <v>40</v>
      </c>
      <c r="Y629" s="4" t="s">
        <v>4899</v>
      </c>
      <c r="Z629">
        <v>30</v>
      </c>
      <c r="AA629" t="s">
        <v>46</v>
      </c>
      <c r="AB629" t="s">
        <v>4191</v>
      </c>
      <c r="AG629" t="s">
        <v>47</v>
      </c>
      <c r="AH629" t="s">
        <v>65</v>
      </c>
      <c r="AI629" t="s">
        <v>51</v>
      </c>
      <c r="AJ629" t="s">
        <v>74</v>
      </c>
      <c r="AK629" s="35" t="s">
        <v>3178</v>
      </c>
      <c r="AL629" t="s">
        <v>51</v>
      </c>
      <c r="AM629" t="s">
        <v>51</v>
      </c>
      <c r="AO629" s="2">
        <v>6.3601267968054209E-3</v>
      </c>
      <c r="AP629" s="2">
        <v>6.9058235730420803E-2</v>
      </c>
      <c r="AQ629" t="s">
        <v>52</v>
      </c>
      <c r="AS629">
        <v>2.3162370227956406</v>
      </c>
      <c r="AT629">
        <v>2.3162370227956406</v>
      </c>
      <c r="AU629" s="3">
        <v>1000000</v>
      </c>
      <c r="AV629" s="30">
        <v>17750000</v>
      </c>
      <c r="AW629" s="34" t="s">
        <v>3179</v>
      </c>
      <c r="BA629" s="31"/>
      <c r="BB629" s="27" t="str">
        <f t="shared" si="41"/>
        <v>STNG</v>
      </c>
      <c r="BC629" s="29" t="e">
        <f t="shared" ca="1" si="42"/>
        <v>#VALUE!</v>
      </c>
      <c r="BD629" s="27">
        <f t="shared" si="43"/>
        <v>4</v>
      </c>
      <c r="BE629" s="32" t="str">
        <f t="shared" si="44"/>
        <v>SBBA</v>
      </c>
    </row>
    <row r="630" spans="1:57" x14ac:dyDescent="0.35">
      <c r="A630" t="s">
        <v>2891</v>
      </c>
      <c r="B630" s="1">
        <v>17.82</v>
      </c>
      <c r="C630" s="2">
        <v>-2.4543080939947722E-2</v>
      </c>
      <c r="D630" s="3">
        <v>10555.030769230769</v>
      </c>
      <c r="F630" t="s">
        <v>3129</v>
      </c>
      <c r="G630" t="s">
        <v>2932</v>
      </c>
      <c r="H630">
        <v>45.86</v>
      </c>
      <c r="I630" s="2">
        <v>-3.4767460000000002E-3</v>
      </c>
      <c r="J630" s="4" t="s">
        <v>4927</v>
      </c>
      <c r="L630">
        <v>53</v>
      </c>
      <c r="M630">
        <v>5.393159728165422</v>
      </c>
      <c r="N630">
        <v>4.3246415972816541</v>
      </c>
      <c r="O630">
        <v>15.52496715695305</v>
      </c>
      <c r="P630">
        <v>4.3246415972816541</v>
      </c>
      <c r="Q630" t="s">
        <v>42</v>
      </c>
      <c r="R630" t="s">
        <v>171</v>
      </c>
      <c r="S630">
        <v>4.2707100000000002</v>
      </c>
      <c r="T630">
        <v>25</v>
      </c>
      <c r="U630" t="s">
        <v>44</v>
      </c>
      <c r="V630" s="4">
        <v>44784</v>
      </c>
      <c r="W630" s="4">
        <v>44784</v>
      </c>
      <c r="X630" t="s">
        <v>124</v>
      </c>
      <c r="Y630" s="4" t="s">
        <v>3541</v>
      </c>
      <c r="Z630">
        <v>30</v>
      </c>
      <c r="AA630" t="s">
        <v>46</v>
      </c>
      <c r="AB630" s="4" t="s">
        <v>40</v>
      </c>
      <c r="AG630" t="s">
        <v>47</v>
      </c>
      <c r="AH630" t="s">
        <v>48</v>
      </c>
      <c r="AI630" t="s">
        <v>47</v>
      </c>
      <c r="AJ630" t="s">
        <v>50</v>
      </c>
      <c r="AK630" s="35" t="s">
        <v>2959</v>
      </c>
      <c r="AL630" t="s">
        <v>63</v>
      </c>
      <c r="AM630" t="s">
        <v>158</v>
      </c>
      <c r="AO630" s="2" t="s">
        <v>51</v>
      </c>
      <c r="AP630" s="2" t="s">
        <v>51</v>
      </c>
      <c r="AQ630" t="s">
        <v>52</v>
      </c>
      <c r="AS630">
        <v>0.12538133175221092</v>
      </c>
      <c r="AT630">
        <v>0.12538133174722674</v>
      </c>
      <c r="AU630" s="3">
        <v>6900426</v>
      </c>
      <c r="AV630" s="30">
        <v>122965591.32000001</v>
      </c>
      <c r="AW630" s="34" t="s">
        <v>2884</v>
      </c>
      <c r="BA630" s="31"/>
      <c r="BB630" s="27" t="str">
        <f t="shared" si="41"/>
        <v>TFC</v>
      </c>
      <c r="BC630" s="29">
        <f t="shared" ca="1" si="42"/>
        <v>55848</v>
      </c>
      <c r="BD630" s="27">
        <f t="shared" si="43"/>
        <v>4</v>
      </c>
      <c r="BE630" s="32" t="str">
        <f t="shared" si="44"/>
        <v>TFC.PRI</v>
      </c>
    </row>
    <row r="631" spans="1:57" x14ac:dyDescent="0.35">
      <c r="A631" t="s">
        <v>4007</v>
      </c>
      <c r="B631" s="1">
        <v>24.57</v>
      </c>
      <c r="C631" s="2">
        <v>-2.1809234885220786E-2</v>
      </c>
      <c r="D631" s="3">
        <v>7716.8923076923074</v>
      </c>
      <c r="F631" t="s">
        <v>1084</v>
      </c>
      <c r="G631" t="s">
        <v>1085</v>
      </c>
      <c r="H631">
        <v>48.31</v>
      </c>
      <c r="I631" s="2">
        <v>7.3555580000000009E-2</v>
      </c>
      <c r="J631" s="4" t="s">
        <v>4906</v>
      </c>
      <c r="L631" t="s">
        <v>40</v>
      </c>
      <c r="M631">
        <v>4.1371336028952861</v>
      </c>
      <c r="N631">
        <v>4.1371336028952861</v>
      </c>
      <c r="O631" t="s">
        <v>40</v>
      </c>
      <c r="P631">
        <v>4.1371336028952861</v>
      </c>
      <c r="Q631" t="s">
        <v>42</v>
      </c>
      <c r="R631" t="s">
        <v>43</v>
      </c>
      <c r="S631">
        <v>6.5</v>
      </c>
      <c r="T631">
        <v>25</v>
      </c>
      <c r="U631" t="s">
        <v>44</v>
      </c>
      <c r="V631" s="4">
        <v>44833</v>
      </c>
      <c r="W631" s="4">
        <v>44833</v>
      </c>
      <c r="X631" t="s">
        <v>124</v>
      </c>
      <c r="Y631" s="4" t="s">
        <v>4905</v>
      </c>
      <c r="Z631" t="s">
        <v>40</v>
      </c>
      <c r="AA631" t="s">
        <v>46</v>
      </c>
      <c r="AB631" s="4" t="s">
        <v>40</v>
      </c>
      <c r="AG631" t="s">
        <v>47</v>
      </c>
      <c r="AH631" t="s">
        <v>48</v>
      </c>
      <c r="AI631" t="s">
        <v>47</v>
      </c>
      <c r="AJ631" t="s">
        <v>50</v>
      </c>
      <c r="AK631" s="35" t="s">
        <v>4729</v>
      </c>
      <c r="AL631" t="s">
        <v>51</v>
      </c>
      <c r="AM631" t="s">
        <v>51</v>
      </c>
      <c r="AO631" s="2">
        <v>9.1504773574790921E-4</v>
      </c>
      <c r="AP631" s="2">
        <v>2.2473703813494339E-2</v>
      </c>
      <c r="AQ631" t="s">
        <v>52</v>
      </c>
      <c r="AS631">
        <v>15.053441082280234</v>
      </c>
      <c r="AT631">
        <v>15.081170505933072</v>
      </c>
      <c r="AU631" s="3">
        <v>5400000</v>
      </c>
      <c r="AV631" s="30">
        <v>132678000</v>
      </c>
      <c r="AW631" s="34" t="s">
        <v>4730</v>
      </c>
      <c r="BA631" s="31"/>
      <c r="BB631" s="27" t="str">
        <f t="shared" si="41"/>
        <v>WBS</v>
      </c>
      <c r="BC631" s="29">
        <f t="shared" ca="1" si="42"/>
        <v>55848</v>
      </c>
      <c r="BD631" s="27">
        <f t="shared" si="43"/>
        <v>4</v>
      </c>
      <c r="BE631" s="32" t="str">
        <f t="shared" si="44"/>
        <v>WBS.PRG</v>
      </c>
    </row>
    <row r="632" spans="1:57" x14ac:dyDescent="0.35">
      <c r="A632" t="s">
        <v>999</v>
      </c>
      <c r="B632" s="1">
        <v>24.06</v>
      </c>
      <c r="C632" s="2">
        <v>-2.3142509135200984E-2</v>
      </c>
      <c r="D632" s="3">
        <v>31290.784615384615</v>
      </c>
      <c r="F632" t="s">
        <v>997</v>
      </c>
      <c r="G632" t="s">
        <v>998</v>
      </c>
      <c r="H632">
        <v>65.430000000000007</v>
      </c>
      <c r="I632" s="2">
        <v>-2.8682530000000001E-2</v>
      </c>
      <c r="J632" s="4" t="s">
        <v>4927</v>
      </c>
      <c r="L632">
        <v>370.9</v>
      </c>
      <c r="M632">
        <v>4.9672717139652605</v>
      </c>
      <c r="N632">
        <v>6.5199587946545332</v>
      </c>
      <c r="O632">
        <v>2.933037282086556</v>
      </c>
      <c r="P632">
        <v>2.933037282086556</v>
      </c>
      <c r="Q632" t="s">
        <v>42</v>
      </c>
      <c r="R632" t="s">
        <v>82</v>
      </c>
      <c r="S632">
        <v>5.35</v>
      </c>
      <c r="T632">
        <v>25</v>
      </c>
      <c r="U632" t="s">
        <v>44</v>
      </c>
      <c r="V632" s="4">
        <v>44803</v>
      </c>
      <c r="W632" s="4">
        <v>44803</v>
      </c>
      <c r="X632" t="s">
        <v>124</v>
      </c>
      <c r="Y632" s="4" t="s">
        <v>4359</v>
      </c>
      <c r="Z632">
        <v>30</v>
      </c>
      <c r="AA632" t="s">
        <v>161</v>
      </c>
      <c r="AB632" s="4" t="s">
        <v>40</v>
      </c>
      <c r="AG632" t="s">
        <v>47</v>
      </c>
      <c r="AH632" t="s">
        <v>48</v>
      </c>
      <c r="AI632" t="s">
        <v>47</v>
      </c>
      <c r="AJ632" t="s">
        <v>50</v>
      </c>
      <c r="AK632" s="35" t="s">
        <v>4731</v>
      </c>
      <c r="AL632" t="s">
        <v>234</v>
      </c>
      <c r="AM632" t="s">
        <v>63</v>
      </c>
      <c r="AO632" s="2">
        <v>4.7393278492707802E-3</v>
      </c>
      <c r="AP632" s="2">
        <v>4.6792386846068568E-2</v>
      </c>
      <c r="AQ632" t="s">
        <v>52</v>
      </c>
      <c r="AS632">
        <v>3.0833031552138048</v>
      </c>
      <c r="AT632">
        <v>3.0833031552138048</v>
      </c>
      <c r="AU632" s="3">
        <v>20000000</v>
      </c>
      <c r="AV632" s="30">
        <v>481200000</v>
      </c>
      <c r="AW632" s="34" t="s">
        <v>2166</v>
      </c>
      <c r="BA632" s="31"/>
      <c r="BB632" s="27" t="str">
        <f t="shared" si="41"/>
        <v>STT</v>
      </c>
      <c r="BC632" s="29">
        <f t="shared" ca="1" si="42"/>
        <v>55848</v>
      </c>
      <c r="BD632" s="27">
        <f t="shared" si="43"/>
        <v>4</v>
      </c>
      <c r="BE632" s="32" t="str">
        <f t="shared" si="44"/>
        <v>STT.PRG</v>
      </c>
    </row>
    <row r="633" spans="1:57" x14ac:dyDescent="0.35">
      <c r="A633" t="s">
        <v>1000</v>
      </c>
      <c r="B633" s="1">
        <v>25.685000000000002</v>
      </c>
      <c r="C633" s="2">
        <v>1.3911620294599011E-2</v>
      </c>
      <c r="D633" s="3">
        <v>50024.538461538461</v>
      </c>
      <c r="F633" t="s">
        <v>997</v>
      </c>
      <c r="G633" t="s">
        <v>998</v>
      </c>
      <c r="H633">
        <v>65.430000000000007</v>
      </c>
      <c r="I633" s="2">
        <v>-2.8682530000000001E-2</v>
      </c>
      <c r="J633" s="4" t="s">
        <v>4927</v>
      </c>
      <c r="L633">
        <v>310.8</v>
      </c>
      <c r="M633">
        <v>5.3925600955253401</v>
      </c>
      <c r="N633">
        <v>6.1775555101420911</v>
      </c>
      <c r="O633">
        <v>-0.76242325182874637</v>
      </c>
      <c r="P633">
        <v>-0.76242325182874637</v>
      </c>
      <c r="Q633" t="s">
        <v>42</v>
      </c>
      <c r="R633" t="s">
        <v>82</v>
      </c>
      <c r="S633">
        <v>5.9</v>
      </c>
      <c r="T633">
        <v>25</v>
      </c>
      <c r="U633" t="s">
        <v>44</v>
      </c>
      <c r="V633" s="4">
        <v>44803</v>
      </c>
      <c r="W633" s="4">
        <v>44803</v>
      </c>
      <c r="X633" t="s">
        <v>124</v>
      </c>
      <c r="Y633" s="4" t="s">
        <v>4107</v>
      </c>
      <c r="Z633">
        <v>30</v>
      </c>
      <c r="AA633" t="s">
        <v>161</v>
      </c>
      <c r="AB633" s="4" t="s">
        <v>40</v>
      </c>
      <c r="AG633" t="s">
        <v>47</v>
      </c>
      <c r="AH633" t="s">
        <v>48</v>
      </c>
      <c r="AI633" t="s">
        <v>47</v>
      </c>
      <c r="AJ633" t="s">
        <v>50</v>
      </c>
      <c r="AK633" s="35" t="s">
        <v>4732</v>
      </c>
      <c r="AL633" t="s">
        <v>234</v>
      </c>
      <c r="AM633" t="s">
        <v>63</v>
      </c>
      <c r="AO633" s="2">
        <v>4.7393278492707802E-3</v>
      </c>
      <c r="AP633" s="2">
        <v>4.6792386846068568E-2</v>
      </c>
      <c r="AQ633" t="s">
        <v>52</v>
      </c>
      <c r="AS633">
        <v>1.3607219575149165</v>
      </c>
      <c r="AT633">
        <v>1.3607219575149165</v>
      </c>
      <c r="AU633" s="3">
        <v>30000000</v>
      </c>
      <c r="AV633" s="30">
        <v>770550000.00000012</v>
      </c>
      <c r="AW633" s="34" t="s">
        <v>2167</v>
      </c>
      <c r="BA633" s="31"/>
      <c r="BB633" s="27" t="str">
        <f t="shared" si="41"/>
        <v>STT</v>
      </c>
      <c r="BC633" s="29">
        <f t="shared" ca="1" si="42"/>
        <v>55848</v>
      </c>
      <c r="BD633" s="27">
        <f t="shared" si="43"/>
        <v>4</v>
      </c>
      <c r="BE633" s="32" t="str">
        <f t="shared" si="44"/>
        <v>STT.PRD</v>
      </c>
    </row>
    <row r="634" spans="1:57" x14ac:dyDescent="0.35">
      <c r="A634" t="s">
        <v>2838</v>
      </c>
      <c r="B634" s="1">
        <v>65.430000000000007</v>
      </c>
      <c r="C634" s="2">
        <v>-3.2287320877924922E-2</v>
      </c>
      <c r="D634" s="3">
        <v>75124.492307692301</v>
      </c>
      <c r="F634" t="s">
        <v>1002</v>
      </c>
      <c r="G634" t="s">
        <v>1003</v>
      </c>
      <c r="H634">
        <v>82.3</v>
      </c>
      <c r="I634" s="2">
        <v>-3.5169990000000005E-2</v>
      </c>
      <c r="J634" s="4" t="s">
        <v>4922</v>
      </c>
      <c r="L634" t="s">
        <v>40</v>
      </c>
      <c r="M634">
        <v>6.2087622388993733</v>
      </c>
      <c r="N634">
        <v>197.87819063895475</v>
      </c>
      <c r="O634" t="s">
        <v>40</v>
      </c>
      <c r="P634">
        <v>197.87819063895475</v>
      </c>
      <c r="Q634" t="s">
        <v>202</v>
      </c>
      <c r="R634" t="s">
        <v>43</v>
      </c>
      <c r="S634">
        <v>5.25</v>
      </c>
      <c r="T634">
        <v>100</v>
      </c>
      <c r="U634" t="s">
        <v>44</v>
      </c>
      <c r="V634" s="4">
        <v>44784</v>
      </c>
      <c r="W634" s="4">
        <v>44784</v>
      </c>
      <c r="X634" t="s">
        <v>121</v>
      </c>
      <c r="Y634" s="4" t="s">
        <v>40</v>
      </c>
      <c r="Z634" t="s">
        <v>40</v>
      </c>
      <c r="AA634" t="s">
        <v>40</v>
      </c>
      <c r="AB634" s="4" t="s">
        <v>4733</v>
      </c>
      <c r="AG634" t="s">
        <v>47</v>
      </c>
      <c r="AH634" t="s">
        <v>48</v>
      </c>
      <c r="AI634" t="s">
        <v>51</v>
      </c>
      <c r="AJ634" t="s">
        <v>50</v>
      </c>
      <c r="AK634" s="35" t="s">
        <v>4734</v>
      </c>
      <c r="AL634" t="s">
        <v>51</v>
      </c>
      <c r="AM634" t="s">
        <v>234</v>
      </c>
      <c r="AO634" s="2">
        <v>1.4241426594618134E-2</v>
      </c>
      <c r="AP634" s="2">
        <v>0.13518366647523727</v>
      </c>
      <c r="AQ634" t="s">
        <v>52</v>
      </c>
      <c r="AS634">
        <v>6.0994447873747755E-2</v>
      </c>
      <c r="AT634">
        <v>6.0994447873747755E-2</v>
      </c>
      <c r="AU634" s="3">
        <v>7500000</v>
      </c>
      <c r="AV634" s="30">
        <v>490725000.00000006</v>
      </c>
      <c r="AW634" s="34" t="s">
        <v>2839</v>
      </c>
      <c r="BA634" s="31"/>
      <c r="BB634" s="27" t="str">
        <f t="shared" si="41"/>
        <v>SWK</v>
      </c>
      <c r="BC634" s="29" t="e">
        <f t="shared" ca="1" si="42"/>
        <v>#VALUE!</v>
      </c>
      <c r="BD634" s="27">
        <f t="shared" si="43"/>
        <v>4</v>
      </c>
      <c r="BE634" s="32" t="str">
        <f t="shared" si="44"/>
        <v>SWT</v>
      </c>
    </row>
    <row r="635" spans="1:57" x14ac:dyDescent="0.35">
      <c r="A635" t="s">
        <v>2840</v>
      </c>
      <c r="B635" s="1">
        <v>19.695</v>
      </c>
      <c r="C635" s="2">
        <v>-6.4646464646464702E-2</v>
      </c>
      <c r="D635" s="3">
        <v>88807.86153846154</v>
      </c>
      <c r="F635" t="s">
        <v>2841</v>
      </c>
      <c r="G635" t="s">
        <v>2842</v>
      </c>
      <c r="H635">
        <v>31.75</v>
      </c>
      <c r="I635" s="2">
        <v>2.4193549999999998E-2</v>
      </c>
      <c r="J635" s="4" t="s">
        <v>4936</v>
      </c>
      <c r="L635" t="s">
        <v>40</v>
      </c>
      <c r="M635">
        <v>6.801898485443937</v>
      </c>
      <c r="N635">
        <v>6.801898485443937</v>
      </c>
      <c r="O635">
        <v>15.32925782543616</v>
      </c>
      <c r="P635">
        <v>6.801898485443937</v>
      </c>
      <c r="Q635" t="s">
        <v>42</v>
      </c>
      <c r="R635" t="s">
        <v>43</v>
      </c>
      <c r="S635">
        <v>5.625</v>
      </c>
      <c r="T635">
        <v>25</v>
      </c>
      <c r="U635" t="s">
        <v>44</v>
      </c>
      <c r="V635" s="4">
        <v>44771</v>
      </c>
      <c r="W635" s="4">
        <v>44771</v>
      </c>
      <c r="X635" t="s">
        <v>124</v>
      </c>
      <c r="Y635" s="4" t="s">
        <v>4653</v>
      </c>
      <c r="Z635">
        <v>30</v>
      </c>
      <c r="AA635" t="s">
        <v>161</v>
      </c>
      <c r="AB635" s="4" t="s">
        <v>40</v>
      </c>
      <c r="AG635" t="s">
        <v>47</v>
      </c>
      <c r="AH635" t="s">
        <v>48</v>
      </c>
      <c r="AI635" t="s">
        <v>47</v>
      </c>
      <c r="AJ635" t="s">
        <v>50</v>
      </c>
      <c r="AK635" s="35" t="s">
        <v>2843</v>
      </c>
      <c r="AL635" t="s">
        <v>126</v>
      </c>
      <c r="AM635" t="s">
        <v>125</v>
      </c>
      <c r="AO635" s="2">
        <v>1.9056998362664279E-3</v>
      </c>
      <c r="AP635" s="2">
        <v>3.9687973747764782E-2</v>
      </c>
      <c r="AQ635" t="s">
        <v>52</v>
      </c>
      <c r="AS635">
        <v>13.630129105066329</v>
      </c>
      <c r="AT635">
        <v>13.630129105066329</v>
      </c>
      <c r="AU635" s="3">
        <v>30000000</v>
      </c>
      <c r="AV635" s="30">
        <v>590850000</v>
      </c>
      <c r="AW635" s="34" t="s">
        <v>2844</v>
      </c>
      <c r="BA635" s="31"/>
      <c r="BB635" s="27" t="str">
        <f t="shared" si="41"/>
        <v>SYF</v>
      </c>
      <c r="BC635" s="29">
        <f t="shared" ca="1" si="42"/>
        <v>55848</v>
      </c>
      <c r="BD635" s="27">
        <f t="shared" si="43"/>
        <v>4</v>
      </c>
      <c r="BE635" s="32" t="str">
        <f t="shared" si="44"/>
        <v>SYF.PRA</v>
      </c>
    </row>
    <row r="636" spans="1:57" x14ac:dyDescent="0.35">
      <c r="A636" t="s">
        <v>1004</v>
      </c>
      <c r="B636" s="1">
        <v>25.33</v>
      </c>
      <c r="C636" s="2">
        <v>-2.5635969236837419E-3</v>
      </c>
      <c r="D636" s="3">
        <v>4518.0769230769229</v>
      </c>
      <c r="F636" t="s">
        <v>1005</v>
      </c>
      <c r="G636" t="s">
        <v>1006</v>
      </c>
      <c r="H636">
        <v>58.31</v>
      </c>
      <c r="I636" s="2">
        <v>8.706193000000001E-2</v>
      </c>
      <c r="J636" s="4" t="s">
        <v>4334</v>
      </c>
      <c r="L636" t="s">
        <v>40</v>
      </c>
      <c r="M636">
        <v>7.3975223119690359</v>
      </c>
      <c r="N636">
        <v>7.3975223119690359</v>
      </c>
      <c r="O636">
        <v>-36.54288919062509</v>
      </c>
      <c r="P636">
        <v>-36.542889189999997</v>
      </c>
      <c r="Q636" t="s">
        <v>53</v>
      </c>
      <c r="R636" t="s">
        <v>43</v>
      </c>
      <c r="S636">
        <v>8</v>
      </c>
      <c r="T636">
        <v>25</v>
      </c>
      <c r="U636" t="s">
        <v>44</v>
      </c>
      <c r="V636" s="4">
        <v>44879</v>
      </c>
      <c r="W636" s="4">
        <v>44879</v>
      </c>
      <c r="X636" t="s">
        <v>40</v>
      </c>
      <c r="Y636" s="4" t="s">
        <v>4899</v>
      </c>
      <c r="Z636">
        <v>30</v>
      </c>
      <c r="AA636" t="s">
        <v>46</v>
      </c>
      <c r="AB636" s="4" t="s">
        <v>4735</v>
      </c>
      <c r="AG636" t="s">
        <v>47</v>
      </c>
      <c r="AH636" t="s">
        <v>65</v>
      </c>
      <c r="AI636" t="s">
        <v>51</v>
      </c>
      <c r="AJ636" t="s">
        <v>74</v>
      </c>
      <c r="AK636" s="35" t="s">
        <v>4736</v>
      </c>
      <c r="AL636" t="s">
        <v>51</v>
      </c>
      <c r="AM636" t="s">
        <v>51</v>
      </c>
      <c r="AO636" s="2">
        <v>7.8740834144368499E-3</v>
      </c>
      <c r="AP636" s="2">
        <v>4.7714373230696161E-2</v>
      </c>
      <c r="AQ636" t="s">
        <v>69</v>
      </c>
      <c r="AS636">
        <v>7.2102036351967477E-2</v>
      </c>
      <c r="AT636">
        <v>5.377545677033174</v>
      </c>
      <c r="AU636" s="3">
        <v>4800000</v>
      </c>
      <c r="AV636" s="30">
        <v>121583999.99999999</v>
      </c>
      <c r="AW636" s="34" t="s">
        <v>2169</v>
      </c>
      <c r="BA636" s="31"/>
      <c r="BB636" s="27" t="str">
        <f t="shared" si="41"/>
        <v>TA</v>
      </c>
      <c r="BC636" s="29" t="e">
        <f t="shared" ca="1" si="42"/>
        <v>#VALUE!</v>
      </c>
      <c r="BD636" s="27">
        <f t="shared" si="43"/>
        <v>4</v>
      </c>
      <c r="BE636" s="32" t="str">
        <f t="shared" si="44"/>
        <v>TANNL</v>
      </c>
    </row>
    <row r="637" spans="1:57" x14ac:dyDescent="0.35">
      <c r="A637" t="s">
        <v>1007</v>
      </c>
      <c r="B637" s="1">
        <v>26.594999999999999</v>
      </c>
      <c r="C637" s="2">
        <v>3.9093041438630039E-4</v>
      </c>
      <c r="D637" s="3">
        <v>3324.7076923076925</v>
      </c>
      <c r="F637" t="s">
        <v>1005</v>
      </c>
      <c r="G637" t="s">
        <v>1006</v>
      </c>
      <c r="H637">
        <v>58.31</v>
      </c>
      <c r="I637" s="2">
        <v>8.706193000000001E-2</v>
      </c>
      <c r="J637" s="4" t="s">
        <v>4334</v>
      </c>
      <c r="L637" t="s">
        <v>40</v>
      </c>
      <c r="M637">
        <v>5.7313259883057945</v>
      </c>
      <c r="N637">
        <v>5.7313259883057945</v>
      </c>
      <c r="O637">
        <v>-144.72490822379044</v>
      </c>
      <c r="P637">
        <v>-144.72490822</v>
      </c>
      <c r="Q637" t="s">
        <v>53</v>
      </c>
      <c r="R637" t="s">
        <v>43</v>
      </c>
      <c r="S637">
        <v>8</v>
      </c>
      <c r="T637">
        <v>25</v>
      </c>
      <c r="U637" t="s">
        <v>44</v>
      </c>
      <c r="V637" s="4">
        <v>44833</v>
      </c>
      <c r="W637" s="4">
        <v>44833</v>
      </c>
      <c r="X637" t="s">
        <v>40</v>
      </c>
      <c r="Y637" s="4" t="s">
        <v>4899</v>
      </c>
      <c r="Z637">
        <v>30</v>
      </c>
      <c r="AA637" t="s">
        <v>46</v>
      </c>
      <c r="AB637" s="4" t="s">
        <v>4737</v>
      </c>
      <c r="AG637" t="s">
        <v>47</v>
      </c>
      <c r="AH637" t="s">
        <v>65</v>
      </c>
      <c r="AI637" t="s">
        <v>51</v>
      </c>
      <c r="AJ637" t="s">
        <v>74</v>
      </c>
      <c r="AK637" s="35" t="s">
        <v>4738</v>
      </c>
      <c r="AL637" t="s">
        <v>51</v>
      </c>
      <c r="AM637" t="s">
        <v>51</v>
      </c>
      <c r="AO637" s="2">
        <v>7.8740834144368499E-3</v>
      </c>
      <c r="AP637" s="2">
        <v>4.7714373230696161E-2</v>
      </c>
      <c r="AQ637" t="s">
        <v>69</v>
      </c>
      <c r="AS637">
        <v>8.8101047522243542E-2</v>
      </c>
      <c r="AT637">
        <v>5.9673343916889285</v>
      </c>
      <c r="AU637" s="3">
        <v>4000000</v>
      </c>
      <c r="AV637" s="30">
        <v>106380000</v>
      </c>
      <c r="AW637" s="34" t="s">
        <v>2170</v>
      </c>
      <c r="BA637" s="31"/>
      <c r="BB637" s="27" t="str">
        <f t="shared" si="41"/>
        <v>TA</v>
      </c>
      <c r="BC637" s="29" t="e">
        <f t="shared" ca="1" si="42"/>
        <v>#VALUE!</v>
      </c>
      <c r="BD637" s="27">
        <f t="shared" si="43"/>
        <v>4</v>
      </c>
      <c r="BE637" s="32" t="str">
        <f t="shared" si="44"/>
        <v>TANNZ</v>
      </c>
    </row>
    <row r="638" spans="1:57" x14ac:dyDescent="0.35">
      <c r="A638" t="s">
        <v>1008</v>
      </c>
      <c r="B638" s="1">
        <v>27.5</v>
      </c>
      <c r="C638" s="2">
        <v>-1.3265657919938688E-2</v>
      </c>
      <c r="D638" s="3">
        <v>5091.707692307692</v>
      </c>
      <c r="F638" t="s">
        <v>1005</v>
      </c>
      <c r="G638" t="s">
        <v>1006</v>
      </c>
      <c r="H638">
        <v>58.31</v>
      </c>
      <c r="I638" s="2">
        <v>8.706193000000001E-2</v>
      </c>
      <c r="J638" s="4" t="s">
        <v>4334</v>
      </c>
      <c r="L638" t="s">
        <v>40</v>
      </c>
      <c r="M638">
        <v>3.6859408886952321</v>
      </c>
      <c r="N638">
        <v>3.6859408886952321</v>
      </c>
      <c r="O638">
        <v>-193.49353049598773</v>
      </c>
      <c r="P638">
        <v>-193.49353049999999</v>
      </c>
      <c r="Q638" t="s">
        <v>53</v>
      </c>
      <c r="R638" t="s">
        <v>43</v>
      </c>
      <c r="S638">
        <v>8.25</v>
      </c>
      <c r="T638">
        <v>25</v>
      </c>
      <c r="U638" t="s">
        <v>44</v>
      </c>
      <c r="V638" s="4">
        <v>44833</v>
      </c>
      <c r="W638" s="4">
        <v>44833</v>
      </c>
      <c r="X638" t="s">
        <v>40</v>
      </c>
      <c r="Y638" s="4" t="s">
        <v>4899</v>
      </c>
      <c r="Z638">
        <v>30</v>
      </c>
      <c r="AA638" t="s">
        <v>46</v>
      </c>
      <c r="AB638" s="4" t="s">
        <v>4739</v>
      </c>
      <c r="AG638" t="s">
        <v>47</v>
      </c>
      <c r="AH638" t="s">
        <v>65</v>
      </c>
      <c r="AI638" t="s">
        <v>51</v>
      </c>
      <c r="AJ638" t="s">
        <v>74</v>
      </c>
      <c r="AK638" s="35" t="s">
        <v>4740</v>
      </c>
      <c r="AL638" t="s">
        <v>51</v>
      </c>
      <c r="AM638" t="s">
        <v>51</v>
      </c>
      <c r="AO638" s="2">
        <v>7.8740834144368499E-3</v>
      </c>
      <c r="AP638" s="2">
        <v>4.7714373230696161E-2</v>
      </c>
      <c r="AQ638" t="s">
        <v>69</v>
      </c>
      <c r="AS638">
        <v>9.8873227785330101E-2</v>
      </c>
      <c r="AT638">
        <v>4.3142149908967777</v>
      </c>
      <c r="AU638" s="3">
        <v>4400000</v>
      </c>
      <c r="AV638" s="30">
        <v>121000000</v>
      </c>
      <c r="AW638" s="34" t="s">
        <v>2171</v>
      </c>
      <c r="BA638" s="31"/>
      <c r="BB638" s="27" t="str">
        <f t="shared" si="41"/>
        <v>TA</v>
      </c>
      <c r="BC638" s="29" t="e">
        <f t="shared" ca="1" si="42"/>
        <v>#VALUE!</v>
      </c>
      <c r="BD638" s="27">
        <f t="shared" si="43"/>
        <v>4</v>
      </c>
      <c r="BE638" s="32" t="str">
        <f t="shared" si="44"/>
        <v>TANNI</v>
      </c>
    </row>
    <row r="639" spans="1:57" x14ac:dyDescent="0.35">
      <c r="A639" t="s">
        <v>2960</v>
      </c>
      <c r="B639" s="1">
        <v>24.65</v>
      </c>
      <c r="C639" s="2" t="e">
        <v>#VALUE!</v>
      </c>
      <c r="D639" s="3">
        <v>1290.9846153846154</v>
      </c>
      <c r="F639" t="s">
        <v>2961</v>
      </c>
      <c r="G639" t="s">
        <v>1010</v>
      </c>
      <c r="H639">
        <v>6.85</v>
      </c>
      <c r="I639" s="2">
        <v>-9.8684220000000003E-2</v>
      </c>
      <c r="J639" s="4" t="s">
        <v>4912</v>
      </c>
      <c r="L639">
        <v>646</v>
      </c>
      <c r="M639">
        <v>5.0867574747075119</v>
      </c>
      <c r="N639">
        <v>5.8305020980455033</v>
      </c>
      <c r="O639">
        <v>-11.7226004754011</v>
      </c>
      <c r="P639">
        <v>-11.7226004754011</v>
      </c>
      <c r="Q639" t="s">
        <v>42</v>
      </c>
      <c r="R639" t="s">
        <v>82</v>
      </c>
      <c r="S639">
        <v>8</v>
      </c>
      <c r="T639">
        <v>25</v>
      </c>
      <c r="U639" t="s">
        <v>44</v>
      </c>
      <c r="V639" s="4">
        <v>44818</v>
      </c>
      <c r="W639" s="4">
        <v>44818</v>
      </c>
      <c r="X639" t="s">
        <v>40</v>
      </c>
      <c r="Y639" s="4" t="s">
        <v>4741</v>
      </c>
      <c r="Z639" t="s">
        <v>40</v>
      </c>
      <c r="AA639" t="s">
        <v>46</v>
      </c>
      <c r="AB639" s="4" t="s">
        <v>40</v>
      </c>
      <c r="AG639" t="s">
        <v>47</v>
      </c>
      <c r="AH639" t="s">
        <v>48</v>
      </c>
      <c r="AI639" t="s">
        <v>51</v>
      </c>
      <c r="AJ639" t="s">
        <v>50</v>
      </c>
      <c r="AK639" s="35" t="s">
        <v>2962</v>
      </c>
      <c r="AL639" t="s">
        <v>51</v>
      </c>
      <c r="AM639" t="s">
        <v>51</v>
      </c>
      <c r="AO639" s="2">
        <v>8.5782879963925973E-3</v>
      </c>
      <c r="AP639" s="2">
        <v>5.8138289907594842E-2</v>
      </c>
      <c r="AQ639" t="s">
        <v>328</v>
      </c>
      <c r="AS639">
        <v>2.2123448787498492</v>
      </c>
      <c r="AT639">
        <v>2.2123448787498492</v>
      </c>
      <c r="AU639" s="3">
        <v>1600000</v>
      </c>
      <c r="AV639" s="30">
        <v>39440000</v>
      </c>
      <c r="AW639" s="34" t="s">
        <v>2963</v>
      </c>
      <c r="BA639" s="31"/>
      <c r="BB639" s="27" t="str">
        <f t="shared" si="41"/>
        <v>MFIN</v>
      </c>
      <c r="BC639" s="29">
        <f t="shared" ca="1" si="42"/>
        <v>55848</v>
      </c>
      <c r="BD639" s="27">
        <f t="shared" si="43"/>
        <v>4</v>
      </c>
      <c r="BE639" s="32" t="str">
        <f t="shared" si="44"/>
        <v>MBNKP</v>
      </c>
    </row>
    <row r="640" spans="1:57" x14ac:dyDescent="0.35">
      <c r="A640" t="s">
        <v>2984</v>
      </c>
      <c r="B640" s="1">
        <v>17.754999999999999</v>
      </c>
      <c r="C640" s="2">
        <v>-2.0855057351407642E-2</v>
      </c>
      <c r="D640" s="3">
        <v>182136.24615384615</v>
      </c>
      <c r="F640" t="s">
        <v>1012</v>
      </c>
      <c r="G640" t="s">
        <v>1013</v>
      </c>
      <c r="H640">
        <v>15.93</v>
      </c>
      <c r="I640" s="2">
        <v>-3.4693299999999996E-2</v>
      </c>
      <c r="J640" s="4" t="s">
        <v>4923</v>
      </c>
      <c r="L640" t="s">
        <v>40</v>
      </c>
      <c r="M640">
        <v>6.3131313131313131</v>
      </c>
      <c r="N640">
        <v>6.3131313131313131</v>
      </c>
      <c r="O640">
        <v>17.711829690313131</v>
      </c>
      <c r="P640">
        <v>6.3131313131313131</v>
      </c>
      <c r="Q640" t="s">
        <v>42</v>
      </c>
      <c r="R640" t="s">
        <v>43</v>
      </c>
      <c r="S640">
        <v>4.75</v>
      </c>
      <c r="T640">
        <v>25</v>
      </c>
      <c r="U640" t="s">
        <v>44</v>
      </c>
      <c r="V640" s="4">
        <v>44840</v>
      </c>
      <c r="W640" s="4">
        <v>44840</v>
      </c>
      <c r="X640" t="s">
        <v>45</v>
      </c>
      <c r="Y640" s="4" t="s">
        <v>4742</v>
      </c>
      <c r="Z640">
        <v>30</v>
      </c>
      <c r="AA640" t="s">
        <v>46</v>
      </c>
      <c r="AB640" s="4" t="s">
        <v>40</v>
      </c>
      <c r="AG640" t="s">
        <v>47</v>
      </c>
      <c r="AH640" t="s">
        <v>48</v>
      </c>
      <c r="AI640" t="s">
        <v>49</v>
      </c>
      <c r="AJ640" t="s">
        <v>50</v>
      </c>
      <c r="AK640" s="35" t="s">
        <v>3040</v>
      </c>
      <c r="AL640" t="s">
        <v>158</v>
      </c>
      <c r="AM640" t="s">
        <v>123</v>
      </c>
      <c r="AO640" s="2">
        <v>3.1045884188218853E-4</v>
      </c>
      <c r="AP640" s="2">
        <v>1.6015195964032891E-2</v>
      </c>
      <c r="AQ640" t="s">
        <v>52</v>
      </c>
      <c r="AS640">
        <v>14.951612371654768</v>
      </c>
      <c r="AT640">
        <v>14.951612371654768</v>
      </c>
      <c r="AU640" s="3">
        <v>70000000</v>
      </c>
      <c r="AV640" s="30">
        <v>1242850000</v>
      </c>
      <c r="AW640" s="34" t="s">
        <v>2975</v>
      </c>
      <c r="BA640" s="31"/>
      <c r="BB640" s="27" t="str">
        <f t="shared" si="41"/>
        <v>T</v>
      </c>
      <c r="BC640" s="29">
        <f t="shared" ca="1" si="42"/>
        <v>55848</v>
      </c>
      <c r="BD640" s="27">
        <f t="shared" si="43"/>
        <v>4</v>
      </c>
      <c r="BE640" s="32" t="str">
        <f t="shared" si="44"/>
        <v>T.PRC</v>
      </c>
    </row>
    <row r="641" spans="1:57" x14ac:dyDescent="0.35">
      <c r="A641" t="s">
        <v>2906</v>
      </c>
      <c r="B641" s="1">
        <v>20.725000000000001</v>
      </c>
      <c r="C641" s="2">
        <v>-1.2487992315081728E-2</v>
      </c>
      <c r="D641" s="3">
        <v>92447.13846153846</v>
      </c>
      <c r="F641" t="s">
        <v>1012</v>
      </c>
      <c r="G641" t="s">
        <v>1013</v>
      </c>
      <c r="H641">
        <v>15.93</v>
      </c>
      <c r="I641" s="2">
        <v>-3.4693299999999996E-2</v>
      </c>
      <c r="J641" s="4" t="s">
        <v>4923</v>
      </c>
      <c r="L641" t="s">
        <v>40</v>
      </c>
      <c r="M641">
        <v>5.7129798903107867</v>
      </c>
      <c r="N641">
        <v>5.7129798903107867</v>
      </c>
      <c r="O641">
        <v>11.43498285528832</v>
      </c>
      <c r="P641">
        <v>5.7129798903107867</v>
      </c>
      <c r="Q641" t="s">
        <v>42</v>
      </c>
      <c r="R641" t="s">
        <v>43</v>
      </c>
      <c r="S641">
        <v>5</v>
      </c>
      <c r="T641">
        <v>25</v>
      </c>
      <c r="U641" t="s">
        <v>44</v>
      </c>
      <c r="V641" s="4">
        <v>44840</v>
      </c>
      <c r="W641" s="4">
        <v>44840</v>
      </c>
      <c r="X641" t="s">
        <v>45</v>
      </c>
      <c r="Y641" s="4" t="s">
        <v>4743</v>
      </c>
      <c r="Z641">
        <v>30</v>
      </c>
      <c r="AA641" t="s">
        <v>46</v>
      </c>
      <c r="AB641" s="4" t="s">
        <v>40</v>
      </c>
      <c r="AG641" t="s">
        <v>47</v>
      </c>
      <c r="AH641" t="s">
        <v>48</v>
      </c>
      <c r="AI641" t="s">
        <v>49</v>
      </c>
      <c r="AJ641" t="s">
        <v>50</v>
      </c>
      <c r="AK641" s="35" t="s">
        <v>2964</v>
      </c>
      <c r="AL641" t="s">
        <v>158</v>
      </c>
      <c r="AM641" t="s">
        <v>123</v>
      </c>
      <c r="AO641" s="2">
        <v>3.1045884188218853E-4</v>
      </c>
      <c r="AP641" s="2">
        <v>1.6015195964032891E-2</v>
      </c>
      <c r="AQ641" t="s">
        <v>52</v>
      </c>
      <c r="AS641">
        <v>16.580045577948237</v>
      </c>
      <c r="AT641">
        <v>16.580045577948237</v>
      </c>
      <c r="AU641" s="3">
        <v>48000000</v>
      </c>
      <c r="AV641" s="30">
        <v>994800000.00000012</v>
      </c>
      <c r="AW641" s="34" t="s">
        <v>2899</v>
      </c>
      <c r="BA641" s="31"/>
      <c r="BB641" s="27" t="str">
        <f t="shared" si="41"/>
        <v>T</v>
      </c>
      <c r="BC641" s="29">
        <f t="shared" ca="1" si="42"/>
        <v>55848</v>
      </c>
      <c r="BD641" s="27">
        <f t="shared" si="43"/>
        <v>4</v>
      </c>
      <c r="BE641" s="32" t="str">
        <f t="shared" si="44"/>
        <v>T.PRA</v>
      </c>
    </row>
    <row r="642" spans="1:57" x14ac:dyDescent="0.35">
      <c r="A642" t="s">
        <v>1011</v>
      </c>
      <c r="B642" s="1">
        <v>25.4</v>
      </c>
      <c r="C642" s="2">
        <v>-4.1476565740355817E-3</v>
      </c>
      <c r="D642" s="3">
        <v>85106</v>
      </c>
      <c r="F642" t="s">
        <v>1012</v>
      </c>
      <c r="G642" t="s">
        <v>1013</v>
      </c>
      <c r="H642">
        <v>15.93</v>
      </c>
      <c r="I642" s="2">
        <v>-3.4693299999999996E-2</v>
      </c>
      <c r="J642" s="4" t="s">
        <v>4923</v>
      </c>
      <c r="L642" t="s">
        <v>40</v>
      </c>
      <c r="M642">
        <v>4.9602928861483973</v>
      </c>
      <c r="N642">
        <v>4.9602928861483973</v>
      </c>
      <c r="O642">
        <v>-78.358410134615369</v>
      </c>
      <c r="P642">
        <v>-78.358410129999996</v>
      </c>
      <c r="Q642" t="s">
        <v>53</v>
      </c>
      <c r="R642" t="s">
        <v>43</v>
      </c>
      <c r="S642">
        <v>5.35</v>
      </c>
      <c r="T642">
        <v>25</v>
      </c>
      <c r="U642" t="s">
        <v>44</v>
      </c>
      <c r="V642" s="4">
        <v>44848</v>
      </c>
      <c r="W642" s="4">
        <v>44848</v>
      </c>
      <c r="X642" t="s">
        <v>118</v>
      </c>
      <c r="Y642" s="4" t="s">
        <v>4899</v>
      </c>
      <c r="Z642">
        <v>30</v>
      </c>
      <c r="AA642" t="s">
        <v>46</v>
      </c>
      <c r="AB642" s="4" t="s">
        <v>4744</v>
      </c>
      <c r="AG642" t="s">
        <v>47</v>
      </c>
      <c r="AH642" t="s">
        <v>65</v>
      </c>
      <c r="AI642" t="s">
        <v>51</v>
      </c>
      <c r="AJ642" t="s">
        <v>74</v>
      </c>
      <c r="AK642" s="35" t="s">
        <v>1014</v>
      </c>
      <c r="AL642" t="s">
        <v>234</v>
      </c>
      <c r="AM642" t="s">
        <v>63</v>
      </c>
      <c r="AO642" s="2">
        <v>3.1045884188218853E-4</v>
      </c>
      <c r="AP642" s="2">
        <v>1.6015195964032891E-2</v>
      </c>
      <c r="AQ642" t="s">
        <v>52</v>
      </c>
      <c r="AS642">
        <v>7.2430668385160824E-2</v>
      </c>
      <c r="AT642">
        <v>16.783318956774874</v>
      </c>
      <c r="AU642" s="3">
        <v>52900000</v>
      </c>
      <c r="AV642" s="30">
        <v>1343660000</v>
      </c>
      <c r="AW642" s="34" t="s">
        <v>2173</v>
      </c>
      <c r="BA642" s="31"/>
      <c r="BB642" s="27" t="str">
        <f t="shared" si="41"/>
        <v>T</v>
      </c>
      <c r="BC642" s="29">
        <f t="shared" ca="1" si="42"/>
        <v>60643</v>
      </c>
      <c r="BD642" s="27">
        <f t="shared" si="43"/>
        <v>4</v>
      </c>
      <c r="BE642" s="32" t="str">
        <f t="shared" si="44"/>
        <v>TBB</v>
      </c>
    </row>
    <row r="643" spans="1:57" x14ac:dyDescent="0.35">
      <c r="A643" t="s">
        <v>1015</v>
      </c>
      <c r="B643" s="1">
        <v>25</v>
      </c>
      <c r="C643" s="2">
        <v>6.9700697006969299E-3</v>
      </c>
      <c r="D643" s="3">
        <v>42257.738461538458</v>
      </c>
      <c r="F643" t="s">
        <v>1012</v>
      </c>
      <c r="G643" t="s">
        <v>1013</v>
      </c>
      <c r="H643">
        <v>15.93</v>
      </c>
      <c r="I643" s="2">
        <v>-3.4693299999999996E-2</v>
      </c>
      <c r="J643" s="4" t="s">
        <v>4923</v>
      </c>
      <c r="L643" t="s">
        <v>40</v>
      </c>
      <c r="M643">
        <v>5.4511163204759159</v>
      </c>
      <c r="N643">
        <v>5.4511163204759159</v>
      </c>
      <c r="O643">
        <v>1.9787427934999045</v>
      </c>
      <c r="P643">
        <v>1.9787427900000001</v>
      </c>
      <c r="Q643" t="s">
        <v>53</v>
      </c>
      <c r="R643" t="s">
        <v>43</v>
      </c>
      <c r="S643">
        <v>5.625</v>
      </c>
      <c r="T643">
        <v>25</v>
      </c>
      <c r="U643" t="s">
        <v>44</v>
      </c>
      <c r="V643" s="4">
        <v>44848</v>
      </c>
      <c r="W643" s="4">
        <v>44848</v>
      </c>
      <c r="X643" t="s">
        <v>40</v>
      </c>
      <c r="Y643" s="4" t="s">
        <v>4745</v>
      </c>
      <c r="Z643">
        <v>30</v>
      </c>
      <c r="AA643" t="s">
        <v>46</v>
      </c>
      <c r="AB643" s="4" t="s">
        <v>4746</v>
      </c>
      <c r="AG643" t="s">
        <v>47</v>
      </c>
      <c r="AH643" t="s">
        <v>65</v>
      </c>
      <c r="AI643" t="s">
        <v>51</v>
      </c>
      <c r="AJ643" t="s">
        <v>74</v>
      </c>
      <c r="AK643" s="35" t="s">
        <v>1016</v>
      </c>
      <c r="AL643" t="s">
        <v>234</v>
      </c>
      <c r="AM643" t="s">
        <v>63</v>
      </c>
      <c r="AO643" s="2">
        <v>3.1045884188218853E-4</v>
      </c>
      <c r="AP643" s="2">
        <v>1.6015195964032891E-2</v>
      </c>
      <c r="AQ643" t="s">
        <v>52</v>
      </c>
      <c r="AS643">
        <v>16.021271203540653</v>
      </c>
      <c r="AT643">
        <v>16.021271203540653</v>
      </c>
      <c r="AU643" s="3">
        <v>33000000</v>
      </c>
      <c r="AV643" s="30">
        <v>825000000</v>
      </c>
      <c r="AW643" s="34" t="s">
        <v>2174</v>
      </c>
      <c r="BA643" s="31"/>
      <c r="BB643" s="27" t="str">
        <f t="shared" si="41"/>
        <v>T</v>
      </c>
      <c r="BC643" s="29">
        <f t="shared" ca="1" si="42"/>
        <v>61005</v>
      </c>
      <c r="BD643" s="27">
        <f t="shared" si="43"/>
        <v>4</v>
      </c>
      <c r="BE643" s="32" t="str">
        <f t="shared" si="44"/>
        <v>TBC</v>
      </c>
    </row>
    <row r="644" spans="1:57" x14ac:dyDescent="0.35">
      <c r="A644" t="s">
        <v>3701</v>
      </c>
      <c r="B644" s="1">
        <v>28.625</v>
      </c>
      <c r="C644" s="2">
        <v>-1.8683651804670968E-2</v>
      </c>
      <c r="D644" s="3">
        <v>11689.184615384615</v>
      </c>
      <c r="F644" t="s">
        <v>576</v>
      </c>
      <c r="G644" t="s">
        <v>577</v>
      </c>
      <c r="H644">
        <v>13.72</v>
      </c>
      <c r="I644" s="2">
        <v>5.3539289999999996E-2</v>
      </c>
      <c r="J644" s="4" t="s">
        <v>4906</v>
      </c>
      <c r="L644" t="s">
        <v>40</v>
      </c>
      <c r="M644">
        <v>3.8768916850875699</v>
      </c>
      <c r="N644">
        <v>3.8768916850875699</v>
      </c>
      <c r="O644">
        <v>-226.1806870435488</v>
      </c>
      <c r="P644">
        <v>-226.18068704000001</v>
      </c>
      <c r="Q644" t="s">
        <v>42</v>
      </c>
      <c r="R644" t="s">
        <v>43</v>
      </c>
      <c r="S644">
        <v>5.7</v>
      </c>
      <c r="T644">
        <v>25</v>
      </c>
      <c r="U644" t="s">
        <v>44</v>
      </c>
      <c r="V644" s="4">
        <v>44879</v>
      </c>
      <c r="W644" s="4">
        <v>44879</v>
      </c>
      <c r="X644" t="s">
        <v>124</v>
      </c>
      <c r="Y644" s="4" t="s">
        <v>4343</v>
      </c>
      <c r="Z644">
        <v>30</v>
      </c>
      <c r="AA644" t="s">
        <v>161</v>
      </c>
      <c r="AB644" t="s">
        <v>40</v>
      </c>
      <c r="AG644" t="s">
        <v>47</v>
      </c>
      <c r="AH644" t="s">
        <v>48</v>
      </c>
      <c r="AI644" t="s">
        <v>47</v>
      </c>
      <c r="AJ644" t="s">
        <v>50</v>
      </c>
      <c r="AK644" s="35" t="s">
        <v>4747</v>
      </c>
      <c r="AL644" t="s">
        <v>51</v>
      </c>
      <c r="AM644" t="s">
        <v>123</v>
      </c>
      <c r="AO644" s="2">
        <v>4.0866831017105643E-4</v>
      </c>
      <c r="AP644" s="2">
        <v>1.8552816910895498E-2</v>
      </c>
      <c r="AQ644" t="s">
        <v>69</v>
      </c>
      <c r="AS644">
        <v>0.15679347085654619</v>
      </c>
      <c r="AT644">
        <v>19.788918049034127</v>
      </c>
      <c r="AU644" s="3">
        <v>7000000</v>
      </c>
      <c r="AV644" s="30">
        <v>200375000</v>
      </c>
      <c r="AW644" s="34" t="s">
        <v>3699</v>
      </c>
      <c r="BA644" s="31"/>
      <c r="BB644" s="27" t="str">
        <f t="shared" si="41"/>
        <v>HBAN</v>
      </c>
      <c r="BC644" s="29">
        <f t="shared" ca="1" si="42"/>
        <v>55848</v>
      </c>
      <c r="BD644" s="27">
        <f t="shared" si="43"/>
        <v>4</v>
      </c>
      <c r="BE644" s="32" t="str">
        <f t="shared" si="44"/>
        <v>HBANM</v>
      </c>
    </row>
    <row r="645" spans="1:57" x14ac:dyDescent="0.35">
      <c r="A645" t="s">
        <v>3491</v>
      </c>
      <c r="B645" s="1">
        <v>25.98</v>
      </c>
      <c r="C645" s="2">
        <v>-2.3556581986143098E-2</v>
      </c>
      <c r="D645" s="3">
        <v>17620.446153846155</v>
      </c>
      <c r="F645" t="s">
        <v>1018</v>
      </c>
      <c r="G645" t="s">
        <v>1019</v>
      </c>
      <c r="H645">
        <v>63.04</v>
      </c>
      <c r="I645" s="2">
        <v>6.612548E-2</v>
      </c>
      <c r="J645" s="4" t="s">
        <v>4923</v>
      </c>
      <c r="L645" t="s">
        <v>40</v>
      </c>
      <c r="M645">
        <v>4.2685869121413456</v>
      </c>
      <c r="N645">
        <v>4.2685869121413456</v>
      </c>
      <c r="O645">
        <v>-3.1531218328090387</v>
      </c>
      <c r="P645">
        <v>-3.1531218299999999</v>
      </c>
      <c r="Q645" t="s">
        <v>42</v>
      </c>
      <c r="R645" t="s">
        <v>43</v>
      </c>
      <c r="S645">
        <v>5.75</v>
      </c>
      <c r="T645">
        <v>25</v>
      </c>
      <c r="U645" t="s">
        <v>44</v>
      </c>
      <c r="V645" s="4">
        <v>44804</v>
      </c>
      <c r="W645" s="4">
        <v>44804</v>
      </c>
      <c r="X645" t="s">
        <v>124</v>
      </c>
      <c r="Y645" s="4" t="s">
        <v>4416</v>
      </c>
      <c r="Z645" t="s">
        <v>40</v>
      </c>
      <c r="AA645" t="s">
        <v>46</v>
      </c>
      <c r="AB645" s="4" t="s">
        <v>40</v>
      </c>
      <c r="AG645" t="s">
        <v>47</v>
      </c>
      <c r="AH645" t="s">
        <v>48</v>
      </c>
      <c r="AI645" t="s">
        <v>47</v>
      </c>
      <c r="AJ645" t="s">
        <v>50</v>
      </c>
      <c r="AK645" s="35" t="s">
        <v>3604</v>
      </c>
      <c r="AL645" t="s">
        <v>51</v>
      </c>
      <c r="AM645" t="s">
        <v>125</v>
      </c>
      <c r="AO645" s="2">
        <v>4.567986494938836E-4</v>
      </c>
      <c r="AP645" s="2">
        <v>1.8193457517599154E-2</v>
      </c>
      <c r="AQ645" t="s">
        <v>69</v>
      </c>
      <c r="AS645">
        <v>3.2964207977190156</v>
      </c>
      <c r="AT645">
        <v>17.87365452581739</v>
      </c>
      <c r="AU645" s="3">
        <v>12000000</v>
      </c>
      <c r="AV645" s="30">
        <v>311760000</v>
      </c>
      <c r="AW645" s="34" t="s">
        <v>3501</v>
      </c>
      <c r="BA645" s="31"/>
      <c r="BB645" s="27" t="str">
        <f t="shared" si="41"/>
        <v>TCBI</v>
      </c>
      <c r="BC645" s="29">
        <f t="shared" ca="1" si="42"/>
        <v>55848</v>
      </c>
      <c r="BD645" s="27">
        <f t="shared" si="43"/>
        <v>4</v>
      </c>
      <c r="BE645" s="32" t="str">
        <f t="shared" si="44"/>
        <v>TCBIO</v>
      </c>
    </row>
    <row r="646" spans="1:57" x14ac:dyDescent="0.35">
      <c r="A646" t="s">
        <v>2728</v>
      </c>
      <c r="B646" s="1">
        <v>10.344999999999999</v>
      </c>
      <c r="C646" s="2">
        <v>-1.7307692307692281E-2</v>
      </c>
      <c r="D646" s="3">
        <v>1376.5538461538461</v>
      </c>
      <c r="F646" t="s">
        <v>2729</v>
      </c>
      <c r="G646" t="s">
        <v>2730</v>
      </c>
      <c r="H646" t="s">
        <v>51</v>
      </c>
      <c r="I646" s="2" t="e">
        <v>#VALUE!</v>
      </c>
      <c r="J646" s="4" t="s">
        <v>51</v>
      </c>
      <c r="L646">
        <v>672</v>
      </c>
      <c r="M646">
        <v>8.7082728592162546</v>
      </c>
      <c r="N646">
        <v>9.8557444015053886</v>
      </c>
      <c r="O646">
        <v>6.6650395303980146</v>
      </c>
      <c r="P646">
        <v>6.6650395303980146</v>
      </c>
      <c r="Q646" t="s">
        <v>42</v>
      </c>
      <c r="R646" t="s">
        <v>82</v>
      </c>
      <c r="S646">
        <v>9</v>
      </c>
      <c r="T646">
        <v>10</v>
      </c>
      <c r="U646" t="s">
        <v>44</v>
      </c>
      <c r="V646" s="4">
        <v>44777</v>
      </c>
      <c r="W646" s="4">
        <v>44777</v>
      </c>
      <c r="X646" t="s">
        <v>124</v>
      </c>
      <c r="Y646" s="4" t="s">
        <v>4367</v>
      </c>
      <c r="Z646">
        <v>30</v>
      </c>
      <c r="AA646" t="s">
        <v>46</v>
      </c>
      <c r="AB646" s="4" t="s">
        <v>40</v>
      </c>
      <c r="AG646" t="s">
        <v>47</v>
      </c>
      <c r="AH646" t="s">
        <v>65</v>
      </c>
      <c r="AI646" t="s">
        <v>47</v>
      </c>
      <c r="AJ646" t="s">
        <v>50</v>
      </c>
      <c r="AK646" s="35" t="s">
        <v>2731</v>
      </c>
      <c r="AL646" t="s">
        <v>51</v>
      </c>
      <c r="AM646" t="s">
        <v>51</v>
      </c>
      <c r="AO646" s="2" t="s">
        <v>51</v>
      </c>
      <c r="AP646" s="2" t="s">
        <v>51</v>
      </c>
      <c r="AQ646" t="s">
        <v>328</v>
      </c>
      <c r="AS646">
        <v>1.4567881363603232</v>
      </c>
      <c r="AT646">
        <v>1.4567881363603232</v>
      </c>
      <c r="AU646" s="3">
        <v>1725000</v>
      </c>
      <c r="AV646" s="30">
        <v>17845124.999999996</v>
      </c>
      <c r="AW646" s="34" t="s">
        <v>2732</v>
      </c>
      <c r="BA646" s="31"/>
      <c r="BB646" s="27" t="str">
        <f t="shared" ref="BB646:BB709" si="45">MID(G646,1,FIND(" ",G646)-1)</f>
        <v>1715014D</v>
      </c>
      <c r="BC646" s="29">
        <f t="shared" ref="BC646:BC709" ca="1" si="46">IFERROR(IF(FIND("#N/A",AB646,1),TODAY()+11000),DATE(YEAR(AB646),MONTH(AB646),DAY(AB646)))</f>
        <v>55848</v>
      </c>
      <c r="BD646" s="27">
        <f t="shared" ref="BD646:BD709" si="47">IF(U646="Quarter",4,IF(U646="Monthly",12,IF(U646="Semi-Anl",12,IF(U646="3x a yr",3,1))))</f>
        <v>4</v>
      </c>
      <c r="BE646" s="32" t="str">
        <f t="shared" ref="BE646:BE709" si="48">IF(A646="PUK Pfd","PUK.PR",IF(A646="HLM Pfd","HLM.PR",SUBSTITUTE(SUBSTITUTE(A646," Pfd","")," ",".PR")))</f>
        <v>TECTP</v>
      </c>
    </row>
    <row r="647" spans="1:57" x14ac:dyDescent="0.35">
      <c r="A647" t="s">
        <v>3605</v>
      </c>
      <c r="B647" s="1">
        <v>18.2</v>
      </c>
      <c r="C647" s="2">
        <v>-6.9367886033359596E-2</v>
      </c>
      <c r="D647" s="3">
        <v>51500.984615384616</v>
      </c>
      <c r="F647" t="s">
        <v>1028</v>
      </c>
      <c r="G647" t="s">
        <v>1024</v>
      </c>
      <c r="H647">
        <v>14.34</v>
      </c>
      <c r="I647" s="2">
        <v>-0.10609009999999999</v>
      </c>
      <c r="J647" s="4" t="s">
        <v>4911</v>
      </c>
      <c r="L647" t="s">
        <v>40</v>
      </c>
      <c r="M647">
        <v>6.5902426717975082</v>
      </c>
      <c r="N647">
        <v>6.5902426717975082</v>
      </c>
      <c r="O647">
        <v>10.811882942888232</v>
      </c>
      <c r="P647">
        <v>6.5902426717975082</v>
      </c>
      <c r="Q647" t="s">
        <v>53</v>
      </c>
      <c r="R647" t="s">
        <v>43</v>
      </c>
      <c r="S647">
        <v>5.5</v>
      </c>
      <c r="T647">
        <v>25</v>
      </c>
      <c r="U647" t="s">
        <v>44</v>
      </c>
      <c r="V647" s="4">
        <v>44803</v>
      </c>
      <c r="W647" s="4">
        <v>44803</v>
      </c>
      <c r="X647" t="s">
        <v>40</v>
      </c>
      <c r="Y647" s="4" t="s">
        <v>4493</v>
      </c>
      <c r="Z647">
        <v>30</v>
      </c>
      <c r="AA647" t="s">
        <v>46</v>
      </c>
      <c r="AB647" s="4" t="s">
        <v>4748</v>
      </c>
      <c r="AG647" t="s">
        <v>47</v>
      </c>
      <c r="AH647" t="s">
        <v>65</v>
      </c>
      <c r="AI647" t="s">
        <v>51</v>
      </c>
      <c r="AJ647" t="s">
        <v>74</v>
      </c>
      <c r="AK647" s="35" t="s">
        <v>4749</v>
      </c>
      <c r="AL647" t="s">
        <v>123</v>
      </c>
      <c r="AM647" t="s">
        <v>139</v>
      </c>
      <c r="AO647" s="2">
        <v>5.4766671145958234E-3</v>
      </c>
      <c r="AP647" s="2">
        <v>4.0617403380733386E-2</v>
      </c>
      <c r="AQ647" t="s">
        <v>52</v>
      </c>
      <c r="AS647">
        <v>12.893803529584462</v>
      </c>
      <c r="AT647">
        <v>12.893803529584462</v>
      </c>
      <c r="AU647" s="3">
        <v>20000000</v>
      </c>
      <c r="AV647" s="30">
        <v>364000000</v>
      </c>
      <c r="AW647" s="34" t="s">
        <v>3661</v>
      </c>
      <c r="BA647" s="31"/>
      <c r="BB647" s="27" t="str">
        <f t="shared" si="45"/>
        <v>TDS</v>
      </c>
      <c r="BC647" s="29">
        <f t="shared" ca="1" si="46"/>
        <v>62099</v>
      </c>
      <c r="BD647" s="27">
        <f t="shared" si="47"/>
        <v>4</v>
      </c>
      <c r="BE647" s="32" t="str">
        <f t="shared" si="48"/>
        <v>UZF</v>
      </c>
    </row>
    <row r="648" spans="1:57" x14ac:dyDescent="0.35">
      <c r="A648" t="s">
        <v>3368</v>
      </c>
      <c r="B648" s="1">
        <v>19.05</v>
      </c>
      <c r="C648" s="2">
        <v>-6.9018404907975353E-2</v>
      </c>
      <c r="D648" s="3">
        <v>46379.492307692308</v>
      </c>
      <c r="F648" t="s">
        <v>1028</v>
      </c>
      <c r="G648" t="s">
        <v>1024</v>
      </c>
      <c r="H648">
        <v>14.34</v>
      </c>
      <c r="I648" s="2">
        <v>-0.10609009999999999</v>
      </c>
      <c r="J648" s="4" t="s">
        <v>4911</v>
      </c>
      <c r="L648" t="s">
        <v>40</v>
      </c>
      <c r="M648">
        <v>6.6560927705203827</v>
      </c>
      <c r="N648">
        <v>6.6560927705203827</v>
      </c>
      <c r="O648">
        <v>11.484662312784938</v>
      </c>
      <c r="P648">
        <v>6.6560927705203827</v>
      </c>
      <c r="Q648" t="s">
        <v>53</v>
      </c>
      <c r="R648" t="s">
        <v>43</v>
      </c>
      <c r="S648">
        <v>5.5</v>
      </c>
      <c r="T648">
        <v>25</v>
      </c>
      <c r="U648" t="s">
        <v>44</v>
      </c>
      <c r="V648" s="4">
        <v>44803</v>
      </c>
      <c r="W648" s="4">
        <v>44803</v>
      </c>
      <c r="X648" t="s">
        <v>40</v>
      </c>
      <c r="Y648" s="4" t="s">
        <v>4750</v>
      </c>
      <c r="Z648" t="s">
        <v>40</v>
      </c>
      <c r="AA648" t="s">
        <v>46</v>
      </c>
      <c r="AB648" s="4" t="s">
        <v>4751</v>
      </c>
      <c r="AG648" t="s">
        <v>47</v>
      </c>
      <c r="AH648" t="s">
        <v>65</v>
      </c>
      <c r="AI648" t="s">
        <v>51</v>
      </c>
      <c r="AJ648" t="s">
        <v>74</v>
      </c>
      <c r="AK648" s="35" t="s">
        <v>4752</v>
      </c>
      <c r="AL648" t="s">
        <v>123</v>
      </c>
      <c r="AM648" t="s">
        <v>139</v>
      </c>
      <c r="AO648" s="2">
        <v>5.4766671145958234E-3</v>
      </c>
      <c r="AP648" s="2">
        <v>4.0617403380733386E-2</v>
      </c>
      <c r="AQ648" t="s">
        <v>52</v>
      </c>
      <c r="AS648">
        <v>13.413356337798454</v>
      </c>
      <c r="AT648">
        <v>13.413356337798454</v>
      </c>
      <c r="AU648" s="3">
        <v>20000000</v>
      </c>
      <c r="AV648" s="30">
        <v>381000000</v>
      </c>
      <c r="AW648" s="34" t="s">
        <v>3362</v>
      </c>
      <c r="BA648" s="31"/>
      <c r="BB648" s="27" t="str">
        <f t="shared" si="45"/>
        <v>TDS</v>
      </c>
      <c r="BC648" s="29">
        <f t="shared" ca="1" si="46"/>
        <v>62096</v>
      </c>
      <c r="BD648" s="27">
        <f t="shared" si="47"/>
        <v>4</v>
      </c>
      <c r="BE648" s="32" t="str">
        <f t="shared" si="48"/>
        <v>UZE</v>
      </c>
    </row>
    <row r="649" spans="1:57" x14ac:dyDescent="0.35">
      <c r="A649" t="s">
        <v>3214</v>
      </c>
      <c r="B649" s="1">
        <v>19.774999999999999</v>
      </c>
      <c r="C649" s="2">
        <v>-5.3166897827091934E-2</v>
      </c>
      <c r="D649" s="3">
        <v>37887.030769230769</v>
      </c>
      <c r="F649" t="s">
        <v>3347</v>
      </c>
      <c r="G649" t="s">
        <v>1024</v>
      </c>
      <c r="H649">
        <v>14.34</v>
      </c>
      <c r="I649" s="2">
        <v>-0.10609009999999999</v>
      </c>
      <c r="J649" s="4" t="s">
        <v>4911</v>
      </c>
      <c r="L649" t="s">
        <v>40</v>
      </c>
      <c r="M649">
        <v>7.1967382469879926</v>
      </c>
      <c r="N649">
        <v>7.1967382469879926</v>
      </c>
      <c r="O649">
        <v>11.472476262045021</v>
      </c>
      <c r="P649">
        <v>7.1967382469879926</v>
      </c>
      <c r="Q649" t="s">
        <v>53</v>
      </c>
      <c r="R649" t="s">
        <v>43</v>
      </c>
      <c r="S649">
        <v>6.25</v>
      </c>
      <c r="T649">
        <v>25</v>
      </c>
      <c r="U649" t="s">
        <v>44</v>
      </c>
      <c r="V649" s="4">
        <v>44803</v>
      </c>
      <c r="W649" s="4">
        <v>44803</v>
      </c>
      <c r="X649" t="s">
        <v>40</v>
      </c>
      <c r="Y649" s="4" t="s">
        <v>4086</v>
      </c>
      <c r="Z649" t="s">
        <v>40</v>
      </c>
      <c r="AA649" t="s">
        <v>46</v>
      </c>
      <c r="AB649" s="4" t="s">
        <v>4753</v>
      </c>
      <c r="AG649" t="s">
        <v>47</v>
      </c>
      <c r="AH649" t="s">
        <v>65</v>
      </c>
      <c r="AI649" t="s">
        <v>51</v>
      </c>
      <c r="AJ649" t="s">
        <v>74</v>
      </c>
      <c r="AK649" s="35" t="s">
        <v>4754</v>
      </c>
      <c r="AL649" t="s">
        <v>123</v>
      </c>
      <c r="AM649" t="s">
        <v>139</v>
      </c>
      <c r="AO649" s="2">
        <v>5.4766671145958234E-3</v>
      </c>
      <c r="AP649" s="2">
        <v>4.0617403380733386E-2</v>
      </c>
      <c r="AQ649" t="s">
        <v>52</v>
      </c>
      <c r="AS649">
        <v>12.28226796797572</v>
      </c>
      <c r="AT649">
        <v>12.28226796797572</v>
      </c>
      <c r="AU649" s="3">
        <v>20000000</v>
      </c>
      <c r="AV649" s="30">
        <v>395500000</v>
      </c>
      <c r="AW649" s="34" t="s">
        <v>3204</v>
      </c>
      <c r="BA649" s="31"/>
      <c r="BB649" s="27" t="str">
        <f t="shared" si="45"/>
        <v>TDS</v>
      </c>
      <c r="BC649" s="29">
        <f t="shared" ca="1" si="46"/>
        <v>61737</v>
      </c>
      <c r="BD649" s="27">
        <f t="shared" si="47"/>
        <v>4</v>
      </c>
      <c r="BE649" s="32" t="str">
        <f t="shared" si="48"/>
        <v>UZD</v>
      </c>
    </row>
    <row r="650" spans="1:57" x14ac:dyDescent="0.35">
      <c r="A650" t="s">
        <v>3813</v>
      </c>
      <c r="B650" s="1">
        <v>18.865000000000002</v>
      </c>
      <c r="C650" s="2">
        <v>-9.3094629156010245E-2</v>
      </c>
      <c r="D650" s="3">
        <v>57516.323076923079</v>
      </c>
      <c r="F650" t="s">
        <v>3492</v>
      </c>
      <c r="G650" t="s">
        <v>1024</v>
      </c>
      <c r="H650">
        <v>14.34</v>
      </c>
      <c r="I650" s="2">
        <v>-0.10609009999999999</v>
      </c>
      <c r="J650" s="4" t="s">
        <v>4911</v>
      </c>
      <c r="L650" t="s">
        <v>40</v>
      </c>
      <c r="M650">
        <v>7.2680287490914957</v>
      </c>
      <c r="N650">
        <v>7.2680287490914957</v>
      </c>
      <c r="O650">
        <v>11.474770354101862</v>
      </c>
      <c r="P650">
        <v>7.2680287490914957</v>
      </c>
      <c r="Q650" t="s">
        <v>42</v>
      </c>
      <c r="R650" t="s">
        <v>43</v>
      </c>
      <c r="S650">
        <v>6</v>
      </c>
      <c r="T650">
        <v>25</v>
      </c>
      <c r="U650" t="s">
        <v>44</v>
      </c>
      <c r="V650" s="4">
        <v>44818</v>
      </c>
      <c r="W650" s="4">
        <v>44818</v>
      </c>
      <c r="X650" t="s">
        <v>45</v>
      </c>
      <c r="Y650" s="4" t="s">
        <v>4154</v>
      </c>
      <c r="Z650" t="s">
        <v>40</v>
      </c>
      <c r="AA650" t="s">
        <v>46</v>
      </c>
      <c r="AB650" s="4" t="s">
        <v>40</v>
      </c>
      <c r="AG650" t="s">
        <v>47</v>
      </c>
      <c r="AH650" t="s">
        <v>48</v>
      </c>
      <c r="AI650" t="s">
        <v>49</v>
      </c>
      <c r="AJ650" t="s">
        <v>50</v>
      </c>
      <c r="AK650" s="35" t="s">
        <v>4755</v>
      </c>
      <c r="AL650" t="s">
        <v>125</v>
      </c>
      <c r="AM650" t="s">
        <v>214</v>
      </c>
      <c r="AO650" s="2">
        <v>5.4766671145958234E-3</v>
      </c>
      <c r="AP650" s="2">
        <v>4.0617403380733386E-2</v>
      </c>
      <c r="AQ650" t="s">
        <v>52</v>
      </c>
      <c r="AS650">
        <v>12.427133346065702</v>
      </c>
      <c r="AT650">
        <v>12.454760897648633</v>
      </c>
      <c r="AU650" s="3">
        <v>27600000</v>
      </c>
      <c r="AV650" s="30">
        <v>520674000.00000006</v>
      </c>
      <c r="AW650" s="34" t="s">
        <v>3795</v>
      </c>
      <c r="BA650" s="31"/>
      <c r="BB650" s="27" t="str">
        <f t="shared" si="45"/>
        <v>TDS</v>
      </c>
      <c r="BC650" s="29">
        <f t="shared" ca="1" si="46"/>
        <v>55848</v>
      </c>
      <c r="BD650" s="27">
        <f t="shared" si="47"/>
        <v>4</v>
      </c>
      <c r="BE650" s="32" t="str">
        <f t="shared" si="48"/>
        <v>TDS.PRV</v>
      </c>
    </row>
    <row r="651" spans="1:57" x14ac:dyDescent="0.35">
      <c r="A651" t="s">
        <v>3414</v>
      </c>
      <c r="B651" s="1">
        <v>19.185000000000002</v>
      </c>
      <c r="C651" s="2">
        <v>-0.12682481751824823</v>
      </c>
      <c r="D651" s="3">
        <v>45156.969230769231</v>
      </c>
      <c r="F651" t="s">
        <v>3492</v>
      </c>
      <c r="G651" t="s">
        <v>1024</v>
      </c>
      <c r="H651">
        <v>14.34</v>
      </c>
      <c r="I651" s="2">
        <v>-0.10609009999999999</v>
      </c>
      <c r="J651" s="4" t="s">
        <v>4911</v>
      </c>
      <c r="L651" t="s">
        <v>40</v>
      </c>
      <c r="M651">
        <v>8.2652217834511905</v>
      </c>
      <c r="N651">
        <v>8.2652217834511905</v>
      </c>
      <c r="O651">
        <v>13.849813715422329</v>
      </c>
      <c r="P651">
        <v>8.2652217834511905</v>
      </c>
      <c r="Q651" t="s">
        <v>42</v>
      </c>
      <c r="R651" t="s">
        <v>43</v>
      </c>
      <c r="S651">
        <v>6.625</v>
      </c>
      <c r="T651">
        <v>25</v>
      </c>
      <c r="U651" t="s">
        <v>44</v>
      </c>
      <c r="V651" s="4">
        <v>44818</v>
      </c>
      <c r="W651" s="4">
        <v>44818</v>
      </c>
      <c r="X651" t="s">
        <v>45</v>
      </c>
      <c r="Y651" s="4" t="s">
        <v>4676</v>
      </c>
      <c r="Z651" t="s">
        <v>40</v>
      </c>
      <c r="AA651" t="s">
        <v>46</v>
      </c>
      <c r="AB651" s="4" t="s">
        <v>40</v>
      </c>
      <c r="AG651" t="s">
        <v>47</v>
      </c>
      <c r="AH651" t="s">
        <v>48</v>
      </c>
      <c r="AI651" t="s">
        <v>49</v>
      </c>
      <c r="AJ651" t="s">
        <v>50</v>
      </c>
      <c r="AK651" s="35" t="s">
        <v>4756</v>
      </c>
      <c r="AL651" t="s">
        <v>125</v>
      </c>
      <c r="AM651" t="s">
        <v>214</v>
      </c>
      <c r="AO651" s="2">
        <v>5.4766671145958234E-3</v>
      </c>
      <c r="AP651" s="2">
        <v>4.0617403380733386E-2</v>
      </c>
      <c r="AQ651" t="s">
        <v>52</v>
      </c>
      <c r="AS651">
        <v>11.433896978706057</v>
      </c>
      <c r="AT651">
        <v>11.461511627834689</v>
      </c>
      <c r="AU651" s="3">
        <v>16800000</v>
      </c>
      <c r="AV651" s="30">
        <v>322308000.00000006</v>
      </c>
      <c r="AW651" s="34" t="s">
        <v>3415</v>
      </c>
      <c r="BA651" s="31"/>
      <c r="BB651" s="27" t="str">
        <f t="shared" si="45"/>
        <v>TDS</v>
      </c>
      <c r="BC651" s="29">
        <f t="shared" ca="1" si="46"/>
        <v>55848</v>
      </c>
      <c r="BD651" s="27">
        <f t="shared" si="47"/>
        <v>4</v>
      </c>
      <c r="BE651" s="32" t="str">
        <f t="shared" si="48"/>
        <v>TDS.PRU</v>
      </c>
    </row>
    <row r="652" spans="1:57" x14ac:dyDescent="0.35">
      <c r="A652" t="s">
        <v>4008</v>
      </c>
      <c r="B652" s="1">
        <v>20.880000000000003</v>
      </c>
      <c r="C652" s="2">
        <v>-0.12411971830985918</v>
      </c>
      <c r="D652" s="3">
        <v>8513.6923076923085</v>
      </c>
      <c r="F652" t="s">
        <v>4757</v>
      </c>
      <c r="G652" t="s">
        <v>4758</v>
      </c>
      <c r="H652">
        <v>2.73</v>
      </c>
      <c r="I652" s="2">
        <v>-0.38651679999999999</v>
      </c>
      <c r="J652" s="4" t="s">
        <v>4914</v>
      </c>
      <c r="L652" t="s">
        <v>40</v>
      </c>
      <c r="M652">
        <v>9.2197881551771577</v>
      </c>
      <c r="N652">
        <v>9.2197881551771577</v>
      </c>
      <c r="O652">
        <v>15.112309066152037</v>
      </c>
      <c r="P652">
        <v>9.2197881551771577</v>
      </c>
      <c r="Q652" t="s">
        <v>53</v>
      </c>
      <c r="R652" t="s">
        <v>43</v>
      </c>
      <c r="S652">
        <v>8.25</v>
      </c>
      <c r="T652">
        <v>25</v>
      </c>
      <c r="U652" t="s">
        <v>44</v>
      </c>
      <c r="V652" s="4">
        <v>44847</v>
      </c>
      <c r="W652" s="4">
        <v>44847</v>
      </c>
      <c r="X652" t="s">
        <v>40</v>
      </c>
      <c r="Y652" s="4" t="s">
        <v>4179</v>
      </c>
      <c r="Z652">
        <v>30</v>
      </c>
      <c r="AA652" t="s">
        <v>46</v>
      </c>
      <c r="AB652" t="s">
        <v>4759</v>
      </c>
      <c r="AG652" t="s">
        <v>47</v>
      </c>
      <c r="AH652" t="s">
        <v>65</v>
      </c>
      <c r="AI652" t="s">
        <v>51</v>
      </c>
      <c r="AJ652" t="s">
        <v>74</v>
      </c>
      <c r="AK652" s="35" t="s">
        <v>4760</v>
      </c>
      <c r="AL652" t="s">
        <v>51</v>
      </c>
      <c r="AM652" t="s">
        <v>51</v>
      </c>
      <c r="AO652" s="2">
        <v>8.1065623359002026E-2</v>
      </c>
      <c r="AP652" s="2">
        <v>0.30606024015788469</v>
      </c>
      <c r="AQ652" t="s">
        <v>64</v>
      </c>
      <c r="AS652">
        <v>4.4844402056263872</v>
      </c>
      <c r="AT652">
        <v>4.4844402056263872</v>
      </c>
      <c r="AU652" s="3">
        <v>2000000</v>
      </c>
      <c r="AV652" s="30">
        <v>41760000.000000007</v>
      </c>
      <c r="AW652" s="34" t="s">
        <v>4761</v>
      </c>
      <c r="BA652" s="31"/>
      <c r="BB652" s="27" t="str">
        <f t="shared" si="45"/>
        <v>TELL</v>
      </c>
      <c r="BC652" s="29" t="e">
        <f t="shared" ca="1" si="46"/>
        <v>#VALUE!</v>
      </c>
      <c r="BD652" s="27">
        <f t="shared" si="47"/>
        <v>4</v>
      </c>
      <c r="BE652" s="32" t="str">
        <f t="shared" si="48"/>
        <v>TELZ</v>
      </c>
    </row>
    <row r="653" spans="1:57" x14ac:dyDescent="0.35">
      <c r="A653" t="s">
        <v>3814</v>
      </c>
      <c r="B653" s="1">
        <v>25.66</v>
      </c>
      <c r="C653" s="2">
        <v>-7.5726378403111472E-2</v>
      </c>
      <c r="D653" s="3">
        <v>7675.707692307692</v>
      </c>
      <c r="F653" t="s">
        <v>3606</v>
      </c>
      <c r="G653" t="s">
        <v>3607</v>
      </c>
      <c r="H653">
        <v>28.1</v>
      </c>
      <c r="I653" s="2">
        <v>-6.4580570000000004E-2</v>
      </c>
      <c r="J653" s="4" t="s">
        <v>4911</v>
      </c>
      <c r="L653" t="s">
        <v>40</v>
      </c>
      <c r="M653">
        <v>4.8572979822784177</v>
      </c>
      <c r="N653">
        <v>4.8572979822784177</v>
      </c>
      <c r="O653">
        <v>-0.56449379270496325</v>
      </c>
      <c r="P653">
        <v>-0.56449379</v>
      </c>
      <c r="Q653" t="s">
        <v>42</v>
      </c>
      <c r="R653" t="s">
        <v>43</v>
      </c>
      <c r="S653">
        <v>6.25</v>
      </c>
      <c r="T653">
        <v>25</v>
      </c>
      <c r="U653" t="s">
        <v>44</v>
      </c>
      <c r="V653" s="4">
        <v>44805</v>
      </c>
      <c r="W653" s="4">
        <v>44805</v>
      </c>
      <c r="X653" t="s">
        <v>45</v>
      </c>
      <c r="Y653" s="4" t="s">
        <v>4349</v>
      </c>
      <c r="Z653" t="s">
        <v>40</v>
      </c>
      <c r="AA653" t="s">
        <v>51</v>
      </c>
      <c r="AB653" t="s">
        <v>40</v>
      </c>
      <c r="AG653" t="s">
        <v>47</v>
      </c>
      <c r="AH653" t="s">
        <v>65</v>
      </c>
      <c r="AI653" t="s">
        <v>49</v>
      </c>
      <c r="AJ653" t="s">
        <v>50</v>
      </c>
      <c r="AK653" s="35" t="s">
        <v>4009</v>
      </c>
      <c r="AL653" t="s">
        <v>51</v>
      </c>
      <c r="AM653" t="s">
        <v>51</v>
      </c>
      <c r="AO653" s="2">
        <v>1.0657283170174559E-2</v>
      </c>
      <c r="AP653" s="2">
        <v>5.7508990219786504E-2</v>
      </c>
      <c r="AQ653" t="s">
        <v>52</v>
      </c>
      <c r="AS653">
        <v>3.6477933721943741</v>
      </c>
      <c r="AT653">
        <v>16.228574371672686</v>
      </c>
      <c r="AU653" s="3">
        <v>6000000</v>
      </c>
      <c r="AV653" s="30">
        <v>153960000</v>
      </c>
      <c r="AW653" s="34" t="s">
        <v>3798</v>
      </c>
      <c r="BA653" s="31"/>
      <c r="BB653" s="27" t="str">
        <f t="shared" si="45"/>
        <v>TGH</v>
      </c>
      <c r="BC653" s="29">
        <f t="shared" ca="1" si="46"/>
        <v>55848</v>
      </c>
      <c r="BD653" s="27">
        <f t="shared" si="47"/>
        <v>4</v>
      </c>
      <c r="BE653" s="32" t="str">
        <f t="shared" si="48"/>
        <v>TGH.PRB</v>
      </c>
    </row>
    <row r="654" spans="1:57" x14ac:dyDescent="0.35">
      <c r="A654" t="s">
        <v>3528</v>
      </c>
      <c r="B654" s="1">
        <v>21.675000000000001</v>
      </c>
      <c r="C654" s="2">
        <v>-7.9591836734693847E-2</v>
      </c>
      <c r="D654" s="3">
        <v>7083.4615384615381</v>
      </c>
      <c r="F654" t="s">
        <v>3606</v>
      </c>
      <c r="G654" t="s">
        <v>3607</v>
      </c>
      <c r="H654">
        <v>28.1</v>
      </c>
      <c r="I654" s="2">
        <v>-6.4580570000000004E-2</v>
      </c>
      <c r="J654" s="4" t="s">
        <v>4911</v>
      </c>
      <c r="L654">
        <v>613.4</v>
      </c>
      <c r="M654">
        <v>7.4058835630528703</v>
      </c>
      <c r="N654">
        <v>9.6893765908739979</v>
      </c>
      <c r="O654">
        <v>8.699937029089476</v>
      </c>
      <c r="P654">
        <v>8.699937029089476</v>
      </c>
      <c r="Q654" t="s">
        <v>42</v>
      </c>
      <c r="R654" t="s">
        <v>82</v>
      </c>
      <c r="S654">
        <v>7</v>
      </c>
      <c r="T654">
        <v>25</v>
      </c>
      <c r="U654" t="s">
        <v>44</v>
      </c>
      <c r="V654" s="4">
        <v>44805</v>
      </c>
      <c r="W654" s="4">
        <v>44805</v>
      </c>
      <c r="X654" t="s">
        <v>45</v>
      </c>
      <c r="Y654" s="4" t="s">
        <v>4416</v>
      </c>
      <c r="Z654" t="s">
        <v>40</v>
      </c>
      <c r="AA654" t="s">
        <v>51</v>
      </c>
      <c r="AB654" t="s">
        <v>40</v>
      </c>
      <c r="AG654" t="s">
        <v>47</v>
      </c>
      <c r="AH654" t="s">
        <v>48</v>
      </c>
      <c r="AI654" t="s">
        <v>49</v>
      </c>
      <c r="AJ654" t="s">
        <v>50</v>
      </c>
      <c r="AK654" s="35" t="s">
        <v>3608</v>
      </c>
      <c r="AL654" t="s">
        <v>51</v>
      </c>
      <c r="AM654" t="s">
        <v>51</v>
      </c>
      <c r="AO654" s="2">
        <v>1.0657283170174559E-2</v>
      </c>
      <c r="AP654" s="2">
        <v>5.7508990219786504E-2</v>
      </c>
      <c r="AQ654" t="s">
        <v>52</v>
      </c>
      <c r="AS654">
        <v>3.1261263545009013</v>
      </c>
      <c r="AT654">
        <v>3.1261263545009013</v>
      </c>
      <c r="AU654" s="3">
        <v>6000000</v>
      </c>
      <c r="AV654" s="30">
        <v>130050000</v>
      </c>
      <c r="AW654" s="34" t="s">
        <v>3515</v>
      </c>
      <c r="BA654" s="31"/>
      <c r="BB654" s="27" t="str">
        <f t="shared" si="45"/>
        <v>TGH</v>
      </c>
      <c r="BC654" s="29">
        <f t="shared" ca="1" si="46"/>
        <v>55848</v>
      </c>
      <c r="BD654" s="27">
        <f t="shared" si="47"/>
        <v>4</v>
      </c>
      <c r="BE654" s="32" t="str">
        <f t="shared" si="48"/>
        <v>TGH.PRA</v>
      </c>
    </row>
    <row r="655" spans="1:57" x14ac:dyDescent="0.35">
      <c r="A655" t="s">
        <v>4762</v>
      </c>
      <c r="B655" s="1">
        <v>23.83</v>
      </c>
      <c r="C655" s="2">
        <v>-2.2310756972111642E-2</v>
      </c>
      <c r="D655" s="3">
        <v>9652.560606060606</v>
      </c>
      <c r="F655" t="s">
        <v>4763</v>
      </c>
      <c r="G655" t="s">
        <v>4764</v>
      </c>
      <c r="H655" t="s">
        <v>51</v>
      </c>
      <c r="I655" s="2" t="e">
        <v>#VALUE!</v>
      </c>
      <c r="J655" s="4" t="s">
        <v>51</v>
      </c>
      <c r="L655">
        <v>624.1</v>
      </c>
      <c r="M655">
        <v>8.2817976372518505</v>
      </c>
      <c r="N655">
        <v>9.1735658641984053</v>
      </c>
      <c r="O655">
        <v>7.796916101344828</v>
      </c>
      <c r="P655">
        <v>7.796916101344828</v>
      </c>
      <c r="Q655" t="s">
        <v>42</v>
      </c>
      <c r="R655" t="s">
        <v>82</v>
      </c>
      <c r="S655">
        <v>8.5</v>
      </c>
      <c r="T655">
        <v>25</v>
      </c>
      <c r="U655" t="s">
        <v>44</v>
      </c>
      <c r="V655" s="4">
        <v>44833</v>
      </c>
      <c r="W655" s="4">
        <v>44833</v>
      </c>
      <c r="X655" t="s">
        <v>45</v>
      </c>
      <c r="Y655" s="4" t="s">
        <v>4571</v>
      </c>
      <c r="Z655">
        <v>30</v>
      </c>
      <c r="AA655" t="s">
        <v>46</v>
      </c>
      <c r="AB655" s="4" t="s">
        <v>40</v>
      </c>
      <c r="AG655" t="s">
        <v>47</v>
      </c>
      <c r="AH655" t="s">
        <v>48</v>
      </c>
      <c r="AI655" t="s">
        <v>49</v>
      </c>
      <c r="AJ655" t="s">
        <v>50</v>
      </c>
      <c r="AK655" s="35" t="s">
        <v>1034</v>
      </c>
      <c r="AL655" t="s">
        <v>51</v>
      </c>
      <c r="AM655" t="s">
        <v>51</v>
      </c>
      <c r="AO655" s="2" t="s">
        <v>51</v>
      </c>
      <c r="AP655" s="2" t="s">
        <v>51</v>
      </c>
      <c r="AQ655" t="s">
        <v>52</v>
      </c>
      <c r="AS655">
        <v>4.01386526054063</v>
      </c>
      <c r="AT655">
        <v>4.01386526054063</v>
      </c>
      <c r="AU655" s="3">
        <v>6800000</v>
      </c>
      <c r="AV655" s="30">
        <v>162044000</v>
      </c>
      <c r="AW655" s="34" t="s">
        <v>2187</v>
      </c>
      <c r="BA655" s="31"/>
      <c r="BB655" s="27" t="str">
        <f t="shared" si="45"/>
        <v>0599141D</v>
      </c>
      <c r="BC655" s="29">
        <f t="shared" ca="1" si="46"/>
        <v>55848</v>
      </c>
      <c r="BD655" s="27">
        <f t="shared" si="47"/>
        <v>4</v>
      </c>
      <c r="BE655" s="32" t="str">
        <f t="shared" si="48"/>
        <v>SEAL.PRB</v>
      </c>
    </row>
    <row r="656" spans="1:57" x14ac:dyDescent="0.35">
      <c r="A656" t="s">
        <v>4765</v>
      </c>
      <c r="B656" s="1">
        <v>24.66</v>
      </c>
      <c r="C656" s="2">
        <v>-1.1478087649402391E-2</v>
      </c>
      <c r="D656" s="3">
        <v>9037.454545454546</v>
      </c>
      <c r="F656" t="s">
        <v>4763</v>
      </c>
      <c r="G656" t="s">
        <v>4764</v>
      </c>
      <c r="H656" t="s">
        <v>51</v>
      </c>
      <c r="I656" s="2" t="e">
        <v>#VALUE!</v>
      </c>
      <c r="J656" s="4" t="s">
        <v>51</v>
      </c>
      <c r="L656" t="s">
        <v>40</v>
      </c>
      <c r="M656">
        <v>8.9051600455152631</v>
      </c>
      <c r="N656">
        <v>8.9051600455152631</v>
      </c>
      <c r="O656">
        <v>-9.0216238151388701</v>
      </c>
      <c r="P656">
        <v>-9.0216238200000003</v>
      </c>
      <c r="Q656" t="s">
        <v>42</v>
      </c>
      <c r="R656" t="s">
        <v>43</v>
      </c>
      <c r="S656">
        <v>9</v>
      </c>
      <c r="T656">
        <v>25</v>
      </c>
      <c r="U656" t="s">
        <v>44</v>
      </c>
      <c r="V656" s="4">
        <v>44833</v>
      </c>
      <c r="W656" s="4">
        <v>44833</v>
      </c>
      <c r="X656" t="s">
        <v>45</v>
      </c>
      <c r="Y656" s="4" t="s">
        <v>4899</v>
      </c>
      <c r="Z656">
        <v>30</v>
      </c>
      <c r="AA656" t="s">
        <v>46</v>
      </c>
      <c r="AB656" s="4" t="s">
        <v>40</v>
      </c>
      <c r="AG656" t="s">
        <v>47</v>
      </c>
      <c r="AH656" t="s">
        <v>65</v>
      </c>
      <c r="AI656" t="s">
        <v>49</v>
      </c>
      <c r="AJ656" t="s">
        <v>50</v>
      </c>
      <c r="AK656" s="35" t="s">
        <v>1036</v>
      </c>
      <c r="AL656" t="s">
        <v>51</v>
      </c>
      <c r="AM656" t="s">
        <v>51</v>
      </c>
      <c r="AO656" s="2" t="s">
        <v>51</v>
      </c>
      <c r="AP656" s="2" t="s">
        <v>51</v>
      </c>
      <c r="AQ656" t="s">
        <v>52</v>
      </c>
      <c r="AS656">
        <v>10.921158680209864</v>
      </c>
      <c r="AT656">
        <v>10.921158680209864</v>
      </c>
      <c r="AU656" s="3">
        <v>5000000</v>
      </c>
      <c r="AV656" s="30">
        <v>123300000</v>
      </c>
      <c r="AW656" s="34" t="s">
        <v>2188</v>
      </c>
      <c r="BA656" s="31"/>
      <c r="BB656" s="27" t="str">
        <f t="shared" si="45"/>
        <v>0599141D</v>
      </c>
      <c r="BC656" s="29">
        <f t="shared" ca="1" si="46"/>
        <v>55848</v>
      </c>
      <c r="BD656" s="27">
        <f t="shared" si="47"/>
        <v>4</v>
      </c>
      <c r="BE656" s="32" t="str">
        <f t="shared" si="48"/>
        <v>SEAL.PRA</v>
      </c>
    </row>
    <row r="657" spans="1:57" x14ac:dyDescent="0.35">
      <c r="A657" t="s">
        <v>3697</v>
      </c>
      <c r="B657" s="1">
        <v>15.035</v>
      </c>
      <c r="C657" s="2">
        <v>-5.2066559312936064E-2</v>
      </c>
      <c r="D657" s="3">
        <v>19710.43076923077</v>
      </c>
      <c r="F657" t="s">
        <v>2734</v>
      </c>
      <c r="G657" t="s">
        <v>2735</v>
      </c>
      <c r="H657">
        <v>106.52</v>
      </c>
      <c r="I657" s="2">
        <v>9.486559E-2</v>
      </c>
      <c r="J657" s="4" t="s">
        <v>4923</v>
      </c>
      <c r="L657" t="s">
        <v>40</v>
      </c>
      <c r="M657">
        <v>4.71817242126947</v>
      </c>
      <c r="N657">
        <v>4.71817242126947</v>
      </c>
      <c r="O657">
        <v>6.8224284264509478</v>
      </c>
      <c r="P657">
        <v>4.71817242126947</v>
      </c>
      <c r="Q657" t="s">
        <v>53</v>
      </c>
      <c r="R657" t="s">
        <v>43</v>
      </c>
      <c r="S657">
        <v>4.25</v>
      </c>
      <c r="T657">
        <v>25</v>
      </c>
      <c r="U657" t="s">
        <v>44</v>
      </c>
      <c r="V657" s="4">
        <v>44804</v>
      </c>
      <c r="W657" s="4">
        <v>44804</v>
      </c>
      <c r="X657" t="s">
        <v>45</v>
      </c>
      <c r="Y657" s="4" t="s">
        <v>4416</v>
      </c>
      <c r="Z657" t="s">
        <v>40</v>
      </c>
      <c r="AA657" t="s">
        <v>46</v>
      </c>
      <c r="AB657" s="4" t="s">
        <v>4766</v>
      </c>
      <c r="AG657" t="s">
        <v>47</v>
      </c>
      <c r="AH657" t="s">
        <v>65</v>
      </c>
      <c r="AI657" t="s">
        <v>49</v>
      </c>
      <c r="AJ657" t="s">
        <v>77</v>
      </c>
      <c r="AK657" s="35" t="s">
        <v>4767</v>
      </c>
      <c r="AL657" t="s">
        <v>158</v>
      </c>
      <c r="AM657" t="s">
        <v>234</v>
      </c>
      <c r="AO657" s="2">
        <v>9.6223547474405535E-6</v>
      </c>
      <c r="AP657" s="2">
        <v>1.4638625452543685E-2</v>
      </c>
      <c r="AQ657" t="s">
        <v>52</v>
      </c>
      <c r="AS657">
        <v>13.687451298993977</v>
      </c>
      <c r="AT657">
        <v>13.687451298993977</v>
      </c>
      <c r="AU657" s="3">
        <v>13000000</v>
      </c>
      <c r="AV657" s="30">
        <v>195455000</v>
      </c>
      <c r="AW657" s="34" t="s">
        <v>3694</v>
      </c>
      <c r="BA657" s="31"/>
      <c r="BB657" s="27" t="str">
        <f t="shared" si="45"/>
        <v>GL</v>
      </c>
      <c r="BC657" s="29" t="e">
        <f t="shared" ca="1" si="46"/>
        <v>#VALUE!</v>
      </c>
      <c r="BD657" s="27">
        <f t="shared" si="47"/>
        <v>4</v>
      </c>
      <c r="BE657" s="32" t="str">
        <f t="shared" si="48"/>
        <v>GL.PRD</v>
      </c>
    </row>
    <row r="658" spans="1:57" x14ac:dyDescent="0.35">
      <c r="A658" t="s">
        <v>3183</v>
      </c>
      <c r="B658" s="1">
        <v>23.844999999999999</v>
      </c>
      <c r="C658" s="2">
        <v>-4.7244094488188948E-2</v>
      </c>
      <c r="D658" s="3">
        <v>2800.3076923076924</v>
      </c>
      <c r="F658" t="s">
        <v>3184</v>
      </c>
      <c r="G658" t="s">
        <v>3185</v>
      </c>
      <c r="H658">
        <v>58.31</v>
      </c>
      <c r="I658" s="2">
        <v>1.1273010000000002E-2</v>
      </c>
      <c r="J658" s="4" t="s">
        <v>4923</v>
      </c>
      <c r="L658" t="s">
        <v>40</v>
      </c>
      <c r="M658">
        <v>6.7417590865902071</v>
      </c>
      <c r="N658">
        <v>6.7417590865902071</v>
      </c>
      <c r="O658">
        <v>4.7965494010812355</v>
      </c>
      <c r="P658">
        <v>4.7965494</v>
      </c>
      <c r="Q658" t="s">
        <v>42</v>
      </c>
      <c r="R658" t="s">
        <v>43</v>
      </c>
      <c r="S658">
        <v>7.125</v>
      </c>
      <c r="T658">
        <v>25</v>
      </c>
      <c r="U658" t="s">
        <v>44</v>
      </c>
      <c r="V658" s="4">
        <v>44818</v>
      </c>
      <c r="W658" s="4">
        <v>44818</v>
      </c>
      <c r="X658" t="s">
        <v>124</v>
      </c>
      <c r="Y658" s="4" t="s">
        <v>4191</v>
      </c>
      <c r="Z658" t="s">
        <v>40</v>
      </c>
      <c r="AA658" t="s">
        <v>161</v>
      </c>
      <c r="AB658" t="s">
        <v>40</v>
      </c>
      <c r="AG658" t="s">
        <v>47</v>
      </c>
      <c r="AH658" t="s">
        <v>48</v>
      </c>
      <c r="AI658" t="s">
        <v>47</v>
      </c>
      <c r="AJ658" t="s">
        <v>50</v>
      </c>
      <c r="AK658" s="35" t="s">
        <v>3186</v>
      </c>
      <c r="AL658" t="s">
        <v>51</v>
      </c>
      <c r="AM658" t="s">
        <v>51</v>
      </c>
      <c r="AO658" s="2">
        <v>1.286070478607737E-3</v>
      </c>
      <c r="AP658" s="2">
        <v>2.56121119473115E-2</v>
      </c>
      <c r="AQ658" t="s">
        <v>69</v>
      </c>
      <c r="AS658">
        <v>13.237110317111005</v>
      </c>
      <c r="AT658">
        <v>13.264746975398189</v>
      </c>
      <c r="AU658" s="3">
        <v>1800000</v>
      </c>
      <c r="AV658" s="30">
        <v>42921000</v>
      </c>
      <c r="AW658" s="34" t="s">
        <v>3187</v>
      </c>
      <c r="BA658" s="31"/>
      <c r="BB658" s="27" t="str">
        <f t="shared" si="45"/>
        <v>TBK</v>
      </c>
      <c r="BC658" s="29">
        <f t="shared" ca="1" si="46"/>
        <v>55848</v>
      </c>
      <c r="BD658" s="27">
        <f t="shared" si="47"/>
        <v>4</v>
      </c>
      <c r="BE658" s="32" t="str">
        <f t="shared" si="48"/>
        <v>TBKCP</v>
      </c>
    </row>
    <row r="659" spans="1:57" x14ac:dyDescent="0.35">
      <c r="A659" t="s">
        <v>1039</v>
      </c>
      <c r="B659" s="1">
        <v>23.725000000000001</v>
      </c>
      <c r="C659" s="2">
        <v>-3.4839537446745547E-2</v>
      </c>
      <c r="D659" s="3">
        <v>5393.8615384615387</v>
      </c>
      <c r="F659" t="s">
        <v>1037</v>
      </c>
      <c r="G659" t="s">
        <v>1038</v>
      </c>
      <c r="H659">
        <v>15.18</v>
      </c>
      <c r="I659" s="2">
        <v>-5.4205540000000003E-2</v>
      </c>
      <c r="J659" s="4" t="s">
        <v>4986</v>
      </c>
      <c r="L659" t="s">
        <v>40</v>
      </c>
      <c r="M659">
        <v>9.0622055682218665</v>
      </c>
      <c r="N659">
        <v>9.0622055682218665</v>
      </c>
      <c r="O659">
        <v>57.495271122320176</v>
      </c>
      <c r="P659">
        <v>9.0622055682218665</v>
      </c>
      <c r="Q659" t="s">
        <v>42</v>
      </c>
      <c r="R659" t="s">
        <v>43</v>
      </c>
      <c r="S659">
        <v>8.75</v>
      </c>
      <c r="T659">
        <v>25</v>
      </c>
      <c r="U659" t="s">
        <v>44</v>
      </c>
      <c r="V659" s="4">
        <v>44796</v>
      </c>
      <c r="W659" s="4">
        <v>44796</v>
      </c>
      <c r="X659" t="s">
        <v>45</v>
      </c>
      <c r="Y659" s="4" t="s">
        <v>4899</v>
      </c>
      <c r="Z659">
        <v>30</v>
      </c>
      <c r="AA659" t="s">
        <v>46</v>
      </c>
      <c r="AB659" s="4" t="s">
        <v>40</v>
      </c>
      <c r="AG659" t="s">
        <v>47</v>
      </c>
      <c r="AH659" t="s">
        <v>48</v>
      </c>
      <c r="AI659" t="s">
        <v>49</v>
      </c>
      <c r="AJ659" t="s">
        <v>50</v>
      </c>
      <c r="AK659" s="35" t="s">
        <v>1040</v>
      </c>
      <c r="AL659" t="s">
        <v>51</v>
      </c>
      <c r="AM659" t="s">
        <v>51</v>
      </c>
      <c r="AO659" s="2">
        <v>9.6839102419854495E-3</v>
      </c>
      <c r="AP659" s="2">
        <v>6.3961046727509796E-2</v>
      </c>
      <c r="AQ659" t="s">
        <v>52</v>
      </c>
      <c r="AS659">
        <v>10.608153050006209</v>
      </c>
      <c r="AT659">
        <v>10.608153050006209</v>
      </c>
      <c r="AU659" s="3">
        <v>3400000</v>
      </c>
      <c r="AV659" s="30">
        <v>80665000</v>
      </c>
      <c r="AW659" s="34" t="s">
        <v>2189</v>
      </c>
      <c r="BA659" s="31"/>
      <c r="BB659" s="27" t="str">
        <f t="shared" si="45"/>
        <v>TNP</v>
      </c>
      <c r="BC659" s="29">
        <f t="shared" ca="1" si="46"/>
        <v>55848</v>
      </c>
      <c r="BD659" s="27">
        <f t="shared" si="47"/>
        <v>4</v>
      </c>
      <c r="BE659" s="32" t="str">
        <f t="shared" si="48"/>
        <v>TNP.PRD</v>
      </c>
    </row>
    <row r="660" spans="1:57" x14ac:dyDescent="0.35">
      <c r="A660" t="s">
        <v>1041</v>
      </c>
      <c r="B660" s="1">
        <v>23.934999999999999</v>
      </c>
      <c r="C660" s="2">
        <v>-9.0383956331625877E-3</v>
      </c>
      <c r="D660" s="3">
        <v>9675</v>
      </c>
      <c r="F660" t="s">
        <v>1037</v>
      </c>
      <c r="G660" t="s">
        <v>1038</v>
      </c>
      <c r="H660">
        <v>15.18</v>
      </c>
      <c r="I660" s="2">
        <v>-5.4205540000000003E-2</v>
      </c>
      <c r="J660" s="4" t="s">
        <v>4986</v>
      </c>
      <c r="L660">
        <v>688.1</v>
      </c>
      <c r="M660">
        <v>9.5859751138874287</v>
      </c>
      <c r="N660">
        <v>10.293738129140317</v>
      </c>
      <c r="O660">
        <v>10.207265391493801</v>
      </c>
      <c r="P660">
        <v>10.207265391493801</v>
      </c>
      <c r="Q660" t="s">
        <v>42</v>
      </c>
      <c r="R660" t="s">
        <v>82</v>
      </c>
      <c r="S660">
        <v>9.25</v>
      </c>
      <c r="T660">
        <v>25</v>
      </c>
      <c r="U660" t="s">
        <v>44</v>
      </c>
      <c r="V660" s="4">
        <v>44796</v>
      </c>
      <c r="W660" s="4">
        <v>44796</v>
      </c>
      <c r="X660" t="s">
        <v>45</v>
      </c>
      <c r="Y660" s="4" t="s">
        <v>4768</v>
      </c>
      <c r="Z660">
        <v>30</v>
      </c>
      <c r="AA660" t="s">
        <v>46</v>
      </c>
      <c r="AB660" s="4" t="s">
        <v>40</v>
      </c>
      <c r="AG660" t="s">
        <v>47</v>
      </c>
      <c r="AH660" t="s">
        <v>48</v>
      </c>
      <c r="AI660" t="s">
        <v>49</v>
      </c>
      <c r="AJ660" t="s">
        <v>50</v>
      </c>
      <c r="AK660" s="35" t="s">
        <v>1042</v>
      </c>
      <c r="AL660" t="s">
        <v>51</v>
      </c>
      <c r="AM660" t="s">
        <v>51</v>
      </c>
      <c r="AO660" s="2">
        <v>9.6839102419854495E-3</v>
      </c>
      <c r="AP660" s="2">
        <v>6.3961046727509796E-2</v>
      </c>
      <c r="AQ660" t="s">
        <v>52</v>
      </c>
      <c r="AS660">
        <v>3.6504089863273697</v>
      </c>
      <c r="AT660">
        <v>3.6504089863273697</v>
      </c>
      <c r="AU660" s="3">
        <v>4600000</v>
      </c>
      <c r="AV660" s="30">
        <v>110101000</v>
      </c>
      <c r="AW660" s="34" t="s">
        <v>2190</v>
      </c>
      <c r="BA660" s="31"/>
      <c r="BB660" s="27" t="str">
        <f t="shared" si="45"/>
        <v>TNP</v>
      </c>
      <c r="BC660" s="29">
        <f t="shared" ca="1" si="46"/>
        <v>55848</v>
      </c>
      <c r="BD660" s="27">
        <f t="shared" si="47"/>
        <v>4</v>
      </c>
      <c r="BE660" s="32" t="str">
        <f t="shared" si="48"/>
        <v>TNP.PRE</v>
      </c>
    </row>
    <row r="661" spans="1:57" x14ac:dyDescent="0.35">
      <c r="A661" t="s">
        <v>1043</v>
      </c>
      <c r="B661" s="1">
        <v>24.375</v>
      </c>
      <c r="C661" s="2">
        <v>7.3442852662150256E-3</v>
      </c>
      <c r="D661" s="3">
        <v>15633.353846153846</v>
      </c>
      <c r="F661" t="s">
        <v>1037</v>
      </c>
      <c r="G661" t="s">
        <v>1038</v>
      </c>
      <c r="H661">
        <v>15.18</v>
      </c>
      <c r="I661" s="2">
        <v>-5.4205540000000003E-2</v>
      </c>
      <c r="J661" s="4" t="s">
        <v>4986</v>
      </c>
      <c r="L661">
        <v>654</v>
      </c>
      <c r="M661">
        <v>9.7784131522516091</v>
      </c>
      <c r="N661">
        <v>10.090490822147064</v>
      </c>
      <c r="O661">
        <v>10.160403192946646</v>
      </c>
      <c r="P661">
        <v>10.160403192946646</v>
      </c>
      <c r="Q661" t="s">
        <v>42</v>
      </c>
      <c r="R661" t="s">
        <v>82</v>
      </c>
      <c r="S661">
        <v>9.5</v>
      </c>
      <c r="T661">
        <v>25</v>
      </c>
      <c r="U661" t="s">
        <v>44</v>
      </c>
      <c r="V661" s="4">
        <v>44768</v>
      </c>
      <c r="W661" s="4">
        <v>44768</v>
      </c>
      <c r="X661" t="s">
        <v>45</v>
      </c>
      <c r="Y661" s="4" t="s">
        <v>4769</v>
      </c>
      <c r="Z661">
        <v>30</v>
      </c>
      <c r="AA661" t="s">
        <v>46</v>
      </c>
      <c r="AB661" s="4" t="s">
        <v>40</v>
      </c>
      <c r="AG661" t="s">
        <v>47</v>
      </c>
      <c r="AH661" t="s">
        <v>48</v>
      </c>
      <c r="AI661" t="s">
        <v>49</v>
      </c>
      <c r="AJ661" t="s">
        <v>50</v>
      </c>
      <c r="AK661" s="35" t="s">
        <v>1044</v>
      </c>
      <c r="AL661" t="s">
        <v>51</v>
      </c>
      <c r="AM661" t="s">
        <v>51</v>
      </c>
      <c r="AO661" s="2">
        <v>9.6839102419854495E-3</v>
      </c>
      <c r="AP661" s="2">
        <v>6.3961046727509796E-2</v>
      </c>
      <c r="AQ661" t="s">
        <v>52</v>
      </c>
      <c r="AS661">
        <v>4.2940738374500871</v>
      </c>
      <c r="AT661">
        <v>4.2940738374500871</v>
      </c>
      <c r="AU661" s="3">
        <v>6000000</v>
      </c>
      <c r="AV661" s="30">
        <v>146250000</v>
      </c>
      <c r="AW661" s="34" t="s">
        <v>2191</v>
      </c>
      <c r="BA661" s="31"/>
      <c r="BB661" s="27" t="str">
        <f t="shared" si="45"/>
        <v>TNP</v>
      </c>
      <c r="BC661" s="29">
        <f t="shared" ca="1" si="46"/>
        <v>55848</v>
      </c>
      <c r="BD661" s="27">
        <f t="shared" si="47"/>
        <v>4</v>
      </c>
      <c r="BE661" s="32" t="str">
        <f t="shared" si="48"/>
        <v>TNP.PRF</v>
      </c>
    </row>
    <row r="662" spans="1:57" x14ac:dyDescent="0.35">
      <c r="A662" t="s">
        <v>3049</v>
      </c>
      <c r="B662" s="1">
        <v>0.68</v>
      </c>
      <c r="C662" s="2" t="e">
        <v>#VALUE!</v>
      </c>
      <c r="D662" s="3">
        <v>19040.689655172413</v>
      </c>
      <c r="F662" t="s">
        <v>3188</v>
      </c>
      <c r="G662" t="s">
        <v>4010</v>
      </c>
      <c r="H662" t="s">
        <v>51</v>
      </c>
      <c r="I662" s="2" t="e">
        <v>#VALUE!</v>
      </c>
      <c r="J662" s="4" t="s">
        <v>51</v>
      </c>
      <c r="L662" t="s">
        <v>40</v>
      </c>
      <c r="M662" t="s">
        <v>51</v>
      </c>
      <c r="N662" t="s">
        <v>40</v>
      </c>
      <c r="O662" t="s">
        <v>40</v>
      </c>
      <c r="P662" t="s">
        <v>40</v>
      </c>
      <c r="Q662" t="s">
        <v>42</v>
      </c>
      <c r="R662" t="s">
        <v>82</v>
      </c>
      <c r="S662">
        <v>8.875</v>
      </c>
      <c r="T662">
        <v>25</v>
      </c>
      <c r="U662" t="s">
        <v>44</v>
      </c>
      <c r="V662" s="4">
        <v>44323</v>
      </c>
      <c r="W662" s="4">
        <v>44323</v>
      </c>
      <c r="X662" t="s">
        <v>45</v>
      </c>
      <c r="Y662" s="4" t="s">
        <v>4321</v>
      </c>
      <c r="Z662">
        <v>30</v>
      </c>
      <c r="AA662" t="s">
        <v>46</v>
      </c>
      <c r="AB662" s="4" t="s">
        <v>40</v>
      </c>
      <c r="AG662" t="s">
        <v>47</v>
      </c>
      <c r="AH662" t="s">
        <v>65</v>
      </c>
      <c r="AI662" t="s">
        <v>49</v>
      </c>
      <c r="AJ662" t="s">
        <v>50</v>
      </c>
      <c r="AK662" s="35" t="s">
        <v>1045</v>
      </c>
      <c r="AL662" t="s">
        <v>51</v>
      </c>
      <c r="AM662" t="s">
        <v>51</v>
      </c>
      <c r="AO662" s="2">
        <v>3.0004092079261087E-2</v>
      </c>
      <c r="AP662" s="2">
        <v>0.10092068906612948</v>
      </c>
      <c r="AQ662" t="s">
        <v>216</v>
      </c>
      <c r="AS662" t="s">
        <v>51</v>
      </c>
      <c r="AT662" t="s">
        <v>51</v>
      </c>
      <c r="AU662" s="3">
        <v>4800000</v>
      </c>
      <c r="AV662" s="30">
        <v>3264000.0000000005</v>
      </c>
      <c r="AW662" s="34" t="s">
        <v>3052</v>
      </c>
      <c r="BA662" s="31"/>
      <c r="BB662" s="27" t="str">
        <f t="shared" si="45"/>
        <v>TOO</v>
      </c>
      <c r="BC662" s="29">
        <f t="shared" ca="1" si="46"/>
        <v>55848</v>
      </c>
      <c r="BD662" s="27">
        <f t="shared" si="47"/>
        <v>4</v>
      </c>
      <c r="BE662" s="32" t="str">
        <f t="shared" si="48"/>
        <v>ALIN.PRE</v>
      </c>
    </row>
    <row r="663" spans="1:57" x14ac:dyDescent="0.35">
      <c r="A663" t="s">
        <v>3050</v>
      </c>
      <c r="B663" s="1">
        <v>0.69</v>
      </c>
      <c r="C663" s="2" t="e">
        <v>#VALUE!</v>
      </c>
      <c r="D663" s="3">
        <v>24421.586206896551</v>
      </c>
      <c r="F663" t="s">
        <v>3188</v>
      </c>
      <c r="G663" t="s">
        <v>4010</v>
      </c>
      <c r="H663" t="s">
        <v>51</v>
      </c>
      <c r="I663" s="2" t="e">
        <v>#VALUE!</v>
      </c>
      <c r="J663" s="4" t="s">
        <v>51</v>
      </c>
      <c r="L663" t="s">
        <v>40</v>
      </c>
      <c r="M663" t="s">
        <v>51</v>
      </c>
      <c r="N663" t="s">
        <v>40</v>
      </c>
      <c r="O663" t="s">
        <v>40</v>
      </c>
      <c r="P663" t="s">
        <v>40</v>
      </c>
      <c r="Q663" t="s">
        <v>42</v>
      </c>
      <c r="R663" t="s">
        <v>43</v>
      </c>
      <c r="S663">
        <v>7.25</v>
      </c>
      <c r="T663">
        <v>25</v>
      </c>
      <c r="U663" t="s">
        <v>44</v>
      </c>
      <c r="V663" s="4">
        <v>44323</v>
      </c>
      <c r="W663" s="4">
        <v>44323</v>
      </c>
      <c r="X663" t="s">
        <v>45</v>
      </c>
      <c r="Y663" s="4" t="s">
        <v>4899</v>
      </c>
      <c r="Z663">
        <v>30</v>
      </c>
      <c r="AA663" t="s">
        <v>46</v>
      </c>
      <c r="AB663" s="4" t="s">
        <v>40</v>
      </c>
      <c r="AG663" t="s">
        <v>47</v>
      </c>
      <c r="AH663" t="s">
        <v>48</v>
      </c>
      <c r="AI663" t="s">
        <v>49</v>
      </c>
      <c r="AJ663" t="s">
        <v>50</v>
      </c>
      <c r="AK663" s="35" t="s">
        <v>1046</v>
      </c>
      <c r="AL663" t="s">
        <v>51</v>
      </c>
      <c r="AM663" t="s">
        <v>51</v>
      </c>
      <c r="AO663" s="2">
        <v>3.0004092079261087E-2</v>
      </c>
      <c r="AP663" s="2">
        <v>0.10092068906612948</v>
      </c>
      <c r="AQ663" t="s">
        <v>216</v>
      </c>
      <c r="AS663" t="s">
        <v>51</v>
      </c>
      <c r="AT663" t="s">
        <v>51</v>
      </c>
      <c r="AU663" s="3">
        <v>6000000</v>
      </c>
      <c r="AV663" s="30">
        <v>4139999.9999999995</v>
      </c>
      <c r="AW663" s="34" t="s">
        <v>3053</v>
      </c>
      <c r="BA663" s="31"/>
      <c r="BB663" s="27" t="str">
        <f t="shared" si="45"/>
        <v>TOO</v>
      </c>
      <c r="BC663" s="29">
        <f t="shared" ca="1" si="46"/>
        <v>55848</v>
      </c>
      <c r="BD663" s="27">
        <f t="shared" si="47"/>
        <v>4</v>
      </c>
      <c r="BE663" s="32" t="str">
        <f t="shared" si="48"/>
        <v>ALIN.PRA</v>
      </c>
    </row>
    <row r="664" spans="1:57" x14ac:dyDescent="0.35">
      <c r="A664" t="s">
        <v>3051</v>
      </c>
      <c r="B664" s="1">
        <v>0.78</v>
      </c>
      <c r="C664" s="2" t="e">
        <v>#VALUE!</v>
      </c>
      <c r="D664" s="3">
        <v>22857.103448275862</v>
      </c>
      <c r="F664" t="s">
        <v>3188</v>
      </c>
      <c r="G664" t="s">
        <v>4010</v>
      </c>
      <c r="H664" t="s">
        <v>51</v>
      </c>
      <c r="I664" s="2" t="e">
        <v>#VALUE!</v>
      </c>
      <c r="J664" s="4" t="s">
        <v>51</v>
      </c>
      <c r="L664" t="s">
        <v>40</v>
      </c>
      <c r="M664" t="s">
        <v>51</v>
      </c>
      <c r="N664" t="s">
        <v>40</v>
      </c>
      <c r="O664" t="s">
        <v>40</v>
      </c>
      <c r="P664" t="s">
        <v>40</v>
      </c>
      <c r="Q664" t="s">
        <v>42</v>
      </c>
      <c r="R664" t="s">
        <v>43</v>
      </c>
      <c r="S664">
        <v>8.5</v>
      </c>
      <c r="T664">
        <v>25</v>
      </c>
      <c r="U664" t="s">
        <v>44</v>
      </c>
      <c r="V664" s="4">
        <v>44323</v>
      </c>
      <c r="W664" s="4">
        <v>44323</v>
      </c>
      <c r="X664" t="s">
        <v>45</v>
      </c>
      <c r="Y664" s="4" t="s">
        <v>4899</v>
      </c>
      <c r="Z664">
        <v>30</v>
      </c>
      <c r="AA664" t="s">
        <v>46</v>
      </c>
      <c r="AB664" s="4" t="s">
        <v>40</v>
      </c>
      <c r="AG664" t="s">
        <v>47</v>
      </c>
      <c r="AH664" t="s">
        <v>48</v>
      </c>
      <c r="AI664" t="s">
        <v>49</v>
      </c>
      <c r="AJ664" t="s">
        <v>50</v>
      </c>
      <c r="AK664" s="35" t="s">
        <v>1047</v>
      </c>
      <c r="AL664" t="s">
        <v>51</v>
      </c>
      <c r="AM664" t="s">
        <v>51</v>
      </c>
      <c r="AO664" s="2">
        <v>3.0004092079261087E-2</v>
      </c>
      <c r="AP664" s="2">
        <v>0.10092068906612948</v>
      </c>
      <c r="AQ664" t="s">
        <v>216</v>
      </c>
      <c r="AS664" t="s">
        <v>51</v>
      </c>
      <c r="AT664" t="s">
        <v>51</v>
      </c>
      <c r="AU664" s="3">
        <v>5000000</v>
      </c>
      <c r="AV664" s="30">
        <v>3900000</v>
      </c>
      <c r="AW664" s="34" t="s">
        <v>3054</v>
      </c>
      <c r="BA664" s="31"/>
      <c r="BB664" s="27" t="str">
        <f t="shared" si="45"/>
        <v>TOO</v>
      </c>
      <c r="BC664" s="29">
        <f t="shared" ca="1" si="46"/>
        <v>55848</v>
      </c>
      <c r="BD664" s="27">
        <f t="shared" si="47"/>
        <v>4</v>
      </c>
      <c r="BE664" s="32" t="str">
        <f t="shared" si="48"/>
        <v>ALIN.PRB</v>
      </c>
    </row>
    <row r="665" spans="1:57" x14ac:dyDescent="0.35">
      <c r="A665" t="s">
        <v>5033</v>
      </c>
      <c r="B665" s="1">
        <v>24.82</v>
      </c>
      <c r="C665" s="2">
        <v>-1.507936507936504E-2</v>
      </c>
      <c r="D665" s="3" t="s">
        <v>51</v>
      </c>
      <c r="F665" t="s">
        <v>5034</v>
      </c>
      <c r="G665" t="s">
        <v>5035</v>
      </c>
      <c r="H665">
        <v>13.01</v>
      </c>
      <c r="I665" s="2">
        <v>-5.2274260000000003E-2</v>
      </c>
      <c r="J665" s="4" t="s">
        <v>4914</v>
      </c>
      <c r="L665" t="s">
        <v>40</v>
      </c>
      <c r="M665">
        <v>-14.34883220690547</v>
      </c>
      <c r="N665">
        <v>-14.34883220690547</v>
      </c>
      <c r="O665">
        <v>-136.7917164864262</v>
      </c>
      <c r="P665">
        <v>-136.79171649</v>
      </c>
      <c r="Q665" t="s">
        <v>53</v>
      </c>
      <c r="R665" t="s">
        <v>43</v>
      </c>
      <c r="S665">
        <v>7</v>
      </c>
      <c r="T665">
        <v>25</v>
      </c>
      <c r="U665" t="s">
        <v>44</v>
      </c>
      <c r="V665" s="4">
        <v>44804</v>
      </c>
      <c r="W665" s="4">
        <v>44804</v>
      </c>
      <c r="X665" t="s">
        <v>40</v>
      </c>
      <c r="Y665" s="4" t="s">
        <v>5036</v>
      </c>
      <c r="Z665">
        <v>30</v>
      </c>
      <c r="AA665" t="s">
        <v>46</v>
      </c>
      <c r="AB665" s="4" t="s">
        <v>5037</v>
      </c>
      <c r="AG665" t="s">
        <v>47</v>
      </c>
      <c r="AH665" t="s">
        <v>65</v>
      </c>
      <c r="AI665" t="s">
        <v>51</v>
      </c>
      <c r="AJ665" t="s">
        <v>74</v>
      </c>
      <c r="AK665" s="35" t="s">
        <v>5038</v>
      </c>
      <c r="AL665" t="s">
        <v>51</v>
      </c>
      <c r="AM665" t="s">
        <v>51</v>
      </c>
      <c r="AO665" s="2">
        <v>2.5047121330264988E-3</v>
      </c>
      <c r="AP665" s="2">
        <v>4.0611790147226268E-2</v>
      </c>
      <c r="AQ665" t="s">
        <v>162</v>
      </c>
      <c r="AS665">
        <v>2.0623016640777427</v>
      </c>
      <c r="AT665">
        <v>2.0623016640777427</v>
      </c>
      <c r="AU665" s="3">
        <v>7000000</v>
      </c>
      <c r="AV665" s="30">
        <v>173740000</v>
      </c>
      <c r="AW665" s="34" t="s">
        <v>5039</v>
      </c>
      <c r="BA665" s="31"/>
      <c r="BB665" s="27" t="str">
        <f t="shared" si="45"/>
        <v>TRIN</v>
      </c>
      <c r="BC665" s="29" t="e">
        <f t="shared" ca="1" si="46"/>
        <v>#VALUE!</v>
      </c>
      <c r="BD665" s="27">
        <f t="shared" si="47"/>
        <v>4</v>
      </c>
      <c r="BE665" s="32" t="str">
        <f t="shared" si="48"/>
        <v>TRINL</v>
      </c>
    </row>
    <row r="666" spans="1:57" x14ac:dyDescent="0.35">
      <c r="A666" t="s">
        <v>3815</v>
      </c>
      <c r="B666" s="1">
        <v>21.15</v>
      </c>
      <c r="C666" s="2">
        <v>-1.5821312238250344E-2</v>
      </c>
      <c r="D666" s="3">
        <v>16541.2</v>
      </c>
      <c r="F666" t="s">
        <v>2738</v>
      </c>
      <c r="G666" t="s">
        <v>2739</v>
      </c>
      <c r="H666">
        <v>57.57</v>
      </c>
      <c r="I666" s="2">
        <v>-2.0824180000000001E-2</v>
      </c>
      <c r="J666" s="4" t="s">
        <v>4050</v>
      </c>
      <c r="L666" t="s">
        <v>40</v>
      </c>
      <c r="M666">
        <v>5.9810599767403225</v>
      </c>
      <c r="N666">
        <v>5.9810599767403225</v>
      </c>
      <c r="O666">
        <v>6.8657393470691606</v>
      </c>
      <c r="P666">
        <v>5.9810599767403225</v>
      </c>
      <c r="Q666" t="s">
        <v>42</v>
      </c>
      <c r="R666" t="s">
        <v>43</v>
      </c>
      <c r="S666">
        <v>5.75</v>
      </c>
      <c r="T666">
        <v>25</v>
      </c>
      <c r="U666" t="s">
        <v>44</v>
      </c>
      <c r="V666" s="4">
        <v>44811</v>
      </c>
      <c r="W666" s="4">
        <v>44811</v>
      </c>
      <c r="X666" t="s">
        <v>45</v>
      </c>
      <c r="Y666" s="4" t="s">
        <v>4770</v>
      </c>
      <c r="Z666" t="s">
        <v>40</v>
      </c>
      <c r="AA666" t="s">
        <v>46</v>
      </c>
      <c r="AB666" s="4" t="s">
        <v>40</v>
      </c>
      <c r="AG666" t="s">
        <v>47</v>
      </c>
      <c r="AH666" t="s">
        <v>48</v>
      </c>
      <c r="AI666" t="s">
        <v>49</v>
      </c>
      <c r="AJ666" t="s">
        <v>50</v>
      </c>
      <c r="AK666" s="35" t="s">
        <v>4011</v>
      </c>
      <c r="AL666" t="s">
        <v>139</v>
      </c>
      <c r="AM666" t="s">
        <v>139</v>
      </c>
      <c r="AO666" s="2">
        <v>3.2349831163527298E-3</v>
      </c>
      <c r="AP666" s="2">
        <v>2.8269984024068218E-2</v>
      </c>
      <c r="AQ666" t="s">
        <v>52</v>
      </c>
      <c r="AS666">
        <v>14.524791877345098</v>
      </c>
      <c r="AT666">
        <v>14.552404575919613</v>
      </c>
      <c r="AU666" s="3">
        <v>7000000</v>
      </c>
      <c r="AV666" s="30">
        <v>148050000</v>
      </c>
      <c r="AW666" s="34" t="s">
        <v>3801</v>
      </c>
      <c r="BA666" s="31"/>
      <c r="BB666" s="27" t="str">
        <f t="shared" si="45"/>
        <v>TRTN</v>
      </c>
      <c r="BC666" s="29">
        <f t="shared" ca="1" si="46"/>
        <v>55848</v>
      </c>
      <c r="BD666" s="27">
        <f t="shared" si="47"/>
        <v>4</v>
      </c>
      <c r="BE666" s="32" t="str">
        <f t="shared" si="48"/>
        <v>TRTN.PRE</v>
      </c>
    </row>
    <row r="667" spans="1:57" x14ac:dyDescent="0.35">
      <c r="A667" t="s">
        <v>2965</v>
      </c>
      <c r="B667" s="1">
        <v>23.215000000000003</v>
      </c>
      <c r="C667" s="2">
        <v>-5.2051439069197875E-2</v>
      </c>
      <c r="D667">
        <v>8552.3230769230777</v>
      </c>
      <c r="F667" t="s">
        <v>2738</v>
      </c>
      <c r="G667" t="s">
        <v>2739</v>
      </c>
      <c r="H667">
        <v>57.57</v>
      </c>
      <c r="I667" s="2">
        <v>-2.0824180000000001E-2</v>
      </c>
      <c r="J667" s="4" t="s">
        <v>4050</v>
      </c>
      <c r="L667" t="s">
        <v>40</v>
      </c>
      <c r="M667">
        <v>6.666590348797353</v>
      </c>
      <c r="N667">
        <v>6.666590348797353</v>
      </c>
      <c r="O667">
        <v>5.4648378399998006</v>
      </c>
      <c r="P667">
        <v>5.4648378400000004</v>
      </c>
      <c r="Q667" t="s">
        <v>42</v>
      </c>
      <c r="R667" t="s">
        <v>43</v>
      </c>
      <c r="S667">
        <v>6.875</v>
      </c>
      <c r="T667">
        <v>25</v>
      </c>
      <c r="U667" t="s">
        <v>44</v>
      </c>
      <c r="V667" s="4">
        <v>44811</v>
      </c>
      <c r="W667" s="4">
        <v>44811</v>
      </c>
      <c r="X667" t="s">
        <v>45</v>
      </c>
      <c r="Y667" s="4" t="s">
        <v>4137</v>
      </c>
      <c r="Z667">
        <v>30</v>
      </c>
      <c r="AA667" t="s">
        <v>46</v>
      </c>
      <c r="AB667" s="4" t="s">
        <v>40</v>
      </c>
      <c r="AG667" t="s">
        <v>47</v>
      </c>
      <c r="AH667" t="s">
        <v>48</v>
      </c>
      <c r="AI667" t="s">
        <v>49</v>
      </c>
      <c r="AJ667" t="s">
        <v>50</v>
      </c>
      <c r="AK667" s="35" t="s">
        <v>3041</v>
      </c>
      <c r="AL667" t="s">
        <v>139</v>
      </c>
      <c r="AM667" t="s">
        <v>139</v>
      </c>
      <c r="AO667" s="2">
        <v>3.2349831163527298E-3</v>
      </c>
      <c r="AP667" s="2">
        <v>2.8269984024068218E-2</v>
      </c>
      <c r="AQ667" t="s">
        <v>52</v>
      </c>
      <c r="AS667">
        <v>13.3463024741925</v>
      </c>
      <c r="AT667">
        <v>13.3463024741925</v>
      </c>
      <c r="AU667" s="3">
        <v>6000000</v>
      </c>
      <c r="AV667" s="30">
        <v>139290000.00000003</v>
      </c>
      <c r="AW667" s="34" t="s">
        <v>3268</v>
      </c>
      <c r="BA667" s="31"/>
      <c r="BB667" s="27" t="str">
        <f t="shared" si="45"/>
        <v>TRTN</v>
      </c>
      <c r="BC667" s="29">
        <f t="shared" ca="1" si="46"/>
        <v>55848</v>
      </c>
      <c r="BD667" s="27">
        <f t="shared" si="47"/>
        <v>4</v>
      </c>
      <c r="BE667" s="32" t="str">
        <f t="shared" si="48"/>
        <v>TRTN.PRD</v>
      </c>
    </row>
    <row r="668" spans="1:57" x14ac:dyDescent="0.35">
      <c r="A668" t="s">
        <v>2845</v>
      </c>
      <c r="B668" s="1">
        <v>23.09</v>
      </c>
      <c r="C668">
        <v>-4.4030146767155866E-2</v>
      </c>
      <c r="D668">
        <v>7388.2</v>
      </c>
      <c r="F668" t="s">
        <v>2738</v>
      </c>
      <c r="G668" t="s">
        <v>2739</v>
      </c>
      <c r="H668">
        <v>57.57</v>
      </c>
      <c r="I668" s="2">
        <v>-2.0824180000000001E-2</v>
      </c>
      <c r="J668" s="4" t="s">
        <v>4050</v>
      </c>
      <c r="L668" t="s">
        <v>40</v>
      </c>
      <c r="M668">
        <v>7.3451856872624655</v>
      </c>
      <c r="N668">
        <v>7.3451856872624655</v>
      </c>
      <c r="O668">
        <v>7.1397005377068785</v>
      </c>
      <c r="P668">
        <v>7.1397005399999998</v>
      </c>
      <c r="Q668" t="s">
        <v>42</v>
      </c>
      <c r="R668" t="s">
        <v>43</v>
      </c>
      <c r="S668">
        <v>7.375</v>
      </c>
      <c r="T668">
        <v>25</v>
      </c>
      <c r="U668" t="s">
        <v>44</v>
      </c>
      <c r="V668" s="4">
        <v>44811</v>
      </c>
      <c r="W668" s="4">
        <v>44811</v>
      </c>
      <c r="X668" t="s">
        <v>45</v>
      </c>
      <c r="Y668" s="4" t="s">
        <v>3541</v>
      </c>
      <c r="Z668">
        <v>30</v>
      </c>
      <c r="AA668" t="s">
        <v>46</v>
      </c>
      <c r="AB668" s="4" t="s">
        <v>40</v>
      </c>
      <c r="AG668" t="s">
        <v>47</v>
      </c>
      <c r="AH668" t="s">
        <v>48</v>
      </c>
      <c r="AI668" t="s">
        <v>49</v>
      </c>
      <c r="AJ668" t="s">
        <v>50</v>
      </c>
      <c r="AK668" s="35" t="s">
        <v>2846</v>
      </c>
      <c r="AL668" t="s">
        <v>139</v>
      </c>
      <c r="AM668" t="s">
        <v>139</v>
      </c>
      <c r="AO668" s="2">
        <v>3.2349831163527298E-3</v>
      </c>
      <c r="AP668" s="2">
        <v>2.8269984024068218E-2</v>
      </c>
      <c r="AQ668" t="s">
        <v>52</v>
      </c>
      <c r="AS668">
        <v>12.362816026235627</v>
      </c>
      <c r="AT668">
        <v>12.362816026235627</v>
      </c>
      <c r="AU668" s="3">
        <v>7000000</v>
      </c>
      <c r="AV668" s="30">
        <v>161630000</v>
      </c>
      <c r="AW668" s="34" t="s">
        <v>2847</v>
      </c>
      <c r="BA668" s="31"/>
      <c r="BB668" s="27" t="str">
        <f t="shared" si="45"/>
        <v>TRTN</v>
      </c>
      <c r="BC668" s="29">
        <f t="shared" ca="1" si="46"/>
        <v>55848</v>
      </c>
      <c r="BD668" s="27">
        <f t="shared" si="47"/>
        <v>4</v>
      </c>
      <c r="BE668" s="32" t="str">
        <f t="shared" si="48"/>
        <v>TRTN.PRC</v>
      </c>
    </row>
    <row r="669" spans="1:57" x14ac:dyDescent="0.35">
      <c r="A669" t="s">
        <v>2737</v>
      </c>
      <c r="B669" s="1">
        <v>23.799999999999997</v>
      </c>
      <c r="C669" s="2">
        <v>-4.0628593330778034E-2</v>
      </c>
      <c r="D669" s="3">
        <v>7016.169230769231</v>
      </c>
      <c r="F669" t="s">
        <v>2738</v>
      </c>
      <c r="G669" t="s">
        <v>2739</v>
      </c>
      <c r="H669">
        <v>57.57</v>
      </c>
      <c r="I669" s="2">
        <v>-2.0824180000000001E-2</v>
      </c>
      <c r="J669" s="4" t="s">
        <v>4050</v>
      </c>
      <c r="L669" t="s">
        <v>40</v>
      </c>
      <c r="M669">
        <v>7.8681645320627709</v>
      </c>
      <c r="N669">
        <v>7.8681645320627709</v>
      </c>
      <c r="O669">
        <v>7.0237914098038443</v>
      </c>
      <c r="P669">
        <v>7.0237914100000003</v>
      </c>
      <c r="Q669" t="s">
        <v>42</v>
      </c>
      <c r="R669" t="s">
        <v>43</v>
      </c>
      <c r="S669">
        <v>8</v>
      </c>
      <c r="T669">
        <v>25</v>
      </c>
      <c r="U669" t="s">
        <v>44</v>
      </c>
      <c r="V669" s="4">
        <v>44811</v>
      </c>
      <c r="W669" s="4">
        <v>44811</v>
      </c>
      <c r="X669" t="s">
        <v>45</v>
      </c>
      <c r="Y669" s="4" t="s">
        <v>4417</v>
      </c>
      <c r="Z669">
        <v>30</v>
      </c>
      <c r="AA669" t="s">
        <v>46</v>
      </c>
      <c r="AB669" s="4" t="s">
        <v>40</v>
      </c>
      <c r="AG669" t="s">
        <v>47</v>
      </c>
      <c r="AH669" t="s">
        <v>48</v>
      </c>
      <c r="AI669" t="s">
        <v>49</v>
      </c>
      <c r="AJ669" t="s">
        <v>50</v>
      </c>
      <c r="AK669" s="35" t="s">
        <v>2740</v>
      </c>
      <c r="AL669" t="s">
        <v>139</v>
      </c>
      <c r="AM669" t="s">
        <v>139</v>
      </c>
      <c r="AO669" s="2">
        <v>3.2349831163527298E-3</v>
      </c>
      <c r="AP669" s="2">
        <v>2.8269984024068218E-2</v>
      </c>
      <c r="AQ669" t="s">
        <v>52</v>
      </c>
      <c r="AS669">
        <v>11.739450599531978</v>
      </c>
      <c r="AT669">
        <v>11.739450599531978</v>
      </c>
      <c r="AU669" s="3">
        <v>5750000</v>
      </c>
      <c r="AV669" s="30">
        <v>136849999.99999997</v>
      </c>
      <c r="AW669" s="34" t="s">
        <v>2741</v>
      </c>
      <c r="BA669" s="31"/>
      <c r="BB669" s="27" t="str">
        <f t="shared" si="45"/>
        <v>TRTN</v>
      </c>
      <c r="BC669" s="29">
        <f t="shared" ca="1" si="46"/>
        <v>55848</v>
      </c>
      <c r="BD669" s="27">
        <f t="shared" si="47"/>
        <v>4</v>
      </c>
      <c r="BE669" s="32" t="str">
        <f t="shared" si="48"/>
        <v>TRTN.PRB</v>
      </c>
    </row>
    <row r="670" spans="1:57" x14ac:dyDescent="0.35">
      <c r="A670" t="s">
        <v>2742</v>
      </c>
      <c r="B670" s="1">
        <v>25.755000000000003</v>
      </c>
      <c r="C670" s="2">
        <v>-3.5806886439053429E-2</v>
      </c>
      <c r="D670" s="3">
        <v>5575.8461538461543</v>
      </c>
      <c r="F670" t="s">
        <v>2738</v>
      </c>
      <c r="G670" t="s">
        <v>2739</v>
      </c>
      <c r="H670">
        <v>57.57</v>
      </c>
      <c r="I670" s="2">
        <v>-2.0824180000000001E-2</v>
      </c>
      <c r="J670" s="4" t="s">
        <v>4050</v>
      </c>
      <c r="L670" t="s">
        <v>40</v>
      </c>
      <c r="M670">
        <v>8.0222525751168607</v>
      </c>
      <c r="N670">
        <v>8.0222525751168607</v>
      </c>
      <c r="O670">
        <v>4.1303337894783523</v>
      </c>
      <c r="P670">
        <v>4.1303337899999999</v>
      </c>
      <c r="Q670" t="s">
        <v>108</v>
      </c>
      <c r="R670" t="s">
        <v>43</v>
      </c>
      <c r="S670">
        <v>8.5</v>
      </c>
      <c r="T670">
        <v>25</v>
      </c>
      <c r="U670" t="s">
        <v>44</v>
      </c>
      <c r="V670" s="4">
        <v>44811</v>
      </c>
      <c r="W670" s="4">
        <v>44811</v>
      </c>
      <c r="X670" t="s">
        <v>45</v>
      </c>
      <c r="Y670" s="4" t="s">
        <v>4107</v>
      </c>
      <c r="Z670">
        <v>30</v>
      </c>
      <c r="AA670" t="s">
        <v>46</v>
      </c>
      <c r="AB670" s="4" t="s">
        <v>40</v>
      </c>
      <c r="AG670" t="s">
        <v>47</v>
      </c>
      <c r="AH670" t="s">
        <v>48</v>
      </c>
      <c r="AI670" t="s">
        <v>49</v>
      </c>
      <c r="AJ670" t="s">
        <v>50</v>
      </c>
      <c r="AK670" s="35" t="s">
        <v>2743</v>
      </c>
      <c r="AL670" t="s">
        <v>139</v>
      </c>
      <c r="AM670" t="s">
        <v>139</v>
      </c>
      <c r="AO670" s="2">
        <v>3.2349831163527298E-3</v>
      </c>
      <c r="AP670" s="2">
        <v>2.8269984024068218E-2</v>
      </c>
      <c r="AQ670" t="s">
        <v>52</v>
      </c>
      <c r="AS670">
        <v>1.3306575827904734</v>
      </c>
      <c r="AT670">
        <v>11.959441636223779</v>
      </c>
      <c r="AU670" s="3">
        <v>3450000</v>
      </c>
      <c r="AV670" s="30">
        <v>88854750.000000015</v>
      </c>
      <c r="AW670" s="34" t="s">
        <v>2744</v>
      </c>
      <c r="BA670" s="31"/>
      <c r="BB670" s="27" t="str">
        <f t="shared" si="45"/>
        <v>TRTN</v>
      </c>
      <c r="BC670" s="29">
        <f t="shared" ca="1" si="46"/>
        <v>55848</v>
      </c>
      <c r="BD670" s="27">
        <f t="shared" si="47"/>
        <v>4</v>
      </c>
      <c r="BE670" s="32" t="str">
        <f t="shared" si="48"/>
        <v>TRTN.PRA</v>
      </c>
    </row>
    <row r="671" spans="1:57" x14ac:dyDescent="0.35">
      <c r="A671" t="s">
        <v>3712</v>
      </c>
      <c r="B671" s="1">
        <v>16.285</v>
      </c>
      <c r="C671" s="2">
        <v>-4.9618320610687029E-2</v>
      </c>
      <c r="D671" s="3">
        <v>7636.2</v>
      </c>
      <c r="F671" t="s">
        <v>4771</v>
      </c>
      <c r="G671" t="s">
        <v>4772</v>
      </c>
      <c r="H671">
        <v>7.39</v>
      </c>
      <c r="I671" s="2">
        <v>-0.13593710000000001</v>
      </c>
      <c r="J671" s="4" t="s">
        <v>4915</v>
      </c>
      <c r="L671" t="s">
        <v>40</v>
      </c>
      <c r="M671">
        <v>8.5728165512511545</v>
      </c>
      <c r="N671">
        <v>8.5728165512511545</v>
      </c>
      <c r="O671">
        <v>16.021451691711661</v>
      </c>
      <c r="P671">
        <v>8.5728165512511545</v>
      </c>
      <c r="Q671" t="s">
        <v>42</v>
      </c>
      <c r="R671" t="s">
        <v>43</v>
      </c>
      <c r="S671">
        <v>6.25</v>
      </c>
      <c r="T671">
        <v>25</v>
      </c>
      <c r="U671" t="s">
        <v>44</v>
      </c>
      <c r="V671" s="4">
        <v>44823</v>
      </c>
      <c r="W671" s="4">
        <v>44823</v>
      </c>
      <c r="X671" t="s">
        <v>45</v>
      </c>
      <c r="Y671" s="4" t="s">
        <v>4070</v>
      </c>
      <c r="Z671" t="s">
        <v>40</v>
      </c>
      <c r="AA671" t="s">
        <v>46</v>
      </c>
      <c r="AB671" s="4" t="s">
        <v>40</v>
      </c>
      <c r="AG671" t="s">
        <v>47</v>
      </c>
      <c r="AH671" t="s">
        <v>65</v>
      </c>
      <c r="AI671" t="s">
        <v>49</v>
      </c>
      <c r="AJ671" t="s">
        <v>50</v>
      </c>
      <c r="AK671" s="35" t="s">
        <v>4773</v>
      </c>
      <c r="AL671" t="s">
        <v>51</v>
      </c>
      <c r="AM671" t="s">
        <v>51</v>
      </c>
      <c r="AO671" s="2">
        <v>1.1606675550689394E-2</v>
      </c>
      <c r="AP671" s="2">
        <v>5.2517472422662026E-2</v>
      </c>
      <c r="AQ671" t="s">
        <v>52</v>
      </c>
      <c r="AS671">
        <v>10.300547157362658</v>
      </c>
      <c r="AT671">
        <v>10.328180629566607</v>
      </c>
      <c r="AU671" s="3">
        <v>8050000</v>
      </c>
      <c r="AV671" s="30">
        <v>131094250</v>
      </c>
      <c r="AW671" s="34" t="s">
        <v>3709</v>
      </c>
      <c r="BA671" s="31"/>
      <c r="BB671" s="27" t="str">
        <f t="shared" si="45"/>
        <v>TRTX</v>
      </c>
      <c r="BC671" s="29">
        <f t="shared" ca="1" si="46"/>
        <v>55848</v>
      </c>
      <c r="BD671" s="27">
        <f t="shared" si="47"/>
        <v>4</v>
      </c>
      <c r="BE671" s="32" t="str">
        <f t="shared" si="48"/>
        <v>TRTX.PRC</v>
      </c>
    </row>
    <row r="672" spans="1:57" x14ac:dyDescent="0.35">
      <c r="A672" t="s">
        <v>5040</v>
      </c>
      <c r="B672" s="1">
        <v>1073.7450000000001</v>
      </c>
      <c r="C672" s="2">
        <v>-1.9992159937279558E-2</v>
      </c>
      <c r="D672" s="3">
        <v>5187.169230769231</v>
      </c>
      <c r="F672" t="s">
        <v>5041</v>
      </c>
      <c r="G672" t="s">
        <v>5042</v>
      </c>
      <c r="H672">
        <v>108.14</v>
      </c>
      <c r="I672" s="2">
        <v>4.9439729999999994E-2</v>
      </c>
      <c r="J672" s="4" t="s">
        <v>4050</v>
      </c>
      <c r="L672">
        <v>398.5</v>
      </c>
      <c r="M672">
        <v>7.8584249446199336E-2</v>
      </c>
      <c r="N672">
        <v>-1.9352029578483951</v>
      </c>
      <c r="O672" t="s">
        <v>40</v>
      </c>
      <c r="P672">
        <v>-1.9352029578483951</v>
      </c>
      <c r="Q672" t="s">
        <v>42</v>
      </c>
      <c r="R672" t="s">
        <v>82</v>
      </c>
      <c r="S672">
        <v>6.75</v>
      </c>
      <c r="T672">
        <v>25</v>
      </c>
      <c r="U672" t="s">
        <v>44</v>
      </c>
      <c r="V672" s="4">
        <v>44818</v>
      </c>
      <c r="W672" s="4">
        <v>44818</v>
      </c>
      <c r="X672" t="s">
        <v>124</v>
      </c>
      <c r="Y672" s="4" t="s">
        <v>4774</v>
      </c>
      <c r="Z672">
        <v>30</v>
      </c>
      <c r="AA672" t="s">
        <v>161</v>
      </c>
      <c r="AB672" s="4" t="s">
        <v>40</v>
      </c>
      <c r="AG672" t="s">
        <v>47</v>
      </c>
      <c r="AH672" t="s">
        <v>65</v>
      </c>
      <c r="AI672" t="s">
        <v>47</v>
      </c>
      <c r="AJ672" t="s">
        <v>50</v>
      </c>
      <c r="AK672" s="35" t="s">
        <v>5043</v>
      </c>
      <c r="AL672" t="s">
        <v>123</v>
      </c>
      <c r="AM672" t="s">
        <v>51</v>
      </c>
      <c r="AO672" s="2">
        <v>6.7046629904310429E-5</v>
      </c>
      <c r="AP672" s="2">
        <v>2.0758547636913538E-2</v>
      </c>
      <c r="AQ672" t="s">
        <v>52</v>
      </c>
      <c r="AS672" t="s">
        <v>51</v>
      </c>
      <c r="AT672" t="s">
        <v>51</v>
      </c>
      <c r="AU672" s="3">
        <v>1610000</v>
      </c>
      <c r="AV672" s="30">
        <v>1728729450.0000002</v>
      </c>
      <c r="AW672" s="34" t="s">
        <v>5044</v>
      </c>
      <c r="BA672" s="31"/>
      <c r="BB672" s="27" t="str">
        <f t="shared" si="45"/>
        <v>RJF</v>
      </c>
      <c r="BC672" s="29">
        <f t="shared" ca="1" si="46"/>
        <v>55848</v>
      </c>
      <c r="BD672" s="27">
        <f t="shared" si="47"/>
        <v>4</v>
      </c>
      <c r="BE672" s="32" t="str">
        <f t="shared" si="48"/>
        <v>RJF.PRA</v>
      </c>
    </row>
    <row r="673" spans="1:57" x14ac:dyDescent="0.35">
      <c r="A673" t="s">
        <v>5045</v>
      </c>
      <c r="B673" s="1">
        <v>12.405000000000001</v>
      </c>
      <c r="C673" s="2">
        <v>-2.1742997063252733E-2</v>
      </c>
      <c r="D673" s="3">
        <v>7246</v>
      </c>
      <c r="F673" t="s">
        <v>5041</v>
      </c>
      <c r="G673" t="s">
        <v>5042</v>
      </c>
      <c r="H673">
        <v>108.14</v>
      </c>
      <c r="I673" s="2">
        <v>4.9439729999999994E-2</v>
      </c>
      <c r="J673" s="4" t="s">
        <v>4050</v>
      </c>
      <c r="L673">
        <v>408.8</v>
      </c>
      <c r="M673">
        <v>6.4517489299795479</v>
      </c>
      <c r="N673">
        <v>7.4478395950958243</v>
      </c>
      <c r="O673">
        <v>6.981214689353398</v>
      </c>
      <c r="P673">
        <v>6.981214689353398</v>
      </c>
      <c r="Q673" t="s">
        <v>42</v>
      </c>
      <c r="R673" t="s">
        <v>82</v>
      </c>
      <c r="S673">
        <v>6.375</v>
      </c>
      <c r="T673">
        <v>25</v>
      </c>
      <c r="U673" t="s">
        <v>44</v>
      </c>
      <c r="V673" s="4">
        <v>44818</v>
      </c>
      <c r="W673" s="4">
        <v>44818</v>
      </c>
      <c r="X673" t="s">
        <v>40</v>
      </c>
      <c r="Y673" s="4" t="s">
        <v>4174</v>
      </c>
      <c r="Z673">
        <v>30</v>
      </c>
      <c r="AA673" t="s">
        <v>161</v>
      </c>
      <c r="AB673" s="4" t="s">
        <v>40</v>
      </c>
      <c r="AG673" t="s">
        <v>47</v>
      </c>
      <c r="AH673" t="s">
        <v>65</v>
      </c>
      <c r="AI673" t="s">
        <v>51</v>
      </c>
      <c r="AJ673" t="s">
        <v>50</v>
      </c>
      <c r="AK673" s="35" t="s">
        <v>5046</v>
      </c>
      <c r="AL673" t="s">
        <v>123</v>
      </c>
      <c r="AM673" t="s">
        <v>51</v>
      </c>
      <c r="AO673" s="2">
        <v>6.7046629904310429E-5</v>
      </c>
      <c r="AP673" s="2">
        <v>2.0758547636913538E-2</v>
      </c>
      <c r="AQ673" t="s">
        <v>52</v>
      </c>
      <c r="AS673">
        <v>1.4109157165183299</v>
      </c>
      <c r="AT673">
        <v>2.910214817830366</v>
      </c>
      <c r="AU673" s="3">
        <v>3220000</v>
      </c>
      <c r="AV673" s="30">
        <v>39944100</v>
      </c>
      <c r="AW673" s="34" t="s">
        <v>5047</v>
      </c>
      <c r="BA673" s="31"/>
      <c r="BB673" s="27" t="str">
        <f t="shared" si="45"/>
        <v>RJF</v>
      </c>
      <c r="BC673" s="29">
        <f t="shared" ca="1" si="46"/>
        <v>55848</v>
      </c>
      <c r="BD673" s="27">
        <f t="shared" si="47"/>
        <v>4</v>
      </c>
      <c r="BE673" s="32" t="str">
        <f t="shared" si="48"/>
        <v>RJF.PRB</v>
      </c>
    </row>
    <row r="674" spans="1:57" x14ac:dyDescent="0.35">
      <c r="A674" t="s">
        <v>1050</v>
      </c>
      <c r="B674" s="1">
        <v>19.284999999999997</v>
      </c>
      <c r="C674" s="2">
        <v>-0.13801452784503623</v>
      </c>
      <c r="D674" s="3">
        <v>22190.830769230768</v>
      </c>
      <c r="F674" t="s">
        <v>391</v>
      </c>
      <c r="G674" t="s">
        <v>392</v>
      </c>
      <c r="H674">
        <v>3.51</v>
      </c>
      <c r="I674" s="2">
        <v>-0.2199305</v>
      </c>
      <c r="J674" s="4" t="s">
        <v>4905</v>
      </c>
      <c r="L674">
        <v>501.1</v>
      </c>
      <c r="M674">
        <v>8.605525670678734</v>
      </c>
      <c r="N674">
        <v>9.9998815415607911</v>
      </c>
      <c r="O674">
        <v>15.411348311488716</v>
      </c>
      <c r="P674">
        <v>15.411348311488716</v>
      </c>
      <c r="Q674" t="s">
        <v>42</v>
      </c>
      <c r="R674" t="s">
        <v>82</v>
      </c>
      <c r="S674">
        <v>7.25</v>
      </c>
      <c r="T674">
        <v>25</v>
      </c>
      <c r="U674" t="s">
        <v>44</v>
      </c>
      <c r="V674" s="4">
        <v>44845</v>
      </c>
      <c r="W674" s="4">
        <v>44845</v>
      </c>
      <c r="X674" t="s">
        <v>45</v>
      </c>
      <c r="Y674" s="4" t="s">
        <v>4775</v>
      </c>
      <c r="Z674">
        <v>30</v>
      </c>
      <c r="AA674" t="s">
        <v>46</v>
      </c>
      <c r="AB674" t="s">
        <v>40</v>
      </c>
      <c r="AG674" t="s">
        <v>47</v>
      </c>
      <c r="AH674" t="s">
        <v>65</v>
      </c>
      <c r="AI674" t="s">
        <v>49</v>
      </c>
      <c r="AJ674" t="s">
        <v>50</v>
      </c>
      <c r="AK674" s="35" t="s">
        <v>1051</v>
      </c>
      <c r="AL674" t="s">
        <v>51</v>
      </c>
      <c r="AM674" t="s">
        <v>51</v>
      </c>
      <c r="AO674" s="2">
        <v>2.0099204293985817E-2</v>
      </c>
      <c r="AP674" s="2">
        <v>6.5225779112142002E-2</v>
      </c>
      <c r="AQ674" t="s">
        <v>52</v>
      </c>
      <c r="AS674">
        <v>1.9619268342481841</v>
      </c>
      <c r="AT674">
        <v>1.9619268342481841</v>
      </c>
      <c r="AU674" s="3">
        <v>11800000</v>
      </c>
      <c r="AV674" s="30">
        <v>227562999.99999997</v>
      </c>
      <c r="AW674" s="34" t="s">
        <v>2194</v>
      </c>
      <c r="BA674" s="31"/>
      <c r="BB674" s="27" t="str">
        <f t="shared" si="45"/>
        <v>TWO</v>
      </c>
      <c r="BC674" s="29">
        <f t="shared" ca="1" si="46"/>
        <v>55848</v>
      </c>
      <c r="BD674" s="27">
        <f t="shared" si="47"/>
        <v>4</v>
      </c>
      <c r="BE674" s="32" t="str">
        <f t="shared" si="48"/>
        <v>TWO.PRC</v>
      </c>
    </row>
    <row r="675" spans="1:57" x14ac:dyDescent="0.35">
      <c r="A675" t="s">
        <v>1052</v>
      </c>
      <c r="B675" s="1">
        <v>19.07</v>
      </c>
      <c r="C675" s="2">
        <v>-0.1392045454545455</v>
      </c>
      <c r="D675" s="3">
        <v>18929.538461538461</v>
      </c>
      <c r="F675" t="s">
        <v>391</v>
      </c>
      <c r="G675" t="s">
        <v>392</v>
      </c>
      <c r="H675">
        <v>3.51</v>
      </c>
      <c r="I675" s="2">
        <v>-0.2199305</v>
      </c>
      <c r="J675" s="4" t="s">
        <v>4905</v>
      </c>
      <c r="L675">
        <v>535.20000000000005</v>
      </c>
      <c r="M675">
        <v>9.195648732918329</v>
      </c>
      <c r="N675">
        <v>10.255655833624417</v>
      </c>
      <c r="O675">
        <v>12.33055298052885</v>
      </c>
      <c r="P675">
        <v>12.33055298052885</v>
      </c>
      <c r="Q675" t="s">
        <v>42</v>
      </c>
      <c r="R675" t="s">
        <v>82</v>
      </c>
      <c r="S675">
        <v>7.625</v>
      </c>
      <c r="T675">
        <v>25</v>
      </c>
      <c r="U675" t="s">
        <v>44</v>
      </c>
      <c r="V675" s="4">
        <v>44845</v>
      </c>
      <c r="W675" s="4">
        <v>44845</v>
      </c>
      <c r="X675" t="s">
        <v>45</v>
      </c>
      <c r="Y675" s="4" t="s">
        <v>4776</v>
      </c>
      <c r="Z675">
        <v>30</v>
      </c>
      <c r="AA675" t="s">
        <v>46</v>
      </c>
      <c r="AB675" t="s">
        <v>40</v>
      </c>
      <c r="AG675" t="s">
        <v>47</v>
      </c>
      <c r="AH675" t="s">
        <v>65</v>
      </c>
      <c r="AI675" t="s">
        <v>49</v>
      </c>
      <c r="AJ675" t="s">
        <v>50</v>
      </c>
      <c r="AK675" s="35" t="s">
        <v>1053</v>
      </c>
      <c r="AL675" t="s">
        <v>51</v>
      </c>
      <c r="AM675" t="s">
        <v>51</v>
      </c>
      <c r="AO675" s="2">
        <v>2.0099204293985817E-2</v>
      </c>
      <c r="AP675" s="2">
        <v>6.5225779112142002E-2</v>
      </c>
      <c r="AQ675" t="s">
        <v>52</v>
      </c>
      <c r="AS675">
        <v>3.6975704157080029</v>
      </c>
      <c r="AT675">
        <v>3.6975704157080029</v>
      </c>
      <c r="AU675" s="3">
        <v>11500000</v>
      </c>
      <c r="AV675" s="30">
        <v>219305000</v>
      </c>
      <c r="AW675" s="34" t="s">
        <v>2195</v>
      </c>
      <c r="BA675" s="31"/>
      <c r="BB675" s="27" t="str">
        <f t="shared" si="45"/>
        <v>TWO</v>
      </c>
      <c r="BC675" s="29">
        <f t="shared" ca="1" si="46"/>
        <v>55848</v>
      </c>
      <c r="BD675" s="27">
        <f t="shared" si="47"/>
        <v>4</v>
      </c>
      <c r="BE675" s="32" t="str">
        <f t="shared" si="48"/>
        <v>TWO.PRB</v>
      </c>
    </row>
    <row r="676" spans="1:57" x14ac:dyDescent="0.35">
      <c r="A676" t="s">
        <v>1054</v>
      </c>
      <c r="B676" s="1">
        <v>21.9</v>
      </c>
      <c r="C676" s="2">
        <v>-0.14955309734513286</v>
      </c>
      <c r="D676" s="3">
        <v>11692.061538461538</v>
      </c>
      <c r="F676" t="s">
        <v>391</v>
      </c>
      <c r="G676" t="s">
        <v>392</v>
      </c>
      <c r="H676">
        <v>3.51</v>
      </c>
      <c r="I676" s="2">
        <v>-0.2199305</v>
      </c>
      <c r="J676" s="4" t="s">
        <v>4905</v>
      </c>
      <c r="L676">
        <v>566</v>
      </c>
      <c r="M676">
        <v>8.1837925933179676</v>
      </c>
      <c r="N676">
        <v>9.0177490554546029</v>
      </c>
      <c r="O676">
        <v>8.2492966131783056</v>
      </c>
      <c r="P676">
        <v>8.2492966131783056</v>
      </c>
      <c r="Q676" t="s">
        <v>42</v>
      </c>
      <c r="R676" t="s">
        <v>82</v>
      </c>
      <c r="S676">
        <v>8.125</v>
      </c>
      <c r="T676">
        <v>25</v>
      </c>
      <c r="U676" t="s">
        <v>44</v>
      </c>
      <c r="V676" s="4">
        <v>44845</v>
      </c>
      <c r="W676" s="4">
        <v>44845</v>
      </c>
      <c r="X676" t="s">
        <v>45</v>
      </c>
      <c r="Y676" s="4" t="s">
        <v>4777</v>
      </c>
      <c r="Z676">
        <v>30</v>
      </c>
      <c r="AA676" t="s">
        <v>46</v>
      </c>
      <c r="AB676" t="s">
        <v>40</v>
      </c>
      <c r="AG676" t="s">
        <v>47</v>
      </c>
      <c r="AH676" t="s">
        <v>65</v>
      </c>
      <c r="AI676" t="s">
        <v>49</v>
      </c>
      <c r="AJ676" t="s">
        <v>50</v>
      </c>
      <c r="AK676" s="35" t="s">
        <v>1055</v>
      </c>
      <c r="AL676" t="s">
        <v>51</v>
      </c>
      <c r="AM676" t="s">
        <v>51</v>
      </c>
      <c r="AO676" s="2">
        <v>2.0099204293985817E-2</v>
      </c>
      <c r="AP676" s="2">
        <v>6.5225779112142002E-2</v>
      </c>
      <c r="AQ676" t="s">
        <v>52</v>
      </c>
      <c r="AS676">
        <v>3.596185212723781</v>
      </c>
      <c r="AT676">
        <v>3.596185212723781</v>
      </c>
      <c r="AU676" s="3">
        <v>5750000</v>
      </c>
      <c r="AV676" s="30">
        <v>125924999.99999999</v>
      </c>
      <c r="AW676" s="34" t="s">
        <v>2196</v>
      </c>
      <c r="BA676" s="31"/>
      <c r="BB676" s="27" t="str">
        <f t="shared" si="45"/>
        <v>TWO</v>
      </c>
      <c r="BC676" s="29">
        <f t="shared" ca="1" si="46"/>
        <v>55848</v>
      </c>
      <c r="BD676" s="27">
        <f t="shared" si="47"/>
        <v>4</v>
      </c>
      <c r="BE676" s="32" t="str">
        <f t="shared" si="48"/>
        <v>TWO.PRA</v>
      </c>
    </row>
    <row r="677" spans="1:57" x14ac:dyDescent="0.35">
      <c r="A677" t="s">
        <v>2769</v>
      </c>
      <c r="B677" s="1">
        <v>19.93</v>
      </c>
      <c r="C677" s="2">
        <v>-0.12664329535495181</v>
      </c>
      <c r="D677" s="3">
        <v>6636.169230769231</v>
      </c>
      <c r="F677" t="s">
        <v>1057</v>
      </c>
      <c r="G677" t="s">
        <v>1058</v>
      </c>
      <c r="H677">
        <v>16.68</v>
      </c>
      <c r="I677" s="2">
        <v>3.3574340000000001E-2</v>
      </c>
      <c r="J677" s="4" t="s">
        <v>5048</v>
      </c>
      <c r="L677" t="s">
        <v>40</v>
      </c>
      <c r="M677">
        <v>6.5002020748399154</v>
      </c>
      <c r="N677">
        <v>6.5002020748399154</v>
      </c>
      <c r="O677">
        <v>11.299756969966984</v>
      </c>
      <c r="P677">
        <v>6.5002020748399154</v>
      </c>
      <c r="Q677" t="s">
        <v>42</v>
      </c>
      <c r="R677" t="s">
        <v>43</v>
      </c>
      <c r="S677">
        <v>5.875</v>
      </c>
      <c r="T677">
        <v>25</v>
      </c>
      <c r="U677" t="s">
        <v>44</v>
      </c>
      <c r="V677" s="4">
        <v>44847</v>
      </c>
      <c r="W677" s="4">
        <v>44847</v>
      </c>
      <c r="X677" t="s">
        <v>45</v>
      </c>
      <c r="Y677" s="4" t="s">
        <v>4126</v>
      </c>
      <c r="Z677">
        <v>30</v>
      </c>
      <c r="AA677" t="s">
        <v>46</v>
      </c>
      <c r="AB677" s="4" t="s">
        <v>40</v>
      </c>
      <c r="AG677" t="s">
        <v>47</v>
      </c>
      <c r="AH677" t="s">
        <v>65</v>
      </c>
      <c r="AI677" t="s">
        <v>49</v>
      </c>
      <c r="AJ677" t="s">
        <v>50</v>
      </c>
      <c r="AK677" s="35" t="s">
        <v>4778</v>
      </c>
      <c r="AL677" t="s">
        <v>51</v>
      </c>
      <c r="AM677" t="s">
        <v>51</v>
      </c>
      <c r="AO677" s="2">
        <v>8.0005806008642821E-5</v>
      </c>
      <c r="AP677" s="2">
        <v>1.1409705628831146E-2</v>
      </c>
      <c r="AQ677" t="s">
        <v>52</v>
      </c>
      <c r="AS677">
        <v>13.117653014991241</v>
      </c>
      <c r="AT677">
        <v>13.117653014991241</v>
      </c>
      <c r="AU677" s="3">
        <v>4400000</v>
      </c>
      <c r="AV677" s="30">
        <v>87692000</v>
      </c>
      <c r="AW677" s="34" t="s">
        <v>2783</v>
      </c>
      <c r="BA677" s="31"/>
      <c r="BB677" s="27" t="str">
        <f t="shared" si="45"/>
        <v>UBA</v>
      </c>
      <c r="BC677" s="29">
        <f t="shared" ca="1" si="46"/>
        <v>55848</v>
      </c>
      <c r="BD677" s="27">
        <f t="shared" si="47"/>
        <v>4</v>
      </c>
      <c r="BE677" s="32" t="str">
        <f t="shared" si="48"/>
        <v>UBP.PRK</v>
      </c>
    </row>
    <row r="678" spans="1:57" x14ac:dyDescent="0.35">
      <c r="A678" t="s">
        <v>1056</v>
      </c>
      <c r="B678" s="1">
        <v>20.91</v>
      </c>
      <c r="C678" s="2" t="e">
        <v>#VALUE!</v>
      </c>
      <c r="D678" s="3">
        <v>3676.5384615384614</v>
      </c>
      <c r="F678" t="s">
        <v>1057</v>
      </c>
      <c r="G678" t="s">
        <v>1058</v>
      </c>
      <c r="H678">
        <v>16.68</v>
      </c>
      <c r="I678" s="2">
        <v>3.3574340000000001E-2</v>
      </c>
      <c r="J678" s="4" t="s">
        <v>5048</v>
      </c>
      <c r="L678" t="s">
        <v>40</v>
      </c>
      <c r="M678">
        <v>6.6449499856764414</v>
      </c>
      <c r="N678">
        <v>6.6449499856764414</v>
      </c>
      <c r="O678">
        <v>98.571094000208561</v>
      </c>
      <c r="P678">
        <v>6.6449499856764414</v>
      </c>
      <c r="Q678" t="s">
        <v>42</v>
      </c>
      <c r="R678" t="s">
        <v>43</v>
      </c>
      <c r="S678">
        <v>6.25</v>
      </c>
      <c r="T678">
        <v>25</v>
      </c>
      <c r="U678" t="s">
        <v>44</v>
      </c>
      <c r="V678" s="4">
        <v>44847</v>
      </c>
      <c r="W678" s="4">
        <v>44847</v>
      </c>
      <c r="X678" t="s">
        <v>45</v>
      </c>
      <c r="Y678" s="4" t="s">
        <v>4899</v>
      </c>
      <c r="Z678">
        <v>30</v>
      </c>
      <c r="AA678" t="s">
        <v>46</v>
      </c>
      <c r="AB678" s="4" t="s">
        <v>40</v>
      </c>
      <c r="AG678" t="s">
        <v>47</v>
      </c>
      <c r="AH678" t="s">
        <v>65</v>
      </c>
      <c r="AI678" t="s">
        <v>49</v>
      </c>
      <c r="AJ678" t="s">
        <v>50</v>
      </c>
      <c r="AK678" s="35" t="s">
        <v>4779</v>
      </c>
      <c r="AL678" t="s">
        <v>51</v>
      </c>
      <c r="AM678" t="s">
        <v>51</v>
      </c>
      <c r="AO678" s="2">
        <v>8.0005806008642821E-5</v>
      </c>
      <c r="AP678" s="2">
        <v>1.1409705628831146E-2</v>
      </c>
      <c r="AQ678" t="s">
        <v>52</v>
      </c>
      <c r="AS678">
        <v>12.930743756908766</v>
      </c>
      <c r="AT678">
        <v>12.930743756908766</v>
      </c>
      <c r="AU678" s="3">
        <v>4600000</v>
      </c>
      <c r="AV678" s="30">
        <v>96186000</v>
      </c>
      <c r="AW678" s="34" t="s">
        <v>2197</v>
      </c>
      <c r="BA678" s="31"/>
      <c r="BB678" s="27" t="str">
        <f t="shared" si="45"/>
        <v>UBA</v>
      </c>
      <c r="BC678" s="29">
        <f t="shared" ca="1" si="46"/>
        <v>55848</v>
      </c>
      <c r="BD678" s="27">
        <f t="shared" si="47"/>
        <v>4</v>
      </c>
      <c r="BE678" s="32" t="str">
        <f t="shared" si="48"/>
        <v>UBP.PRH</v>
      </c>
    </row>
    <row r="679" spans="1:57" x14ac:dyDescent="0.35">
      <c r="A679" t="s">
        <v>3071</v>
      </c>
      <c r="B679" s="1">
        <v>30.405000000000001</v>
      </c>
      <c r="C679" s="2">
        <v>-2.3985254510642005E-2</v>
      </c>
      <c r="D679" s="3">
        <v>6800.4153846153849</v>
      </c>
      <c r="F679" t="s">
        <v>3189</v>
      </c>
      <c r="G679" t="s">
        <v>3190</v>
      </c>
      <c r="H679">
        <v>35.26</v>
      </c>
      <c r="I679" s="2">
        <v>0.1279564</v>
      </c>
      <c r="J679" s="4" t="s">
        <v>4927</v>
      </c>
      <c r="L679" t="s">
        <v>40</v>
      </c>
      <c r="M679">
        <v>4.3914980597563114</v>
      </c>
      <c r="N679">
        <v>4.3914980597563114</v>
      </c>
      <c r="O679">
        <v>-9.6597808653503758</v>
      </c>
      <c r="P679">
        <v>-9.6597808700000005</v>
      </c>
      <c r="Q679" t="s">
        <v>42</v>
      </c>
      <c r="R679" t="s">
        <v>43</v>
      </c>
      <c r="S679">
        <v>6.875</v>
      </c>
      <c r="T679">
        <v>25</v>
      </c>
      <c r="U679" t="s">
        <v>44</v>
      </c>
      <c r="V679" s="4">
        <v>44803</v>
      </c>
      <c r="W679" s="4">
        <v>44803</v>
      </c>
      <c r="X679" t="s">
        <v>124</v>
      </c>
      <c r="Y679" s="4" t="s">
        <v>4090</v>
      </c>
      <c r="Z679" t="s">
        <v>40</v>
      </c>
      <c r="AA679" t="s">
        <v>46</v>
      </c>
      <c r="AB679" t="s">
        <v>40</v>
      </c>
      <c r="AG679" t="s">
        <v>47</v>
      </c>
      <c r="AH679" t="s">
        <v>48</v>
      </c>
      <c r="AI679" t="s">
        <v>47</v>
      </c>
      <c r="AJ679" t="s">
        <v>50</v>
      </c>
      <c r="AK679" s="35" t="s">
        <v>3191</v>
      </c>
      <c r="AL679" t="s">
        <v>51</v>
      </c>
      <c r="AM679" t="s">
        <v>51</v>
      </c>
      <c r="AO679" s="2">
        <v>1.5699092944199133E-4</v>
      </c>
      <c r="AP679" s="2">
        <v>1.6016620415078675E-2</v>
      </c>
      <c r="AQ679" t="s">
        <v>69</v>
      </c>
      <c r="AS679">
        <v>2.6959318551749605</v>
      </c>
      <c r="AT679">
        <v>17.490801222571001</v>
      </c>
      <c r="AU679" s="3">
        <v>4000000</v>
      </c>
      <c r="AV679" s="30">
        <v>121620000</v>
      </c>
      <c r="AW679" s="34" t="s">
        <v>3081</v>
      </c>
      <c r="BA679" s="31"/>
      <c r="BB679" s="27" t="str">
        <f t="shared" si="45"/>
        <v>UCBI</v>
      </c>
      <c r="BC679" s="29">
        <f t="shared" ca="1" si="46"/>
        <v>55848</v>
      </c>
      <c r="BD679" s="27">
        <f t="shared" si="47"/>
        <v>4</v>
      </c>
      <c r="BE679" s="32" t="str">
        <f t="shared" si="48"/>
        <v>UCBIO</v>
      </c>
    </row>
    <row r="680" spans="1:57" x14ac:dyDescent="0.35">
      <c r="A680" t="s">
        <v>3737</v>
      </c>
      <c r="B680" s="1">
        <v>104.13999999999999</v>
      </c>
      <c r="C680" s="2">
        <v>-0.10097756054210164</v>
      </c>
      <c r="D680" s="3">
        <v>9976.6307692307691</v>
      </c>
      <c r="F680" t="s">
        <v>4012</v>
      </c>
      <c r="G680" t="s">
        <v>4013</v>
      </c>
      <c r="H680">
        <v>33.200000000000003</v>
      </c>
      <c r="I680" s="2">
        <v>-0.13117010000000001</v>
      </c>
      <c r="J680" s="4" t="s">
        <v>4939</v>
      </c>
      <c r="L680" t="s">
        <v>40</v>
      </c>
      <c r="M680">
        <v>5.6308492874063143</v>
      </c>
      <c r="N680">
        <v>-8.8166451540778521</v>
      </c>
      <c r="O680" t="s">
        <v>40</v>
      </c>
      <c r="P680">
        <v>-8.8166451540778521</v>
      </c>
      <c r="Q680" t="s">
        <v>202</v>
      </c>
      <c r="R680" t="s">
        <v>43</v>
      </c>
      <c r="S680">
        <v>7.25</v>
      </c>
      <c r="T680">
        <v>100</v>
      </c>
      <c r="U680" t="s">
        <v>44</v>
      </c>
      <c r="V680" s="4">
        <v>44803</v>
      </c>
      <c r="W680" s="4">
        <v>44803</v>
      </c>
      <c r="X680" t="s">
        <v>45</v>
      </c>
      <c r="Y680" s="4" t="s">
        <v>40</v>
      </c>
      <c r="Z680" t="s">
        <v>40</v>
      </c>
      <c r="AA680" t="s">
        <v>40</v>
      </c>
      <c r="AB680" s="4" t="s">
        <v>4288</v>
      </c>
      <c r="AG680" t="s">
        <v>47</v>
      </c>
      <c r="AH680" t="s">
        <v>65</v>
      </c>
      <c r="AI680" t="s">
        <v>49</v>
      </c>
      <c r="AJ680" t="s">
        <v>50</v>
      </c>
      <c r="AK680" s="35" t="s">
        <v>4780</v>
      </c>
      <c r="AL680" t="s">
        <v>51</v>
      </c>
      <c r="AM680" t="s">
        <v>51</v>
      </c>
      <c r="AO680" s="2">
        <v>4.1641602375130926E-4</v>
      </c>
      <c r="AP680" s="2">
        <v>1.8840145203733671E-2</v>
      </c>
      <c r="AQ680" t="s">
        <v>52</v>
      </c>
      <c r="AS680">
        <v>1.5304754057157386</v>
      </c>
      <c r="AT680">
        <v>1.5304754057157386</v>
      </c>
      <c r="AU680" s="3">
        <v>2200000</v>
      </c>
      <c r="AV680" s="30">
        <v>229107999.99999997</v>
      </c>
      <c r="AW680" s="34" t="s">
        <v>3738</v>
      </c>
      <c r="BA680" s="31"/>
      <c r="BB680" s="27" t="str">
        <f t="shared" si="45"/>
        <v>UGI</v>
      </c>
      <c r="BC680" s="29">
        <f t="shared" ca="1" si="46"/>
        <v>45297</v>
      </c>
      <c r="BD680" s="27">
        <f t="shared" si="47"/>
        <v>4</v>
      </c>
      <c r="BE680" s="32" t="str">
        <f t="shared" si="48"/>
        <v>UGIC</v>
      </c>
    </row>
    <row r="681" spans="1:57" x14ac:dyDescent="0.35">
      <c r="A681" t="s">
        <v>1062</v>
      </c>
      <c r="B681" s="1">
        <v>24.524999999999999</v>
      </c>
      <c r="C681" s="2">
        <v>-1.6901408450704293E-2</v>
      </c>
      <c r="D681" s="3">
        <v>19377.276923076923</v>
      </c>
      <c r="F681" t="s">
        <v>1060</v>
      </c>
      <c r="G681" t="s">
        <v>1061</v>
      </c>
      <c r="H681">
        <v>16.309999999999999</v>
      </c>
      <c r="I681" s="2">
        <v>-8.1644179999999997E-2</v>
      </c>
      <c r="J681" s="4" t="s">
        <v>4906</v>
      </c>
      <c r="L681" t="s">
        <v>40</v>
      </c>
      <c r="M681">
        <v>6.1272301315552351</v>
      </c>
      <c r="N681">
        <v>6.1272301315552351</v>
      </c>
      <c r="O681">
        <v>-9.4050261710040761</v>
      </c>
      <c r="P681">
        <v>-9.4050261699999993</v>
      </c>
      <c r="Q681" t="s">
        <v>42</v>
      </c>
      <c r="R681" t="s">
        <v>43</v>
      </c>
      <c r="S681">
        <v>6.375</v>
      </c>
      <c r="T681">
        <v>25</v>
      </c>
      <c r="U681" t="s">
        <v>44</v>
      </c>
      <c r="V681" s="4">
        <v>44879</v>
      </c>
      <c r="W681" s="4">
        <v>44879</v>
      </c>
      <c r="X681" t="s">
        <v>45</v>
      </c>
      <c r="Y681" s="4" t="s">
        <v>4781</v>
      </c>
      <c r="Z681">
        <v>30</v>
      </c>
      <c r="AA681" t="s">
        <v>46</v>
      </c>
      <c r="AB681" s="4" t="s">
        <v>40</v>
      </c>
      <c r="AG681" t="s">
        <v>47</v>
      </c>
      <c r="AH681" t="s">
        <v>65</v>
      </c>
      <c r="AI681" t="s">
        <v>49</v>
      </c>
      <c r="AJ681" t="s">
        <v>50</v>
      </c>
      <c r="AK681" s="35" t="s">
        <v>4782</v>
      </c>
      <c r="AL681" t="s">
        <v>51</v>
      </c>
      <c r="AM681" t="s">
        <v>51</v>
      </c>
      <c r="AO681" s="2">
        <v>1.7837153939844752E-3</v>
      </c>
      <c r="AP681" s="2">
        <v>4.0425995341455745E-2</v>
      </c>
      <c r="AQ681" t="s">
        <v>52</v>
      </c>
      <c r="AS681">
        <v>15.089732489014525</v>
      </c>
      <c r="AT681">
        <v>15.089732489014525</v>
      </c>
      <c r="AU681" s="3">
        <v>8608760</v>
      </c>
      <c r="AV681" s="30">
        <v>211129839</v>
      </c>
      <c r="AW681" s="34" t="s">
        <v>2199</v>
      </c>
      <c r="BA681" s="31"/>
      <c r="BB681" s="27" t="str">
        <f t="shared" si="45"/>
        <v>UMH</v>
      </c>
      <c r="BC681" s="29">
        <f t="shared" ca="1" si="46"/>
        <v>55848</v>
      </c>
      <c r="BD681" s="27">
        <f t="shared" si="47"/>
        <v>4</v>
      </c>
      <c r="BE681" s="32" t="str">
        <f t="shared" si="48"/>
        <v>UMH.PRD</v>
      </c>
    </row>
    <row r="682" spans="1:57" x14ac:dyDescent="0.35">
      <c r="A682" t="s">
        <v>1063</v>
      </c>
      <c r="B682" s="1">
        <v>31.35</v>
      </c>
      <c r="C682" s="2">
        <v>5.291666666666664E-2</v>
      </c>
      <c r="D682" s="3">
        <v>16742.415384615386</v>
      </c>
      <c r="F682" t="s">
        <v>1064</v>
      </c>
      <c r="G682" t="s">
        <v>1065</v>
      </c>
      <c r="H682">
        <v>41.05</v>
      </c>
      <c r="I682" s="2">
        <v>9.1174920000000007E-2</v>
      </c>
      <c r="J682" s="4" t="s">
        <v>4334</v>
      </c>
      <c r="L682" t="s">
        <v>40</v>
      </c>
      <c r="M682">
        <v>3.3150937732081682</v>
      </c>
      <c r="N682">
        <v>3.3150937732081682</v>
      </c>
      <c r="O682">
        <v>-60.086478511545451</v>
      </c>
      <c r="P682">
        <v>-60.086478509999999</v>
      </c>
      <c r="Q682" t="s">
        <v>53</v>
      </c>
      <c r="R682" t="s">
        <v>43</v>
      </c>
      <c r="S682">
        <v>6.25</v>
      </c>
      <c r="T682">
        <v>25</v>
      </c>
      <c r="U682" t="s">
        <v>44</v>
      </c>
      <c r="V682" s="4">
        <v>44804</v>
      </c>
      <c r="W682" s="4">
        <v>44804</v>
      </c>
      <c r="X682" t="s">
        <v>45</v>
      </c>
      <c r="Y682" s="4" t="s">
        <v>4170</v>
      </c>
      <c r="Z682">
        <v>30</v>
      </c>
      <c r="AA682" t="s">
        <v>46</v>
      </c>
      <c r="AB682" s="4" t="s">
        <v>4783</v>
      </c>
      <c r="AG682" t="s">
        <v>47</v>
      </c>
      <c r="AH682" t="s">
        <v>65</v>
      </c>
      <c r="AI682" t="s">
        <v>49</v>
      </c>
      <c r="AJ682" t="s">
        <v>77</v>
      </c>
      <c r="AK682" s="35" t="s">
        <v>1066</v>
      </c>
      <c r="AL682" t="s">
        <v>139</v>
      </c>
      <c r="AM682" t="s">
        <v>123</v>
      </c>
      <c r="AO682" s="2">
        <v>1.4284985881662937E-4</v>
      </c>
      <c r="AP682" s="2">
        <v>2.3343701782549853E-2</v>
      </c>
      <c r="AQ682" t="s">
        <v>52</v>
      </c>
      <c r="AS682">
        <v>0.71447695902455211</v>
      </c>
      <c r="AT682">
        <v>16.191540108661201</v>
      </c>
      <c r="AU682" s="3">
        <v>12000000</v>
      </c>
      <c r="AV682" s="30">
        <v>376200000</v>
      </c>
      <c r="AW682" s="34" t="s">
        <v>2200</v>
      </c>
      <c r="BA682" s="31"/>
      <c r="BB682" s="27" t="str">
        <f t="shared" si="45"/>
        <v>UNM</v>
      </c>
      <c r="BC682" s="29" t="e">
        <f t="shared" ca="1" si="46"/>
        <v>#VALUE!</v>
      </c>
      <c r="BD682" s="27">
        <f t="shared" si="47"/>
        <v>4</v>
      </c>
      <c r="BE682" s="32" t="str">
        <f t="shared" si="48"/>
        <v>UNMA</v>
      </c>
    </row>
    <row r="683" spans="1:57" x14ac:dyDescent="0.35">
      <c r="A683" t="s">
        <v>3609</v>
      </c>
      <c r="B683" s="1">
        <v>30.8</v>
      </c>
      <c r="C683" s="2">
        <v>-2.9338327091136009E-2</v>
      </c>
      <c r="D683" s="3">
        <v>295.96923076923076</v>
      </c>
      <c r="F683" t="s">
        <v>3610</v>
      </c>
      <c r="G683" t="s">
        <v>3611</v>
      </c>
      <c r="H683">
        <v>3.51</v>
      </c>
      <c r="I683" s="2">
        <v>-0.3652803</v>
      </c>
      <c r="J683" s="4" t="s">
        <v>4911</v>
      </c>
      <c r="L683" t="s">
        <v>40</v>
      </c>
      <c r="M683">
        <v>0.48064085447263016</v>
      </c>
      <c r="N683">
        <v>4.8064085447263016</v>
      </c>
      <c r="O683">
        <v>-894.87179487179492</v>
      </c>
      <c r="P683">
        <v>-894.87179487000003</v>
      </c>
      <c r="Q683" t="s">
        <v>187</v>
      </c>
      <c r="R683" t="s">
        <v>43</v>
      </c>
      <c r="S683">
        <v>1.5</v>
      </c>
      <c r="T683">
        <v>10</v>
      </c>
      <c r="U683" t="s">
        <v>51</v>
      </c>
      <c r="V683" s="4" t="s">
        <v>40</v>
      </c>
      <c r="W683" s="4" t="s">
        <v>40</v>
      </c>
      <c r="X683" t="s">
        <v>45</v>
      </c>
      <c r="Y683" s="4" t="s">
        <v>4899</v>
      </c>
      <c r="Z683">
        <v>30</v>
      </c>
      <c r="AA683" t="s">
        <v>46</v>
      </c>
      <c r="AB683" s="4" t="s">
        <v>40</v>
      </c>
      <c r="AG683" t="s">
        <v>47</v>
      </c>
      <c r="AH683" t="s">
        <v>61</v>
      </c>
      <c r="AI683" t="s">
        <v>49</v>
      </c>
      <c r="AJ683" t="s">
        <v>50</v>
      </c>
      <c r="AK683" s="35" t="s">
        <v>4784</v>
      </c>
      <c r="AL683" t="s">
        <v>51</v>
      </c>
      <c r="AM683" t="s">
        <v>51</v>
      </c>
      <c r="AO683" s="2">
        <v>1.1701365181704393E-3</v>
      </c>
      <c r="AP683" s="2">
        <v>6.8048887541180214E-2</v>
      </c>
      <c r="AQ683" t="s">
        <v>224</v>
      </c>
      <c r="AS683">
        <v>0.19965095993992554</v>
      </c>
      <c r="AT683">
        <v>20.146369113976721</v>
      </c>
      <c r="AU683" s="3">
        <v>442968</v>
      </c>
      <c r="AV683" s="30">
        <v>13643414.4</v>
      </c>
      <c r="AW683" s="34" t="s">
        <v>3656</v>
      </c>
      <c r="BA683" s="31"/>
      <c r="BB683" s="27" t="str">
        <f t="shared" si="45"/>
        <v>CTLP</v>
      </c>
      <c r="BC683" s="29">
        <f t="shared" ca="1" si="46"/>
        <v>55848</v>
      </c>
      <c r="BD683" s="27">
        <f t="shared" si="47"/>
        <v>1</v>
      </c>
      <c r="BE683" s="32" t="str">
        <f t="shared" si="48"/>
        <v>CTLPP</v>
      </c>
    </row>
    <row r="684" spans="1:57" x14ac:dyDescent="0.35">
      <c r="A684" t="s">
        <v>4785</v>
      </c>
      <c r="B684" s="1">
        <v>13.850000000000001</v>
      </c>
      <c r="C684" s="2">
        <v>-1.5688259109311854E-2</v>
      </c>
      <c r="D684" s="3">
        <v>73259.430769230763</v>
      </c>
      <c r="F684" t="s">
        <v>1069</v>
      </c>
      <c r="G684" t="s">
        <v>1070</v>
      </c>
      <c r="H684">
        <v>42.2</v>
      </c>
      <c r="I684" s="2">
        <v>-5.7870190000000002E-2</v>
      </c>
      <c r="J684" s="4" t="s">
        <v>4935</v>
      </c>
      <c r="L684" t="s">
        <v>40</v>
      </c>
      <c r="M684">
        <v>5.6537990388541637</v>
      </c>
      <c r="N684">
        <v>5.6537990388541637</v>
      </c>
      <c r="O684">
        <v>10.149364020408465</v>
      </c>
      <c r="P684">
        <v>5.6537990388541637</v>
      </c>
      <c r="Q684" t="s">
        <v>42</v>
      </c>
      <c r="R684" t="s">
        <v>43</v>
      </c>
      <c r="S684">
        <v>4.5</v>
      </c>
      <c r="T684">
        <v>25</v>
      </c>
      <c r="U684" t="s">
        <v>44</v>
      </c>
      <c r="V684" s="4">
        <v>44833</v>
      </c>
      <c r="W684" s="4">
        <v>44833</v>
      </c>
      <c r="X684" t="s">
        <v>124</v>
      </c>
      <c r="Y684" s="4" t="s">
        <v>4536</v>
      </c>
      <c r="Z684" t="s">
        <v>40</v>
      </c>
      <c r="AA684" t="s">
        <v>46</v>
      </c>
      <c r="AB684" s="4" t="s">
        <v>40</v>
      </c>
      <c r="AG684" t="s">
        <v>47</v>
      </c>
      <c r="AH684" t="s">
        <v>48</v>
      </c>
      <c r="AI684" t="s">
        <v>47</v>
      </c>
      <c r="AJ684" t="s">
        <v>50</v>
      </c>
      <c r="AK684" s="35" t="s">
        <v>4786</v>
      </c>
      <c r="AL684" t="s">
        <v>234</v>
      </c>
      <c r="AM684" t="s">
        <v>234</v>
      </c>
      <c r="AO684" s="2">
        <v>3.68480790200576E-4</v>
      </c>
      <c r="AP684" s="2">
        <v>1.7749650253347959E-2</v>
      </c>
      <c r="AQ684" t="s">
        <v>52</v>
      </c>
      <c r="AS684">
        <v>12.244553155059949</v>
      </c>
      <c r="AT684">
        <v>12.27227147478254</v>
      </c>
      <c r="AU684" s="3">
        <v>18000000</v>
      </c>
      <c r="AV684" s="30">
        <v>249300000.00000003</v>
      </c>
      <c r="AW684" s="34" t="s">
        <v>4787</v>
      </c>
      <c r="BA684" s="31"/>
      <c r="BB684" s="27" t="str">
        <f t="shared" si="45"/>
        <v>USB</v>
      </c>
      <c r="BC684" s="29">
        <f t="shared" ca="1" si="46"/>
        <v>55848</v>
      </c>
      <c r="BD684" s="27">
        <f t="shared" si="47"/>
        <v>4</v>
      </c>
      <c r="BE684" s="32" t="str">
        <f t="shared" si="48"/>
        <v>USB.PRS</v>
      </c>
    </row>
    <row r="685" spans="1:57" x14ac:dyDescent="0.35">
      <c r="A685" t="s">
        <v>3405</v>
      </c>
      <c r="B685" s="1">
        <v>17.829999999999998</v>
      </c>
      <c r="C685" s="2">
        <v>-3.5087719298245668E-2</v>
      </c>
      <c r="D685" s="3">
        <v>99029.261538461535</v>
      </c>
      <c r="F685" t="s">
        <v>1069</v>
      </c>
      <c r="G685" t="s">
        <v>1070</v>
      </c>
      <c r="H685">
        <v>42.2</v>
      </c>
      <c r="I685" s="2">
        <v>-5.7870190000000002E-2</v>
      </c>
      <c r="J685" s="4" t="s">
        <v>4935</v>
      </c>
      <c r="L685" t="s">
        <v>40</v>
      </c>
      <c r="M685">
        <v>4.9700416931275369</v>
      </c>
      <c r="N685">
        <v>4.9700416931275369</v>
      </c>
      <c r="O685">
        <v>10.690909794637435</v>
      </c>
      <c r="P685">
        <v>4.9700416931275369</v>
      </c>
      <c r="Q685" t="s">
        <v>42</v>
      </c>
      <c r="R685" t="s">
        <v>43</v>
      </c>
      <c r="S685">
        <v>4</v>
      </c>
      <c r="T685">
        <v>25</v>
      </c>
      <c r="U685" t="s">
        <v>44</v>
      </c>
      <c r="V685" s="4">
        <v>44833</v>
      </c>
      <c r="W685" s="4">
        <v>44833</v>
      </c>
      <c r="X685" t="s">
        <v>124</v>
      </c>
      <c r="Y685" s="4" t="s">
        <v>4453</v>
      </c>
      <c r="Z685" t="s">
        <v>40</v>
      </c>
      <c r="AA685" t="s">
        <v>46</v>
      </c>
      <c r="AB685" s="4" t="s">
        <v>40</v>
      </c>
      <c r="AG685" t="s">
        <v>47</v>
      </c>
      <c r="AH685" t="s">
        <v>48</v>
      </c>
      <c r="AI685" t="s">
        <v>47</v>
      </c>
      <c r="AJ685" t="s">
        <v>50</v>
      </c>
      <c r="AK685" s="35" t="s">
        <v>4788</v>
      </c>
      <c r="AL685" t="s">
        <v>234</v>
      </c>
      <c r="AM685" t="s">
        <v>234</v>
      </c>
      <c r="AO685" s="2">
        <v>3.68480790200576E-4</v>
      </c>
      <c r="AP685" s="2">
        <v>1.7749650253347959E-2</v>
      </c>
      <c r="AQ685" t="s">
        <v>52</v>
      </c>
      <c r="AS685">
        <v>17.763451910920089</v>
      </c>
      <c r="AT685">
        <v>17.79118875265905</v>
      </c>
      <c r="AU685" s="3">
        <v>30000000</v>
      </c>
      <c r="AV685" s="30">
        <v>534899999.99999994</v>
      </c>
      <c r="AW685" s="34" t="s">
        <v>3393</v>
      </c>
      <c r="BA685" s="31"/>
      <c r="BB685" s="27" t="str">
        <f t="shared" si="45"/>
        <v>USB</v>
      </c>
      <c r="BC685" s="29">
        <f t="shared" ca="1" si="46"/>
        <v>55848</v>
      </c>
      <c r="BD685" s="27">
        <f t="shared" si="47"/>
        <v>4</v>
      </c>
      <c r="BE685" s="32" t="str">
        <f t="shared" si="48"/>
        <v>USB.PRR</v>
      </c>
    </row>
    <row r="686" spans="1:57" x14ac:dyDescent="0.35">
      <c r="A686" t="s">
        <v>3280</v>
      </c>
      <c r="B686" s="1">
        <v>16.63</v>
      </c>
      <c r="C686" s="2">
        <v>-3.1736526946107638E-2</v>
      </c>
      <c r="D686" s="3">
        <v>48940.353846153848</v>
      </c>
      <c r="F686" t="s">
        <v>1069</v>
      </c>
      <c r="G686" t="s">
        <v>1070</v>
      </c>
      <c r="H686">
        <v>42.2</v>
      </c>
      <c r="I686" s="2">
        <v>-5.7870190000000002E-2</v>
      </c>
      <c r="J686" s="4" t="s">
        <v>4935</v>
      </c>
      <c r="L686" t="s">
        <v>40</v>
      </c>
      <c r="M686">
        <v>5.2960803121156674</v>
      </c>
      <c r="N686">
        <v>5.2960803121156674</v>
      </c>
      <c r="O686">
        <v>15.219330535929583</v>
      </c>
      <c r="P686">
        <v>5.2960803121156674</v>
      </c>
      <c r="Q686" t="s">
        <v>42</v>
      </c>
      <c r="R686" t="s">
        <v>43</v>
      </c>
      <c r="S686">
        <v>3.75</v>
      </c>
      <c r="T686">
        <v>25</v>
      </c>
      <c r="U686" t="s">
        <v>44</v>
      </c>
      <c r="V686" s="4">
        <v>44833</v>
      </c>
      <c r="W686" s="4">
        <v>44833</v>
      </c>
      <c r="X686" t="s">
        <v>124</v>
      </c>
      <c r="Y686" s="4" t="s">
        <v>4142</v>
      </c>
      <c r="Z686" t="s">
        <v>40</v>
      </c>
      <c r="AA686" t="s">
        <v>46</v>
      </c>
      <c r="AB686" s="4" t="s">
        <v>40</v>
      </c>
      <c r="AG686" t="s">
        <v>47</v>
      </c>
      <c r="AH686" t="s">
        <v>48</v>
      </c>
      <c r="AI686" t="s">
        <v>47</v>
      </c>
      <c r="AJ686" t="s">
        <v>50</v>
      </c>
      <c r="AK686" s="35" t="s">
        <v>4789</v>
      </c>
      <c r="AL686" t="s">
        <v>234</v>
      </c>
      <c r="AM686" t="s">
        <v>234</v>
      </c>
      <c r="AO686" s="2">
        <v>3.68480790200576E-4</v>
      </c>
      <c r="AP686" s="2">
        <v>1.7749650253347959E-2</v>
      </c>
      <c r="AQ686" t="s">
        <v>52</v>
      </c>
      <c r="AS686">
        <v>17.672118036151254</v>
      </c>
      <c r="AT686">
        <v>17.699854664412076</v>
      </c>
      <c r="AU686" s="3">
        <v>20000000</v>
      </c>
      <c r="AV686" s="30">
        <v>332600000</v>
      </c>
      <c r="AW686" s="34" t="s">
        <v>3272</v>
      </c>
      <c r="BA686" s="31"/>
      <c r="BB686" s="27" t="str">
        <f t="shared" si="45"/>
        <v>USB</v>
      </c>
      <c r="BC686" s="29">
        <f t="shared" ca="1" si="46"/>
        <v>55848</v>
      </c>
      <c r="BD686" s="27">
        <f t="shared" si="47"/>
        <v>4</v>
      </c>
      <c r="BE686" s="32" t="str">
        <f t="shared" si="48"/>
        <v>USB.PRQ</v>
      </c>
    </row>
    <row r="687" spans="1:57" x14ac:dyDescent="0.35">
      <c r="A687" t="s">
        <v>1071</v>
      </c>
      <c r="B687" s="1">
        <v>23.614999999999998</v>
      </c>
      <c r="C687" s="2">
        <v>-1.0460251046025106E-2</v>
      </c>
      <c r="D687" s="3">
        <v>96441.707692307697</v>
      </c>
      <c r="F687" t="s">
        <v>1069</v>
      </c>
      <c r="G687" t="s">
        <v>1070</v>
      </c>
      <c r="H687">
        <v>42.2</v>
      </c>
      <c r="I687" s="2">
        <v>-5.7870190000000002E-2</v>
      </c>
      <c r="J687" s="4" t="s">
        <v>4935</v>
      </c>
      <c r="L687" t="s">
        <v>40</v>
      </c>
      <c r="M687">
        <v>5.178271137415102</v>
      </c>
      <c r="N687">
        <v>5.178271137415102</v>
      </c>
      <c r="O687">
        <v>-0.8090208757297439</v>
      </c>
      <c r="P687">
        <v>-0.80902088000000005</v>
      </c>
      <c r="Q687" t="s">
        <v>42</v>
      </c>
      <c r="R687" t="s">
        <v>43</v>
      </c>
      <c r="S687">
        <v>5.5</v>
      </c>
      <c r="T687">
        <v>25</v>
      </c>
      <c r="U687" t="s">
        <v>44</v>
      </c>
      <c r="V687" s="4">
        <v>44833</v>
      </c>
      <c r="W687" s="4">
        <v>44833</v>
      </c>
      <c r="X687" t="s">
        <v>124</v>
      </c>
      <c r="Y687" s="4" t="s">
        <v>4217</v>
      </c>
      <c r="Z687">
        <v>30</v>
      </c>
      <c r="AA687" t="s">
        <v>46</v>
      </c>
      <c r="AB687" t="s">
        <v>40</v>
      </c>
      <c r="AG687" t="s">
        <v>47</v>
      </c>
      <c r="AH687" t="s">
        <v>48</v>
      </c>
      <c r="AI687" t="s">
        <v>47</v>
      </c>
      <c r="AJ687" t="s">
        <v>50</v>
      </c>
      <c r="AK687" s="35" t="s">
        <v>4790</v>
      </c>
      <c r="AL687" t="s">
        <v>234</v>
      </c>
      <c r="AM687" t="s">
        <v>234</v>
      </c>
      <c r="AO687" s="2">
        <v>3.68480790200576E-4</v>
      </c>
      <c r="AP687" s="2">
        <v>1.7749650253347959E-2</v>
      </c>
      <c r="AQ687" t="s">
        <v>52</v>
      </c>
      <c r="AS687">
        <v>17.135729010024388</v>
      </c>
      <c r="AT687">
        <v>17.135729010024388</v>
      </c>
      <c r="AU687" s="3">
        <v>23000000</v>
      </c>
      <c r="AV687" s="30">
        <v>543145000</v>
      </c>
      <c r="AW687" s="34" t="s">
        <v>2203</v>
      </c>
      <c r="BA687" s="31"/>
      <c r="BB687" s="27" t="str">
        <f t="shared" si="45"/>
        <v>USB</v>
      </c>
      <c r="BC687" s="29">
        <f t="shared" ca="1" si="46"/>
        <v>55848</v>
      </c>
      <c r="BD687" s="27">
        <f t="shared" si="47"/>
        <v>4</v>
      </c>
      <c r="BE687" s="32" t="str">
        <f t="shared" si="48"/>
        <v>USB.PRP</v>
      </c>
    </row>
    <row r="688" spans="1:57" x14ac:dyDescent="0.35">
      <c r="A688" t="s">
        <v>1072</v>
      </c>
      <c r="B688" s="1">
        <v>752.95</v>
      </c>
      <c r="C688" s="2" t="e">
        <v>#VALUE!</v>
      </c>
      <c r="D688" s="3">
        <v>611.21538461538466</v>
      </c>
      <c r="F688" t="s">
        <v>1069</v>
      </c>
      <c r="G688" t="s">
        <v>1070</v>
      </c>
      <c r="H688">
        <v>42.2</v>
      </c>
      <c r="I688" s="2">
        <v>-5.7870190000000002E-2</v>
      </c>
      <c r="J688" s="4" t="s">
        <v>4935</v>
      </c>
      <c r="L688">
        <v>102</v>
      </c>
      <c r="M688">
        <v>2.933473873408984</v>
      </c>
      <c r="N688">
        <v>4.790044738734089</v>
      </c>
      <c r="O688">
        <v>-183.3779762267923</v>
      </c>
      <c r="P688">
        <v>2.9269302376999997</v>
      </c>
      <c r="Q688" t="s">
        <v>42</v>
      </c>
      <c r="R688" t="s">
        <v>82</v>
      </c>
      <c r="S688">
        <v>3.532</v>
      </c>
      <c r="T688">
        <v>1000</v>
      </c>
      <c r="U688" t="s">
        <v>44</v>
      </c>
      <c r="V688" s="4">
        <v>44833</v>
      </c>
      <c r="W688" s="4">
        <v>44833</v>
      </c>
      <c r="X688" t="s">
        <v>124</v>
      </c>
      <c r="Y688" s="4" t="s">
        <v>4899</v>
      </c>
      <c r="Z688">
        <v>30</v>
      </c>
      <c r="AA688" t="s">
        <v>46</v>
      </c>
      <c r="AB688" t="s">
        <v>40</v>
      </c>
      <c r="AG688" t="s">
        <v>49</v>
      </c>
      <c r="AH688" t="s">
        <v>48</v>
      </c>
      <c r="AI688" t="s">
        <v>47</v>
      </c>
      <c r="AJ688" t="s">
        <v>50</v>
      </c>
      <c r="AK688" s="35" t="s">
        <v>4791</v>
      </c>
      <c r="AL688" t="s">
        <v>169</v>
      </c>
      <c r="AM688" t="s">
        <v>234</v>
      </c>
      <c r="AO688" s="2">
        <v>3.68480790200576E-4</v>
      </c>
      <c r="AP688" s="2">
        <v>1.7749650253347959E-2</v>
      </c>
      <c r="AQ688" t="s">
        <v>52</v>
      </c>
      <c r="AS688">
        <v>8.3661111110024059E-3</v>
      </c>
      <c r="AT688">
        <v>8.3661111110024059E-3</v>
      </c>
      <c r="AU688" s="3">
        <v>574622</v>
      </c>
      <c r="AV688" s="30">
        <v>432661634.90000004</v>
      </c>
      <c r="AW688" s="34" t="s">
        <v>2204</v>
      </c>
      <c r="BA688" s="31"/>
      <c r="BB688" s="27" t="str">
        <f t="shared" si="45"/>
        <v>USB</v>
      </c>
      <c r="BC688" s="29">
        <f t="shared" ca="1" si="46"/>
        <v>55848</v>
      </c>
      <c r="BD688" s="27">
        <f t="shared" si="47"/>
        <v>4</v>
      </c>
      <c r="BE688" s="32" t="str">
        <f t="shared" si="48"/>
        <v>USB.PRA</v>
      </c>
    </row>
    <row r="689" spans="1:57" x14ac:dyDescent="0.35">
      <c r="A689" t="s">
        <v>1073</v>
      </c>
      <c r="B689" s="1">
        <v>19.48</v>
      </c>
      <c r="C689" s="2">
        <v>1.1422637590861828E-2</v>
      </c>
      <c r="D689" s="3">
        <v>60549.923076923078</v>
      </c>
      <c r="F689" t="s">
        <v>1069</v>
      </c>
      <c r="G689" t="s">
        <v>1070</v>
      </c>
      <c r="H689">
        <v>42.2</v>
      </c>
      <c r="I689" s="2">
        <v>-5.7870190000000002E-2</v>
      </c>
      <c r="J689" s="4" t="s">
        <v>4935</v>
      </c>
      <c r="L689">
        <v>60</v>
      </c>
      <c r="M689">
        <v>3.8952968928730738</v>
      </c>
      <c r="N689">
        <v>4.3796629689287307</v>
      </c>
      <c r="O689">
        <v>173.88507829403909</v>
      </c>
      <c r="P689">
        <v>4.3796629689287307</v>
      </c>
      <c r="Q689" t="s">
        <v>42</v>
      </c>
      <c r="R689" t="s">
        <v>171</v>
      </c>
      <c r="S689">
        <v>3.5</v>
      </c>
      <c r="T689">
        <v>25</v>
      </c>
      <c r="U689" t="s">
        <v>44</v>
      </c>
      <c r="V689" s="4">
        <v>44833</v>
      </c>
      <c r="W689" s="4">
        <v>44833</v>
      </c>
      <c r="X689" t="s">
        <v>124</v>
      </c>
      <c r="Y689" s="4" t="s">
        <v>4899</v>
      </c>
      <c r="Z689">
        <v>30</v>
      </c>
      <c r="AA689" t="s">
        <v>46</v>
      </c>
      <c r="AB689" t="s">
        <v>40</v>
      </c>
      <c r="AG689" t="s">
        <v>49</v>
      </c>
      <c r="AH689" t="s">
        <v>48</v>
      </c>
      <c r="AI689" t="s">
        <v>47</v>
      </c>
      <c r="AJ689" t="s">
        <v>50</v>
      </c>
      <c r="AK689" s="35" t="s">
        <v>4792</v>
      </c>
      <c r="AL689" t="s">
        <v>234</v>
      </c>
      <c r="AM689" t="s">
        <v>234</v>
      </c>
      <c r="AO689" s="2">
        <v>3.68480790200576E-4</v>
      </c>
      <c r="AP689" s="2">
        <v>1.7749650253347959E-2</v>
      </c>
      <c r="AQ689" t="s">
        <v>52</v>
      </c>
      <c r="AS689">
        <v>1.2986666666984815E-2</v>
      </c>
      <c r="AT689">
        <v>1.2986666666984815E-2</v>
      </c>
      <c r="AU689" s="3">
        <v>40000000</v>
      </c>
      <c r="AV689" s="30">
        <v>779200000</v>
      </c>
      <c r="AW689" s="34" t="s">
        <v>2205</v>
      </c>
      <c r="BA689" s="31"/>
      <c r="BB689" s="27" t="str">
        <f t="shared" si="45"/>
        <v>USB</v>
      </c>
      <c r="BC689" s="29">
        <f t="shared" ca="1" si="46"/>
        <v>55848</v>
      </c>
      <c r="BD689" s="27">
        <f t="shared" si="47"/>
        <v>4</v>
      </c>
      <c r="BE689" s="32" t="str">
        <f t="shared" si="48"/>
        <v>USB.PRH</v>
      </c>
    </row>
    <row r="690" spans="1:57" x14ac:dyDescent="0.35">
      <c r="A690" t="s">
        <v>4793</v>
      </c>
      <c r="B690" s="1">
        <v>39.825000000000003</v>
      </c>
      <c r="C690" s="2">
        <v>-0.17609561752988045</v>
      </c>
      <c r="D690" s="3">
        <v>45158.815384615387</v>
      </c>
      <c r="F690" t="s">
        <v>4794</v>
      </c>
      <c r="G690" t="s">
        <v>5049</v>
      </c>
      <c r="H690" t="s">
        <v>51</v>
      </c>
      <c r="I690" s="2" t="e">
        <v>#VALUE!</v>
      </c>
      <c r="J690" s="4" t="s">
        <v>51</v>
      </c>
      <c r="L690" t="s">
        <v>40</v>
      </c>
      <c r="M690">
        <v>11.923413667572923</v>
      </c>
      <c r="N690">
        <v>68.923015413607402</v>
      </c>
      <c r="O690" t="s">
        <v>40</v>
      </c>
      <c r="P690">
        <v>68.923015413607402</v>
      </c>
      <c r="Q690" t="s">
        <v>202</v>
      </c>
      <c r="R690" t="s">
        <v>43</v>
      </c>
      <c r="S690">
        <v>5.75</v>
      </c>
      <c r="T690">
        <v>100</v>
      </c>
      <c r="U690" t="s">
        <v>44</v>
      </c>
      <c r="V690" s="4">
        <v>44909</v>
      </c>
      <c r="W690" s="4">
        <v>44909</v>
      </c>
      <c r="X690" t="s">
        <v>40</v>
      </c>
      <c r="Y690" s="4" t="s">
        <v>40</v>
      </c>
      <c r="Z690" t="s">
        <v>40</v>
      </c>
      <c r="AA690" t="s">
        <v>40</v>
      </c>
      <c r="AB690" s="4" t="s">
        <v>4522</v>
      </c>
      <c r="AG690" t="s">
        <v>47</v>
      </c>
      <c r="AH690" t="s">
        <v>65</v>
      </c>
      <c r="AI690" t="s">
        <v>51</v>
      </c>
      <c r="AJ690" t="s">
        <v>50</v>
      </c>
      <c r="AK690" s="35" t="s">
        <v>3612</v>
      </c>
      <c r="AL690" t="s">
        <v>51</v>
      </c>
      <c r="AM690" t="s">
        <v>51</v>
      </c>
      <c r="AO690" s="2" t="s">
        <v>51</v>
      </c>
      <c r="AP690" s="2" t="s">
        <v>51</v>
      </c>
      <c r="AQ690" t="s">
        <v>69</v>
      </c>
      <c r="AS690">
        <v>1.0162984592054596</v>
      </c>
      <c r="AT690">
        <v>0.97472960482757875</v>
      </c>
      <c r="AU690" s="3">
        <v>9999798</v>
      </c>
      <c r="AV690" s="30">
        <v>398241955.35000002</v>
      </c>
      <c r="AW690" s="34" t="s">
        <v>3516</v>
      </c>
      <c r="BA690" s="31"/>
      <c r="BB690" s="27" t="str">
        <f t="shared" si="45"/>
        <v>2341170Z</v>
      </c>
      <c r="BC690" s="29">
        <f t="shared" ca="1" si="46"/>
        <v>45295</v>
      </c>
      <c r="BD690" s="27">
        <f t="shared" si="47"/>
        <v>4</v>
      </c>
      <c r="BE690" s="32" t="str">
        <f t="shared" si="48"/>
        <v>PARAP</v>
      </c>
    </row>
    <row r="691" spans="1:57" x14ac:dyDescent="0.35">
      <c r="A691" t="s">
        <v>1664</v>
      </c>
      <c r="B691" s="1">
        <v>29.284999999999997</v>
      </c>
      <c r="C691" s="2">
        <v>-1.8715440238196566E-2</v>
      </c>
      <c r="D691" s="3">
        <v>15146.4</v>
      </c>
      <c r="F691" t="s">
        <v>1076</v>
      </c>
      <c r="G691" t="s">
        <v>1077</v>
      </c>
      <c r="H691">
        <v>11.5</v>
      </c>
      <c r="I691" s="2">
        <v>2.9113280000000002E-2</v>
      </c>
      <c r="J691" s="4" t="s">
        <v>4912</v>
      </c>
      <c r="L691">
        <v>357.8</v>
      </c>
      <c r="M691">
        <v>3.7365971950419183</v>
      </c>
      <c r="N691">
        <v>4.9635848002130762</v>
      </c>
      <c r="O691">
        <v>-141.39521821358127</v>
      </c>
      <c r="P691">
        <v>-141.39521821358127</v>
      </c>
      <c r="Q691" t="s">
        <v>42</v>
      </c>
      <c r="R691" t="s">
        <v>82</v>
      </c>
      <c r="S691">
        <v>5.5</v>
      </c>
      <c r="T691">
        <v>25</v>
      </c>
      <c r="U691" t="s">
        <v>44</v>
      </c>
      <c r="V691" s="4">
        <v>44818</v>
      </c>
      <c r="W691" s="4">
        <v>44818</v>
      </c>
      <c r="X691" t="s">
        <v>124</v>
      </c>
      <c r="Y691" s="4" t="s">
        <v>4937</v>
      </c>
      <c r="Z691">
        <v>30</v>
      </c>
      <c r="AA691" t="s">
        <v>161</v>
      </c>
      <c r="AB691" s="4" t="s">
        <v>40</v>
      </c>
      <c r="AG691" t="s">
        <v>47</v>
      </c>
      <c r="AH691" t="s">
        <v>48</v>
      </c>
      <c r="AI691" t="s">
        <v>47</v>
      </c>
      <c r="AJ691" t="s">
        <v>50</v>
      </c>
      <c r="AK691" s="35" t="s">
        <v>4795</v>
      </c>
      <c r="AL691" t="s">
        <v>51</v>
      </c>
      <c r="AM691" t="s">
        <v>139</v>
      </c>
      <c r="AO691" s="2">
        <v>4.5888492611234621E-4</v>
      </c>
      <c r="AP691" s="2">
        <v>1.8842487929440099E-2</v>
      </c>
      <c r="AQ691" t="s">
        <v>69</v>
      </c>
      <c r="AS691">
        <v>0.25243841362584502</v>
      </c>
      <c r="AT691">
        <v>15.942039884371562</v>
      </c>
      <c r="AU691" s="3">
        <v>4000000</v>
      </c>
      <c r="AV691" s="30">
        <v>117139999.99999999</v>
      </c>
      <c r="AW691" s="34" t="s">
        <v>2208</v>
      </c>
      <c r="BA691" s="31"/>
      <c r="BB691" s="27" t="str">
        <f t="shared" si="45"/>
        <v>VLY</v>
      </c>
      <c r="BC691" s="29">
        <f t="shared" ca="1" si="46"/>
        <v>55848</v>
      </c>
      <c r="BD691" s="27">
        <f t="shared" si="47"/>
        <v>4</v>
      </c>
      <c r="BE691" s="32" t="str">
        <f t="shared" si="48"/>
        <v>VLYPO</v>
      </c>
    </row>
    <row r="692" spans="1:57" x14ac:dyDescent="0.35">
      <c r="A692" t="s">
        <v>1665</v>
      </c>
      <c r="B692" s="1">
        <v>25.135000000000002</v>
      </c>
      <c r="C692" s="2">
        <v>1.0004073319755584E-2</v>
      </c>
      <c r="D692" s="3">
        <v>4798.8615384615387</v>
      </c>
      <c r="F692" t="s">
        <v>1076</v>
      </c>
      <c r="G692" t="s">
        <v>1077</v>
      </c>
      <c r="H692">
        <v>11.5</v>
      </c>
      <c r="I692" s="2">
        <v>2.9113280000000002E-2</v>
      </c>
      <c r="J692" s="4" t="s">
        <v>4912</v>
      </c>
      <c r="L692">
        <v>385</v>
      </c>
      <c r="M692">
        <v>3.948248118440425</v>
      </c>
      <c r="N692">
        <v>4.6869430691082048</v>
      </c>
      <c r="O692">
        <v>-11.702377982901014</v>
      </c>
      <c r="P692">
        <v>-11.702377982901014</v>
      </c>
      <c r="Q692" t="s">
        <v>42</v>
      </c>
      <c r="R692" t="s">
        <v>82</v>
      </c>
      <c r="S692">
        <v>6.25</v>
      </c>
      <c r="T692">
        <v>25</v>
      </c>
      <c r="U692" t="s">
        <v>44</v>
      </c>
      <c r="V692" s="4">
        <v>44818</v>
      </c>
      <c r="W692" s="4">
        <v>44818</v>
      </c>
      <c r="X692" t="s">
        <v>124</v>
      </c>
      <c r="Y692" s="4" t="s">
        <v>4191</v>
      </c>
      <c r="Z692">
        <v>30</v>
      </c>
      <c r="AA692" t="s">
        <v>51</v>
      </c>
      <c r="AB692" s="4" t="s">
        <v>40</v>
      </c>
      <c r="AG692" t="s">
        <v>47</v>
      </c>
      <c r="AH692" t="s">
        <v>48</v>
      </c>
      <c r="AI692" t="s">
        <v>47</v>
      </c>
      <c r="AJ692" t="s">
        <v>50</v>
      </c>
      <c r="AK692" s="35" t="s">
        <v>4796</v>
      </c>
      <c r="AL692" t="s">
        <v>51</v>
      </c>
      <c r="AM692" t="s">
        <v>139</v>
      </c>
      <c r="AO692" s="2">
        <v>4.5888492611234621E-4</v>
      </c>
      <c r="AP692" s="2">
        <v>1.8842487929440099E-2</v>
      </c>
      <c r="AQ692" t="s">
        <v>69</v>
      </c>
      <c r="AS692">
        <v>2.479938731255658</v>
      </c>
      <c r="AT692">
        <v>2.479938731255658</v>
      </c>
      <c r="AU692" s="3">
        <v>4600000</v>
      </c>
      <c r="AV692" s="30">
        <v>115621000</v>
      </c>
      <c r="AW692" s="34" t="s">
        <v>2209</v>
      </c>
      <c r="BA692" s="31"/>
      <c r="BB692" s="27" t="str">
        <f t="shared" si="45"/>
        <v>VLY</v>
      </c>
      <c r="BC692" s="29">
        <f t="shared" ca="1" si="46"/>
        <v>55848</v>
      </c>
      <c r="BD692" s="27">
        <f t="shared" si="47"/>
        <v>4</v>
      </c>
      <c r="BE692" s="32" t="str">
        <f t="shared" si="48"/>
        <v>VLYPP</v>
      </c>
    </row>
    <row r="693" spans="1:57" x14ac:dyDescent="0.35">
      <c r="A693" t="s">
        <v>3849</v>
      </c>
      <c r="B693" s="1">
        <v>15.559999999999999</v>
      </c>
      <c r="C693" s="2">
        <v>-8.119279598464707E-2</v>
      </c>
      <c r="D693" s="3">
        <v>32131.953846153847</v>
      </c>
      <c r="F693" t="s">
        <v>1079</v>
      </c>
      <c r="G693" t="s">
        <v>1080</v>
      </c>
      <c r="H693">
        <v>22.47</v>
      </c>
      <c r="I693" s="2">
        <v>-0.1469249</v>
      </c>
      <c r="J693" s="4" t="s">
        <v>4921</v>
      </c>
      <c r="L693" t="s">
        <v>40</v>
      </c>
      <c r="M693">
        <v>6.016110558236476</v>
      </c>
      <c r="N693">
        <v>6.016110558236476</v>
      </c>
      <c r="O693">
        <v>12.915191708732754</v>
      </c>
      <c r="P693">
        <v>6.016110558236476</v>
      </c>
      <c r="Q693" t="s">
        <v>42</v>
      </c>
      <c r="R693" t="s">
        <v>43</v>
      </c>
      <c r="S693">
        <v>4.45</v>
      </c>
      <c r="T693">
        <v>25</v>
      </c>
      <c r="U693" t="s">
        <v>44</v>
      </c>
      <c r="V693" s="4">
        <v>44818</v>
      </c>
      <c r="W693" s="4">
        <v>44818</v>
      </c>
      <c r="X693" t="s">
        <v>45</v>
      </c>
      <c r="Y693" s="4" t="s">
        <v>4019</v>
      </c>
      <c r="Z693" t="s">
        <v>40</v>
      </c>
      <c r="AA693" t="s">
        <v>46</v>
      </c>
      <c r="AB693" t="s">
        <v>40</v>
      </c>
      <c r="AG693" t="s">
        <v>47</v>
      </c>
      <c r="AH693" t="s">
        <v>65</v>
      </c>
      <c r="AI693" t="s">
        <v>49</v>
      </c>
      <c r="AJ693" t="s">
        <v>50</v>
      </c>
      <c r="AK693" s="35" t="s">
        <v>4797</v>
      </c>
      <c r="AL693" t="s">
        <v>139</v>
      </c>
      <c r="AM693" t="s">
        <v>139</v>
      </c>
      <c r="AO693" s="2">
        <v>8.6557476426784019E-3</v>
      </c>
      <c r="AP693" s="2">
        <v>6.0810886525614949E-2</v>
      </c>
      <c r="AQ693" t="s">
        <v>52</v>
      </c>
      <c r="AS693">
        <v>13.83694580565488</v>
      </c>
      <c r="AT693">
        <v>13.864588529498594</v>
      </c>
      <c r="AU693" s="3">
        <v>12000000</v>
      </c>
      <c r="AV693" s="30">
        <v>186719999.99999997</v>
      </c>
      <c r="AW693" s="34" t="s">
        <v>3858</v>
      </c>
      <c r="BA693" s="31"/>
      <c r="BB693" s="27" t="str">
        <f t="shared" si="45"/>
        <v>VNO</v>
      </c>
      <c r="BC693" s="29">
        <f t="shared" ca="1" si="46"/>
        <v>55848</v>
      </c>
      <c r="BD693" s="27">
        <f t="shared" si="47"/>
        <v>4</v>
      </c>
      <c r="BE693" s="32" t="str">
        <f t="shared" si="48"/>
        <v>VNO.PRO</v>
      </c>
    </row>
    <row r="694" spans="1:57" x14ac:dyDescent="0.35">
      <c r="A694" t="s">
        <v>3369</v>
      </c>
      <c r="B694" s="1">
        <v>17.63</v>
      </c>
      <c r="C694" s="2">
        <v>-0.11156060606060607</v>
      </c>
      <c r="D694" s="3">
        <v>32127.553846153845</v>
      </c>
      <c r="F694" t="s">
        <v>1079</v>
      </c>
      <c r="G694" t="s">
        <v>1080</v>
      </c>
      <c r="H694">
        <v>22.47</v>
      </c>
      <c r="I694" s="2">
        <v>-0.1469249</v>
      </c>
      <c r="J694" s="4" t="s">
        <v>4921</v>
      </c>
      <c r="L694" t="s">
        <v>40</v>
      </c>
      <c r="M694">
        <v>6.38692606372733</v>
      </c>
      <c r="N694">
        <v>6.38692606372733</v>
      </c>
      <c r="O694">
        <v>12.10778344133031</v>
      </c>
      <c r="P694">
        <v>6.38692606372733</v>
      </c>
      <c r="Q694" t="s">
        <v>42</v>
      </c>
      <c r="R694" t="s">
        <v>43</v>
      </c>
      <c r="S694">
        <v>5.25</v>
      </c>
      <c r="T694">
        <v>25</v>
      </c>
      <c r="U694" t="s">
        <v>44</v>
      </c>
      <c r="V694" s="4">
        <v>44818</v>
      </c>
      <c r="W694" s="4">
        <v>44818</v>
      </c>
      <c r="X694" t="s">
        <v>45</v>
      </c>
      <c r="Y694" s="4" t="s">
        <v>4573</v>
      </c>
      <c r="Z694" t="s">
        <v>40</v>
      </c>
      <c r="AA694" t="s">
        <v>46</v>
      </c>
      <c r="AB694" t="s">
        <v>40</v>
      </c>
      <c r="AG694" t="s">
        <v>47</v>
      </c>
      <c r="AH694" t="s">
        <v>65</v>
      </c>
      <c r="AI694" t="s">
        <v>49</v>
      </c>
      <c r="AJ694" t="s">
        <v>50</v>
      </c>
      <c r="AK694" s="35" t="s">
        <v>4798</v>
      </c>
      <c r="AL694" t="s">
        <v>139</v>
      </c>
      <c r="AM694" t="s">
        <v>139</v>
      </c>
      <c r="AO694" s="2">
        <v>8.6557476426784019E-3</v>
      </c>
      <c r="AP694" s="2">
        <v>6.0810886525614949E-2</v>
      </c>
      <c r="AQ694" t="s">
        <v>52</v>
      </c>
      <c r="AS694">
        <v>13.282823415724252</v>
      </c>
      <c r="AT694">
        <v>13.310460555292751</v>
      </c>
      <c r="AU694" s="3">
        <v>12000000</v>
      </c>
      <c r="AV694" s="30">
        <v>211560000</v>
      </c>
      <c r="AW694" s="34" t="s">
        <v>3363</v>
      </c>
      <c r="BA694" s="31"/>
      <c r="BB694" s="27" t="str">
        <f t="shared" si="45"/>
        <v>VNO</v>
      </c>
      <c r="BC694" s="29">
        <f t="shared" ca="1" si="46"/>
        <v>55848</v>
      </c>
      <c r="BD694" s="27">
        <f t="shared" si="47"/>
        <v>4</v>
      </c>
      <c r="BE694" s="32" t="str">
        <f t="shared" si="48"/>
        <v>VNO.PRN</v>
      </c>
    </row>
    <row r="695" spans="1:57" x14ac:dyDescent="0.35">
      <c r="A695" t="s">
        <v>1078</v>
      </c>
      <c r="B695" s="1">
        <v>17.71</v>
      </c>
      <c r="C695" s="2">
        <v>-0.12311382032577189</v>
      </c>
      <c r="D695" s="3">
        <v>22427.215384615385</v>
      </c>
      <c r="F695" t="s">
        <v>1079</v>
      </c>
      <c r="G695" t="s">
        <v>1080</v>
      </c>
      <c r="H695">
        <v>22.47</v>
      </c>
      <c r="I695" s="2">
        <v>-0.1469249</v>
      </c>
      <c r="J695" s="4" t="s">
        <v>4921</v>
      </c>
      <c r="L695" t="s">
        <v>40</v>
      </c>
      <c r="M695">
        <v>6.3621582864587021</v>
      </c>
      <c r="N695">
        <v>6.3621582864587021</v>
      </c>
      <c r="O695">
        <v>127.43376271397639</v>
      </c>
      <c r="P695">
        <v>6.3621582864587021</v>
      </c>
      <c r="Q695" t="s">
        <v>42</v>
      </c>
      <c r="R695" t="s">
        <v>43</v>
      </c>
      <c r="S695">
        <v>5.25</v>
      </c>
      <c r="T695">
        <v>25</v>
      </c>
      <c r="U695" t="s">
        <v>44</v>
      </c>
      <c r="V695" s="4">
        <v>44818</v>
      </c>
      <c r="W695" s="4">
        <v>44818</v>
      </c>
      <c r="X695" t="s">
        <v>45</v>
      </c>
      <c r="Y695" s="4" t="s">
        <v>4799</v>
      </c>
      <c r="Z695">
        <v>30</v>
      </c>
      <c r="AA695" t="s">
        <v>46</v>
      </c>
      <c r="AB695" t="s">
        <v>40</v>
      </c>
      <c r="AG695" t="s">
        <v>47</v>
      </c>
      <c r="AH695" t="s">
        <v>65</v>
      </c>
      <c r="AI695" t="s">
        <v>49</v>
      </c>
      <c r="AJ695" t="s">
        <v>50</v>
      </c>
      <c r="AK695" s="35" t="s">
        <v>4800</v>
      </c>
      <c r="AL695" t="s">
        <v>139</v>
      </c>
      <c r="AM695" t="s">
        <v>139</v>
      </c>
      <c r="AO695" s="2">
        <v>8.6557476426784019E-3</v>
      </c>
      <c r="AP695" s="2">
        <v>6.0810886525614949E-2</v>
      </c>
      <c r="AQ695" t="s">
        <v>52</v>
      </c>
      <c r="AS695">
        <v>13.371412007763238</v>
      </c>
      <c r="AT695">
        <v>13.371412007763238</v>
      </c>
      <c r="AU695" s="3">
        <v>12780000</v>
      </c>
      <c r="AV695" s="30">
        <v>226333800</v>
      </c>
      <c r="AW695" s="34" t="s">
        <v>2210</v>
      </c>
      <c r="BA695" s="31"/>
      <c r="BB695" s="27" t="str">
        <f t="shared" si="45"/>
        <v>VNO</v>
      </c>
      <c r="BC695" s="29">
        <f t="shared" ca="1" si="46"/>
        <v>55848</v>
      </c>
      <c r="BD695" s="27">
        <f t="shared" si="47"/>
        <v>4</v>
      </c>
      <c r="BE695" s="32" t="str">
        <f t="shared" si="48"/>
        <v>VNO.PRM</v>
      </c>
    </row>
    <row r="696" spans="1:57" x14ac:dyDescent="0.35">
      <c r="A696" t="s">
        <v>1081</v>
      </c>
      <c r="B696" s="1">
        <v>19.87</v>
      </c>
      <c r="C696" s="2">
        <v>-0.11923990498812359</v>
      </c>
      <c r="D696" s="3">
        <v>22571.646153846155</v>
      </c>
      <c r="F696" t="s">
        <v>1079</v>
      </c>
      <c r="G696" t="s">
        <v>1080</v>
      </c>
      <c r="H696">
        <v>22.47</v>
      </c>
      <c r="I696" s="2">
        <v>-0.1469249</v>
      </c>
      <c r="J696" s="4" t="s">
        <v>4921</v>
      </c>
      <c r="L696" t="s">
        <v>40</v>
      </c>
      <c r="M696">
        <v>6.2362859452592678</v>
      </c>
      <c r="N696">
        <v>6.2362859452592678</v>
      </c>
      <c r="O696">
        <v>216.48553931112608</v>
      </c>
      <c r="P696">
        <v>6.2362859452592678</v>
      </c>
      <c r="Q696" t="s">
        <v>42</v>
      </c>
      <c r="R696" t="s">
        <v>43</v>
      </c>
      <c r="S696">
        <v>5.4</v>
      </c>
      <c r="T696">
        <v>25</v>
      </c>
      <c r="U696" t="s">
        <v>44</v>
      </c>
      <c r="V696" s="4">
        <v>44818</v>
      </c>
      <c r="W696" s="4">
        <v>44818</v>
      </c>
      <c r="X696" t="s">
        <v>45</v>
      </c>
      <c r="Y696" s="4" t="s">
        <v>4899</v>
      </c>
      <c r="Z696">
        <v>30</v>
      </c>
      <c r="AA696" t="s">
        <v>46</v>
      </c>
      <c r="AB696" t="s">
        <v>40</v>
      </c>
      <c r="AG696" t="s">
        <v>47</v>
      </c>
      <c r="AH696" t="s">
        <v>65</v>
      </c>
      <c r="AI696" t="s">
        <v>49</v>
      </c>
      <c r="AJ696" t="s">
        <v>50</v>
      </c>
      <c r="AK696" s="35" t="s">
        <v>4801</v>
      </c>
      <c r="AL696" t="s">
        <v>139</v>
      </c>
      <c r="AM696" t="s">
        <v>139</v>
      </c>
      <c r="AO696" s="2">
        <v>8.6557476426784019E-3</v>
      </c>
      <c r="AP696" s="2">
        <v>6.0810886525614949E-2</v>
      </c>
      <c r="AQ696" t="s">
        <v>52</v>
      </c>
      <c r="AS696">
        <v>14.596581388127237</v>
      </c>
      <c r="AT696">
        <v>14.596581388127237</v>
      </c>
      <c r="AU696" s="3">
        <v>12000000</v>
      </c>
      <c r="AV696" s="30">
        <v>238440000</v>
      </c>
      <c r="AW696" s="34" t="s">
        <v>2211</v>
      </c>
      <c r="BA696" s="31"/>
      <c r="BB696" s="27" t="str">
        <f t="shared" si="45"/>
        <v>VNO</v>
      </c>
      <c r="BC696" s="29">
        <f t="shared" ca="1" si="46"/>
        <v>55848</v>
      </c>
      <c r="BD696" s="27">
        <f t="shared" si="47"/>
        <v>4</v>
      </c>
      <c r="BE696" s="32" t="str">
        <f t="shared" si="48"/>
        <v>VNO.PRL</v>
      </c>
    </row>
    <row r="697" spans="1:57" x14ac:dyDescent="0.35">
      <c r="A697" t="s">
        <v>2610</v>
      </c>
      <c r="B697" s="1">
        <v>23.51</v>
      </c>
      <c r="C697" s="2">
        <v>-1.6317991631799041E-2</v>
      </c>
      <c r="D697" s="3">
        <v>23922.476923076923</v>
      </c>
      <c r="F697" t="s">
        <v>2333</v>
      </c>
      <c r="G697" t="s">
        <v>2334</v>
      </c>
      <c r="H697">
        <v>64.489999999999995</v>
      </c>
      <c r="I697" s="2">
        <v>6.7715170000000005E-2</v>
      </c>
      <c r="J697" s="4" t="s">
        <v>4915</v>
      </c>
      <c r="L697">
        <v>321</v>
      </c>
      <c r="M697">
        <v>5.0744235610322912</v>
      </c>
      <c r="N697">
        <v>6.1891376994536502</v>
      </c>
      <c r="O697">
        <v>4.398579892059943</v>
      </c>
      <c r="P697">
        <v>4.398579892059943</v>
      </c>
      <c r="Q697" t="s">
        <v>42</v>
      </c>
      <c r="R697" t="s">
        <v>82</v>
      </c>
      <c r="S697">
        <v>5.35</v>
      </c>
      <c r="T697">
        <v>25</v>
      </c>
      <c r="U697" t="s">
        <v>44</v>
      </c>
      <c r="V697" s="4">
        <v>44798</v>
      </c>
      <c r="W697" s="4">
        <v>44798</v>
      </c>
      <c r="X697" t="s">
        <v>124</v>
      </c>
      <c r="Y697" s="4" t="s">
        <v>4802</v>
      </c>
      <c r="Z697">
        <v>30</v>
      </c>
      <c r="AA697" t="s">
        <v>51</v>
      </c>
      <c r="AB697" s="4" t="s">
        <v>40</v>
      </c>
      <c r="AG697" t="s">
        <v>47</v>
      </c>
      <c r="AH697" t="s">
        <v>48</v>
      </c>
      <c r="AI697" t="s">
        <v>47</v>
      </c>
      <c r="AJ697" t="s">
        <v>50</v>
      </c>
      <c r="AK697" s="35" t="s">
        <v>4803</v>
      </c>
      <c r="AL697" t="s">
        <v>123</v>
      </c>
      <c r="AM697" t="s">
        <v>158</v>
      </c>
      <c r="AO697" s="2">
        <v>1.5706474932764003E-4</v>
      </c>
      <c r="AP697" s="2">
        <v>2.3748433274345171E-2</v>
      </c>
      <c r="AQ697" t="s">
        <v>52</v>
      </c>
      <c r="AS697">
        <v>5.6738585240396811</v>
      </c>
      <c r="AT697">
        <v>5.6738585240396811</v>
      </c>
      <c r="AU697" s="3">
        <v>12000000</v>
      </c>
      <c r="AV697" s="30">
        <v>282120000</v>
      </c>
      <c r="AW697" s="34" t="s">
        <v>2599</v>
      </c>
      <c r="BA697" s="31"/>
      <c r="BB697" s="27" t="str">
        <f t="shared" si="45"/>
        <v>VOYA</v>
      </c>
      <c r="BC697" s="29">
        <f t="shared" ca="1" si="46"/>
        <v>55848</v>
      </c>
      <c r="BD697" s="27">
        <f t="shared" si="47"/>
        <v>4</v>
      </c>
      <c r="BE697" s="32" t="str">
        <f t="shared" si="48"/>
        <v>VOYA.PRB</v>
      </c>
    </row>
    <row r="698" spans="1:57" x14ac:dyDescent="0.35">
      <c r="A698" t="s">
        <v>3406</v>
      </c>
      <c r="B698" s="1">
        <v>19.489999999999998</v>
      </c>
      <c r="C698" s="2">
        <v>2.0779220779220706E-2</v>
      </c>
      <c r="D698" s="3">
        <v>21011.476923076923</v>
      </c>
      <c r="F698" t="s">
        <v>3493</v>
      </c>
      <c r="G698" t="s">
        <v>3494</v>
      </c>
      <c r="H698">
        <v>31.59</v>
      </c>
      <c r="I698" s="2">
        <v>2.266108E-2</v>
      </c>
      <c r="J698" s="4" t="s">
        <v>4935</v>
      </c>
      <c r="L698" t="s">
        <v>40</v>
      </c>
      <c r="M698">
        <v>5.4247912962237432</v>
      </c>
      <c r="N698">
        <v>5.4247912962237432</v>
      </c>
      <c r="O698">
        <v>8.175737183415869</v>
      </c>
      <c r="P698">
        <v>5.4247912962237432</v>
      </c>
      <c r="Q698" t="s">
        <v>42</v>
      </c>
      <c r="R698" t="s">
        <v>43</v>
      </c>
      <c r="S698">
        <v>4.875</v>
      </c>
      <c r="T698">
        <v>25</v>
      </c>
      <c r="U698" t="s">
        <v>44</v>
      </c>
      <c r="V698" s="4">
        <v>44833</v>
      </c>
      <c r="W698" s="4">
        <v>44833</v>
      </c>
      <c r="X698" t="s">
        <v>124</v>
      </c>
      <c r="Y698" s="4" t="s">
        <v>4453</v>
      </c>
      <c r="Z698" t="s">
        <v>40</v>
      </c>
      <c r="AA698" t="s">
        <v>161</v>
      </c>
      <c r="AB698" t="s">
        <v>40</v>
      </c>
      <c r="AG698" t="s">
        <v>47</v>
      </c>
      <c r="AH698" t="s">
        <v>48</v>
      </c>
      <c r="AI698" t="s">
        <v>47</v>
      </c>
      <c r="AJ698" t="s">
        <v>50</v>
      </c>
      <c r="AK698" s="35" t="s">
        <v>4804</v>
      </c>
      <c r="AL698" t="s">
        <v>51</v>
      </c>
      <c r="AM698" t="s">
        <v>51</v>
      </c>
      <c r="AO698" s="2">
        <v>1.2886133111844611E-4</v>
      </c>
      <c r="AP698" s="2">
        <v>1.4505782386097121E-2</v>
      </c>
      <c r="AQ698" t="s">
        <v>69</v>
      </c>
      <c r="AS698">
        <v>15.925238242404694</v>
      </c>
      <c r="AT698">
        <v>15.952970324006792</v>
      </c>
      <c r="AU698" s="3">
        <v>12000000</v>
      </c>
      <c r="AV698" s="30">
        <v>233879999.99999997</v>
      </c>
      <c r="AW698" s="34" t="s">
        <v>3395</v>
      </c>
      <c r="BA698" s="31"/>
      <c r="BB698" s="27" t="str">
        <f t="shared" si="45"/>
        <v>WAFD</v>
      </c>
      <c r="BC698" s="29">
        <f t="shared" ca="1" si="46"/>
        <v>55848</v>
      </c>
      <c r="BD698" s="27">
        <f t="shared" si="47"/>
        <v>4</v>
      </c>
      <c r="BE698" s="32" t="str">
        <f t="shared" si="48"/>
        <v>WAFDP</v>
      </c>
    </row>
    <row r="699" spans="1:57" x14ac:dyDescent="0.35">
      <c r="A699" t="s">
        <v>1083</v>
      </c>
      <c r="B699" s="1">
        <v>25.134999999999998</v>
      </c>
      <c r="C699" s="2">
        <v>-3.2577903682719608E-2</v>
      </c>
      <c r="D699" s="3">
        <v>8356.2615384615383</v>
      </c>
      <c r="F699" t="s">
        <v>1084</v>
      </c>
      <c r="G699" t="s">
        <v>1085</v>
      </c>
      <c r="H699">
        <v>48.31</v>
      </c>
      <c r="I699" s="2">
        <v>7.3555580000000009E-2</v>
      </c>
      <c r="J699" s="4" t="s">
        <v>4906</v>
      </c>
      <c r="L699" t="s">
        <v>40</v>
      </c>
      <c r="M699">
        <v>4.0200620238140816</v>
      </c>
      <c r="N699">
        <v>4.0200620238140816</v>
      </c>
      <c r="O699">
        <v>-127.87308381635145</v>
      </c>
      <c r="P699">
        <v>-127.87308382000001</v>
      </c>
      <c r="Q699" t="s">
        <v>42</v>
      </c>
      <c r="R699" t="s">
        <v>43</v>
      </c>
      <c r="S699">
        <v>5.25</v>
      </c>
      <c r="T699">
        <v>25</v>
      </c>
      <c r="U699" t="s">
        <v>44</v>
      </c>
      <c r="V699" s="4">
        <v>44804</v>
      </c>
      <c r="W699" s="4">
        <v>44804</v>
      </c>
      <c r="X699" t="s">
        <v>124</v>
      </c>
      <c r="Y699" s="4" t="s">
        <v>4377</v>
      </c>
      <c r="Z699">
        <v>30</v>
      </c>
      <c r="AA699" t="s">
        <v>46</v>
      </c>
      <c r="AB699" t="s">
        <v>40</v>
      </c>
      <c r="AG699" t="s">
        <v>47</v>
      </c>
      <c r="AH699" t="s">
        <v>65</v>
      </c>
      <c r="AI699" t="s">
        <v>47</v>
      </c>
      <c r="AJ699" t="s">
        <v>50</v>
      </c>
      <c r="AK699" s="35" t="s">
        <v>4805</v>
      </c>
      <c r="AL699" t="s">
        <v>51</v>
      </c>
      <c r="AM699" t="s">
        <v>139</v>
      </c>
      <c r="AO699" s="2">
        <v>9.1504773574790921E-4</v>
      </c>
      <c r="AP699" s="2">
        <v>2.2473703813494339E-2</v>
      </c>
      <c r="AQ699" t="s">
        <v>52</v>
      </c>
      <c r="AS699">
        <v>0.1764222359855252</v>
      </c>
      <c r="AT699">
        <v>18.951067148037264</v>
      </c>
      <c r="AU699" s="3">
        <v>6000000</v>
      </c>
      <c r="AV699" s="30">
        <v>150810000</v>
      </c>
      <c r="AW699" s="34" t="s">
        <v>2213</v>
      </c>
      <c r="BA699" s="31"/>
      <c r="BB699" s="27" t="str">
        <f t="shared" si="45"/>
        <v>WBS</v>
      </c>
      <c r="BC699" s="29">
        <f t="shared" ca="1" si="46"/>
        <v>55848</v>
      </c>
      <c r="BD699" s="27">
        <f t="shared" si="47"/>
        <v>4</v>
      </c>
      <c r="BE699" s="32" t="str">
        <f t="shared" si="48"/>
        <v>WBS.PRF</v>
      </c>
    </row>
    <row r="700" spans="1:57" x14ac:dyDescent="0.35">
      <c r="A700" t="s">
        <v>3101</v>
      </c>
      <c r="B700" s="1">
        <v>27.9</v>
      </c>
      <c r="C700" s="2">
        <v>-3.3800791082344399E-2</v>
      </c>
      <c r="D700" s="3">
        <v>26080.876923076925</v>
      </c>
      <c r="F700" t="s">
        <v>3192</v>
      </c>
      <c r="G700" t="s">
        <v>3193</v>
      </c>
      <c r="H700">
        <v>130.46</v>
      </c>
      <c r="I700" s="2">
        <v>-2.3356750000000003E-2</v>
      </c>
      <c r="J700" s="4" t="s">
        <v>4911</v>
      </c>
      <c r="L700">
        <v>1032.5</v>
      </c>
      <c r="M700">
        <v>9.2110412088739047</v>
      </c>
      <c r="N700">
        <v>11.51137823386086</v>
      </c>
      <c r="O700">
        <v>4.4220316192915821</v>
      </c>
      <c r="P700">
        <v>4.4220316192915821</v>
      </c>
      <c r="Q700" t="s">
        <v>42</v>
      </c>
      <c r="R700" t="s">
        <v>82</v>
      </c>
      <c r="S700">
        <v>10.625</v>
      </c>
      <c r="T700">
        <v>25</v>
      </c>
      <c r="U700" t="s">
        <v>44</v>
      </c>
      <c r="V700" s="4">
        <v>44818</v>
      </c>
      <c r="W700" s="4">
        <v>44818</v>
      </c>
      <c r="X700" t="s">
        <v>45</v>
      </c>
      <c r="Y700" s="4" t="s">
        <v>4806</v>
      </c>
      <c r="Z700" t="s">
        <v>40</v>
      </c>
      <c r="AA700" t="s">
        <v>51</v>
      </c>
      <c r="AB700" t="s">
        <v>40</v>
      </c>
      <c r="AG700" t="s">
        <v>47</v>
      </c>
      <c r="AH700" t="s">
        <v>65</v>
      </c>
      <c r="AI700" t="s">
        <v>49</v>
      </c>
      <c r="AJ700" t="s">
        <v>50</v>
      </c>
      <c r="AK700" s="35" t="s">
        <v>3194</v>
      </c>
      <c r="AL700" t="s">
        <v>214</v>
      </c>
      <c r="AM700" t="s">
        <v>51</v>
      </c>
      <c r="AO700" s="2">
        <v>3.094054761423104E-3</v>
      </c>
      <c r="AP700" s="2">
        <v>3.6842915717988256E-2</v>
      </c>
      <c r="AQ700" t="s">
        <v>52</v>
      </c>
      <c r="AS700">
        <v>2.3602501331076646</v>
      </c>
      <c r="AT700">
        <v>2.3602501331076646</v>
      </c>
      <c r="AU700" s="3">
        <v>21611534</v>
      </c>
      <c r="AV700" s="30">
        <v>602961798.60000002</v>
      </c>
      <c r="AW700" s="34" t="s">
        <v>3099</v>
      </c>
      <c r="BA700" s="31"/>
      <c r="BB700" s="27" t="str">
        <f t="shared" si="45"/>
        <v>WCC</v>
      </c>
      <c r="BC700" s="29">
        <f t="shared" ca="1" si="46"/>
        <v>55848</v>
      </c>
      <c r="BD700" s="27">
        <f t="shared" si="47"/>
        <v>4</v>
      </c>
      <c r="BE700" s="32" t="str">
        <f t="shared" si="48"/>
        <v>WCC.PRA</v>
      </c>
    </row>
    <row r="701" spans="1:57" x14ac:dyDescent="0.35">
      <c r="A701" t="s">
        <v>1089</v>
      </c>
      <c r="B701" s="1">
        <v>1210.32</v>
      </c>
      <c r="C701" s="2">
        <v>-2.1489206888188336E-2</v>
      </c>
      <c r="D701" s="3">
        <v>8781.8307692307699</v>
      </c>
      <c r="F701" t="s">
        <v>1087</v>
      </c>
      <c r="G701" t="s">
        <v>1088</v>
      </c>
      <c r="H701">
        <v>43.31</v>
      </c>
      <c r="I701" s="2">
        <v>1.0027990000000001E-2</v>
      </c>
      <c r="J701" s="4" t="s">
        <v>4935</v>
      </c>
      <c r="L701" t="s">
        <v>40</v>
      </c>
      <c r="M701">
        <v>3.8880047278137488</v>
      </c>
      <c r="N701">
        <v>3.8880047278137488</v>
      </c>
      <c r="O701" t="s">
        <v>40</v>
      </c>
      <c r="P701">
        <v>3.8880047278137488</v>
      </c>
      <c r="Q701" t="s">
        <v>215</v>
      </c>
      <c r="R701" t="s">
        <v>43</v>
      </c>
      <c r="S701">
        <v>7.5</v>
      </c>
      <c r="T701">
        <v>1000</v>
      </c>
      <c r="U701" t="s">
        <v>44</v>
      </c>
      <c r="V701" s="4">
        <v>44803</v>
      </c>
      <c r="W701" s="4">
        <v>44803</v>
      </c>
      <c r="X701" t="s">
        <v>124</v>
      </c>
      <c r="Y701" s="4" t="s">
        <v>40</v>
      </c>
      <c r="Z701" t="s">
        <v>40</v>
      </c>
      <c r="AA701" t="s">
        <v>40</v>
      </c>
      <c r="AB701" t="s">
        <v>40</v>
      </c>
      <c r="AG701" t="s">
        <v>49</v>
      </c>
      <c r="AH701" t="s">
        <v>48</v>
      </c>
      <c r="AI701" t="s">
        <v>47</v>
      </c>
      <c r="AJ701" t="s">
        <v>50</v>
      </c>
      <c r="AK701" s="35" t="s">
        <v>4807</v>
      </c>
      <c r="AL701" t="s">
        <v>63</v>
      </c>
      <c r="AM701" t="s">
        <v>123</v>
      </c>
      <c r="AO701" s="2">
        <v>5.8100109398506739E-4</v>
      </c>
      <c r="AP701" s="2">
        <v>1.9247718810495584E-2</v>
      </c>
      <c r="AQ701" t="s">
        <v>52</v>
      </c>
      <c r="AS701">
        <v>15.910666829486031</v>
      </c>
      <c r="AT701">
        <v>15.938260664772992</v>
      </c>
      <c r="AU701" s="3">
        <v>3967986</v>
      </c>
      <c r="AV701" s="30">
        <v>4802532815.5199995</v>
      </c>
      <c r="AW701" s="34" t="s">
        <v>2215</v>
      </c>
      <c r="BA701" s="31"/>
      <c r="BB701" s="27" t="str">
        <f t="shared" si="45"/>
        <v>WFC</v>
      </c>
      <c r="BC701" s="29">
        <f t="shared" ca="1" si="46"/>
        <v>55848</v>
      </c>
      <c r="BD701" s="27">
        <f t="shared" si="47"/>
        <v>4</v>
      </c>
      <c r="BE701" s="32" t="str">
        <f t="shared" si="48"/>
        <v>WFC.PRL</v>
      </c>
    </row>
    <row r="702" spans="1:57" x14ac:dyDescent="0.35">
      <c r="A702" t="s">
        <v>3761</v>
      </c>
      <c r="B702" s="1">
        <v>18.02</v>
      </c>
      <c r="C702" s="2">
        <v>-4.6796657381615592E-2</v>
      </c>
      <c r="D702" s="3">
        <v>124207.87692307692</v>
      </c>
      <c r="F702" t="s">
        <v>1087</v>
      </c>
      <c r="G702" t="s">
        <v>1088</v>
      </c>
      <c r="H702">
        <v>43.31</v>
      </c>
      <c r="I702" s="2">
        <v>1.0027990000000001E-2</v>
      </c>
      <c r="J702" s="4" t="s">
        <v>4935</v>
      </c>
      <c r="L702" t="s">
        <v>40</v>
      </c>
      <c r="M702">
        <v>5.2641357527714128</v>
      </c>
      <c r="N702">
        <v>5.2641357527714128</v>
      </c>
      <c r="O702">
        <v>10.229916191053752</v>
      </c>
      <c r="P702">
        <v>5.2641357527714128</v>
      </c>
      <c r="Q702" t="s">
        <v>42</v>
      </c>
      <c r="R702" t="s">
        <v>43</v>
      </c>
      <c r="S702">
        <v>4.25</v>
      </c>
      <c r="T702">
        <v>25</v>
      </c>
      <c r="U702" t="s">
        <v>44</v>
      </c>
      <c r="V702" s="4">
        <v>44803</v>
      </c>
      <c r="W702" s="4">
        <v>44803</v>
      </c>
      <c r="X702" t="s">
        <v>124</v>
      </c>
      <c r="Y702" s="4" t="s">
        <v>4770</v>
      </c>
      <c r="Z702">
        <v>30</v>
      </c>
      <c r="AA702" t="s">
        <v>161</v>
      </c>
      <c r="AB702" s="4" t="s">
        <v>40</v>
      </c>
      <c r="AG702" t="s">
        <v>47</v>
      </c>
      <c r="AH702" t="s">
        <v>48</v>
      </c>
      <c r="AI702" t="s">
        <v>47</v>
      </c>
      <c r="AJ702" t="s">
        <v>50</v>
      </c>
      <c r="AK702" s="35" t="s">
        <v>4014</v>
      </c>
      <c r="AL702" t="s">
        <v>63</v>
      </c>
      <c r="AM702" t="s">
        <v>123</v>
      </c>
      <c r="AO702" s="2">
        <v>5.8100109398506739E-4</v>
      </c>
      <c r="AP702" s="2">
        <v>1.9247718810495584E-2</v>
      </c>
      <c r="AQ702" t="s">
        <v>52</v>
      </c>
      <c r="AS702">
        <v>16.760637266361204</v>
      </c>
      <c r="AT702">
        <v>16.760637266361204</v>
      </c>
      <c r="AU702" s="3">
        <v>50000000</v>
      </c>
      <c r="AV702" s="30">
        <v>901000000</v>
      </c>
      <c r="AW702" s="34" t="s">
        <v>3757</v>
      </c>
      <c r="BA702" s="31"/>
      <c r="BB702" s="27" t="str">
        <f t="shared" si="45"/>
        <v>WFC</v>
      </c>
      <c r="BC702" s="29">
        <f t="shared" ca="1" si="46"/>
        <v>55848</v>
      </c>
      <c r="BD702" s="27">
        <f t="shared" si="47"/>
        <v>4</v>
      </c>
      <c r="BE702" s="32" t="str">
        <f t="shared" si="48"/>
        <v>WFC.PRD</v>
      </c>
    </row>
    <row r="703" spans="1:57" x14ac:dyDescent="0.35">
      <c r="A703" t="s">
        <v>3407</v>
      </c>
      <c r="B703" s="1">
        <v>18.07</v>
      </c>
      <c r="C703" s="2">
        <v>-3.7953795379538025E-2</v>
      </c>
      <c r="D703" s="3">
        <v>111445.09230769231</v>
      </c>
      <c r="F703" t="s">
        <v>1087</v>
      </c>
      <c r="G703" t="s">
        <v>1088</v>
      </c>
      <c r="H703">
        <v>43.31</v>
      </c>
      <c r="I703" s="2">
        <v>1.0027990000000001E-2</v>
      </c>
      <c r="J703" s="4" t="s">
        <v>4935</v>
      </c>
      <c r="L703" t="s">
        <v>40</v>
      </c>
      <c r="M703">
        <v>5.3912277023528858</v>
      </c>
      <c r="N703">
        <v>5.3912277023528858</v>
      </c>
      <c r="O703">
        <v>11.002021638345525</v>
      </c>
      <c r="P703">
        <v>5.3912277023528858</v>
      </c>
      <c r="Q703" t="s">
        <v>42</v>
      </c>
      <c r="R703" t="s">
        <v>43</v>
      </c>
      <c r="S703">
        <v>4.375</v>
      </c>
      <c r="T703">
        <v>25</v>
      </c>
      <c r="U703" t="s">
        <v>44</v>
      </c>
      <c r="V703" s="4">
        <v>44803</v>
      </c>
      <c r="W703" s="4">
        <v>44803</v>
      </c>
      <c r="X703" t="s">
        <v>124</v>
      </c>
      <c r="Y703" s="4" t="s">
        <v>4359</v>
      </c>
      <c r="Z703">
        <v>30</v>
      </c>
      <c r="AA703" t="s">
        <v>51</v>
      </c>
      <c r="AB703" s="4" t="s">
        <v>40</v>
      </c>
      <c r="AG703" t="s">
        <v>47</v>
      </c>
      <c r="AH703" t="s">
        <v>48</v>
      </c>
      <c r="AI703" t="s">
        <v>47</v>
      </c>
      <c r="AJ703" t="s">
        <v>50</v>
      </c>
      <c r="AK703" s="35" t="s">
        <v>3495</v>
      </c>
      <c r="AL703" t="s">
        <v>63</v>
      </c>
      <c r="AM703" t="s">
        <v>123</v>
      </c>
      <c r="AO703" s="2">
        <v>5.8100109398506739E-4</v>
      </c>
      <c r="AP703" s="2">
        <v>1.9247718810495584E-2</v>
      </c>
      <c r="AQ703" t="s">
        <v>52</v>
      </c>
      <c r="AS703">
        <v>16.3162706631574</v>
      </c>
      <c r="AT703">
        <v>16.3162706631574</v>
      </c>
      <c r="AU703" s="3">
        <v>42000000</v>
      </c>
      <c r="AV703" s="30">
        <v>758940000</v>
      </c>
      <c r="AW703" s="34" t="s">
        <v>3398</v>
      </c>
      <c r="BA703" s="31"/>
      <c r="BB703" s="27" t="str">
        <f t="shared" si="45"/>
        <v>WFC</v>
      </c>
      <c r="BC703" s="29">
        <f t="shared" ca="1" si="46"/>
        <v>55848</v>
      </c>
      <c r="BD703" s="27">
        <f t="shared" si="47"/>
        <v>4</v>
      </c>
      <c r="BE703" s="32" t="str">
        <f t="shared" si="48"/>
        <v>WFC.PRC</v>
      </c>
    </row>
    <row r="704" spans="1:57" x14ac:dyDescent="0.35">
      <c r="A704" t="s">
        <v>3281</v>
      </c>
      <c r="B704" s="1">
        <v>17.434999999999999</v>
      </c>
      <c r="C704" s="2">
        <v>-3.7132542547704941E-2</v>
      </c>
      <c r="D704" s="3">
        <v>114170.07692307692</v>
      </c>
      <c r="F704" t="s">
        <v>1087</v>
      </c>
      <c r="G704" t="s">
        <v>1088</v>
      </c>
      <c r="H704">
        <v>43.31</v>
      </c>
      <c r="I704" s="2">
        <v>1.0027990000000001E-2</v>
      </c>
      <c r="J704" s="4" t="s">
        <v>4935</v>
      </c>
      <c r="L704" t="s">
        <v>40</v>
      </c>
      <c r="M704">
        <v>6.2095389087065662</v>
      </c>
      <c r="N704">
        <v>6.2095389087065662</v>
      </c>
      <c r="O704">
        <v>14.299419436372109</v>
      </c>
      <c r="P704">
        <v>6.2095389087065662</v>
      </c>
      <c r="Q704" t="s">
        <v>42</v>
      </c>
      <c r="R704" t="s">
        <v>43</v>
      </c>
      <c r="S704">
        <v>4.7</v>
      </c>
      <c r="T704">
        <v>25</v>
      </c>
      <c r="U704" t="s">
        <v>44</v>
      </c>
      <c r="V704" s="4">
        <v>44803</v>
      </c>
      <c r="W704" s="4">
        <v>44803</v>
      </c>
      <c r="X704" t="s">
        <v>124</v>
      </c>
      <c r="Y704" s="4" t="s">
        <v>4276</v>
      </c>
      <c r="Z704">
        <v>30</v>
      </c>
      <c r="AA704" t="s">
        <v>51</v>
      </c>
      <c r="AB704" s="4" t="s">
        <v>40</v>
      </c>
      <c r="AG704" t="s">
        <v>47</v>
      </c>
      <c r="AH704" t="s">
        <v>48</v>
      </c>
      <c r="AI704" t="s">
        <v>47</v>
      </c>
      <c r="AJ704" t="s">
        <v>50</v>
      </c>
      <c r="AK704" s="35" t="s">
        <v>3496</v>
      </c>
      <c r="AL704" t="s">
        <v>63</v>
      </c>
      <c r="AM704" t="s">
        <v>123</v>
      </c>
      <c r="AO704" s="2">
        <v>5.8100109398506739E-4</v>
      </c>
      <c r="AP704" s="2">
        <v>1.9247718810495584E-2</v>
      </c>
      <c r="AQ704" t="s">
        <v>52</v>
      </c>
      <c r="AS704">
        <v>14.639003602552892</v>
      </c>
      <c r="AT704">
        <v>14.639003602552892</v>
      </c>
      <c r="AU704" s="3">
        <v>46800000</v>
      </c>
      <c r="AV704" s="30">
        <v>815957999.99999988</v>
      </c>
      <c r="AW704" s="34" t="s">
        <v>3273</v>
      </c>
      <c r="BA704" s="31"/>
      <c r="BB704" s="27" t="str">
        <f t="shared" si="45"/>
        <v>WFC</v>
      </c>
      <c r="BC704" s="29">
        <f t="shared" ca="1" si="46"/>
        <v>55848</v>
      </c>
      <c r="BD704" s="27">
        <f t="shared" si="47"/>
        <v>4</v>
      </c>
      <c r="BE704" s="32" t="str">
        <f t="shared" si="48"/>
        <v>WFC.PRA</v>
      </c>
    </row>
    <row r="705" spans="1:57" x14ac:dyDescent="0.35">
      <c r="A705" t="s">
        <v>2966</v>
      </c>
      <c r="B705" s="1">
        <v>18.795000000000002</v>
      </c>
      <c r="C705" s="2">
        <v>-3.690415171706829E-2</v>
      </c>
      <c r="D705" s="3">
        <v>176992.21538461538</v>
      </c>
      <c r="F705" t="s">
        <v>1087</v>
      </c>
      <c r="G705" t="s">
        <v>1088</v>
      </c>
      <c r="H705">
        <v>43.31</v>
      </c>
      <c r="I705" s="2">
        <v>1.0027990000000001E-2</v>
      </c>
      <c r="J705" s="4" t="s">
        <v>4935</v>
      </c>
      <c r="L705" t="s">
        <v>40</v>
      </c>
      <c r="M705">
        <v>6.2627727602346894</v>
      </c>
      <c r="N705">
        <v>6.2627727602346894</v>
      </c>
      <c r="O705">
        <v>17.035740514115091</v>
      </c>
      <c r="P705">
        <v>6.2627727602346894</v>
      </c>
      <c r="Q705" t="s">
        <v>42</v>
      </c>
      <c r="R705" t="s">
        <v>43</v>
      </c>
      <c r="S705">
        <v>4.75</v>
      </c>
      <c r="T705">
        <v>25</v>
      </c>
      <c r="U705" t="s">
        <v>44</v>
      </c>
      <c r="V705" s="4">
        <v>44803</v>
      </c>
      <c r="W705" s="4">
        <v>44803</v>
      </c>
      <c r="X705" t="s">
        <v>124</v>
      </c>
      <c r="Y705" s="4" t="s">
        <v>4137</v>
      </c>
      <c r="Z705">
        <v>30</v>
      </c>
      <c r="AA705" t="s">
        <v>161</v>
      </c>
      <c r="AB705" s="4" t="s">
        <v>40</v>
      </c>
      <c r="AG705" t="s">
        <v>47</v>
      </c>
      <c r="AH705" t="s">
        <v>48</v>
      </c>
      <c r="AI705" t="s">
        <v>47</v>
      </c>
      <c r="AJ705" t="s">
        <v>50</v>
      </c>
      <c r="AK705" s="35" t="s">
        <v>2967</v>
      </c>
      <c r="AL705" t="s">
        <v>63</v>
      </c>
      <c r="AM705" t="s">
        <v>123</v>
      </c>
      <c r="AO705" s="2">
        <v>5.8100109398506739E-4</v>
      </c>
      <c r="AP705" s="2">
        <v>1.9247718810495584E-2</v>
      </c>
      <c r="AQ705" t="s">
        <v>52</v>
      </c>
      <c r="AS705">
        <v>15.628038893997605</v>
      </c>
      <c r="AT705">
        <v>15.628038893997605</v>
      </c>
      <c r="AU705" s="3">
        <v>80500000</v>
      </c>
      <c r="AV705" s="30">
        <v>1512997500.0000002</v>
      </c>
      <c r="AW705" s="34" t="s">
        <v>2968</v>
      </c>
      <c r="BA705" s="31"/>
      <c r="BB705" s="27" t="str">
        <f t="shared" si="45"/>
        <v>WFC</v>
      </c>
      <c r="BC705" s="29">
        <f t="shared" ca="1" si="46"/>
        <v>55848</v>
      </c>
      <c r="BD705" s="27">
        <f t="shared" si="47"/>
        <v>4</v>
      </c>
      <c r="BE705" s="32" t="str">
        <f t="shared" si="48"/>
        <v>WFC.PRZ</v>
      </c>
    </row>
    <row r="706" spans="1:57" x14ac:dyDescent="0.35">
      <c r="A706" t="s">
        <v>1093</v>
      </c>
      <c r="B706" s="1">
        <v>29.77</v>
      </c>
      <c r="C706" s="2">
        <v>-2.2203245089667079E-2</v>
      </c>
      <c r="D706" s="3">
        <v>60742</v>
      </c>
      <c r="F706" t="s">
        <v>1087</v>
      </c>
      <c r="G706" t="s">
        <v>1088</v>
      </c>
      <c r="H706">
        <v>43.31</v>
      </c>
      <c r="I706" s="2">
        <v>1.0027990000000001E-2</v>
      </c>
      <c r="J706" s="4" t="s">
        <v>4935</v>
      </c>
      <c r="L706" t="s">
        <v>40</v>
      </c>
      <c r="M706">
        <v>3.8528056987277179</v>
      </c>
      <c r="N706">
        <v>3.8528056987277179</v>
      </c>
      <c r="O706">
        <v>-173.30093050627733</v>
      </c>
      <c r="P706">
        <v>-173.30093051</v>
      </c>
      <c r="Q706" t="s">
        <v>42</v>
      </c>
      <c r="R706" t="s">
        <v>43</v>
      </c>
      <c r="S706">
        <v>5.625</v>
      </c>
      <c r="T706">
        <v>25</v>
      </c>
      <c r="U706" t="s">
        <v>44</v>
      </c>
      <c r="V706" s="4">
        <v>44803</v>
      </c>
      <c r="W706" s="4">
        <v>44803</v>
      </c>
      <c r="X706" t="s">
        <v>124</v>
      </c>
      <c r="Y706" s="4" t="s">
        <v>4377</v>
      </c>
      <c r="Z706">
        <v>30</v>
      </c>
      <c r="AA706" t="s">
        <v>161</v>
      </c>
      <c r="AB706" s="4" t="s">
        <v>40</v>
      </c>
      <c r="AG706" t="s">
        <v>47</v>
      </c>
      <c r="AH706" t="s">
        <v>48</v>
      </c>
      <c r="AI706" t="s">
        <v>47</v>
      </c>
      <c r="AJ706" t="s">
        <v>50</v>
      </c>
      <c r="AK706" s="35" t="s">
        <v>1094</v>
      </c>
      <c r="AL706" t="s">
        <v>63</v>
      </c>
      <c r="AM706" t="s">
        <v>123</v>
      </c>
      <c r="AO706" s="2">
        <v>5.8100109398506739E-4</v>
      </c>
      <c r="AP706" s="2">
        <v>1.9247718810495584E-2</v>
      </c>
      <c r="AQ706" t="s">
        <v>52</v>
      </c>
      <c r="AS706">
        <v>0.20876206138165043</v>
      </c>
      <c r="AT706">
        <v>20.970343244097808</v>
      </c>
      <c r="AU706" s="3">
        <v>27600000</v>
      </c>
      <c r="AV706" s="30">
        <v>821652000</v>
      </c>
      <c r="AW706" s="34" t="s">
        <v>2219</v>
      </c>
      <c r="BA706" s="31"/>
      <c r="BB706" s="27" t="str">
        <f t="shared" si="45"/>
        <v>WFC</v>
      </c>
      <c r="BC706" s="29">
        <f t="shared" ca="1" si="46"/>
        <v>55848</v>
      </c>
      <c r="BD706" s="27">
        <f t="shared" si="47"/>
        <v>4</v>
      </c>
      <c r="BE706" s="32" t="str">
        <f t="shared" si="48"/>
        <v>WFC.PRY</v>
      </c>
    </row>
    <row r="707" spans="1:57" x14ac:dyDescent="0.35">
      <c r="A707" t="s">
        <v>1097</v>
      </c>
      <c r="B707" s="1">
        <v>22.734999999999999</v>
      </c>
      <c r="C707" s="2">
        <v>-4.4185077115464724E-2</v>
      </c>
      <c r="D707" s="3">
        <v>293628.44615384616</v>
      </c>
      <c r="F707" t="s">
        <v>1087</v>
      </c>
      <c r="G707" t="s">
        <v>1088</v>
      </c>
      <c r="H707">
        <v>43.31</v>
      </c>
      <c r="I707" s="2">
        <v>1.0027990000000001E-2</v>
      </c>
      <c r="J707" s="4" t="s">
        <v>4935</v>
      </c>
      <c r="L707">
        <v>309</v>
      </c>
      <c r="M707">
        <v>6.3055780106695272</v>
      </c>
      <c r="N707">
        <v>7.2812577723052847</v>
      </c>
      <c r="O707">
        <v>14.098084224395153</v>
      </c>
      <c r="P707">
        <v>14.098084224395153</v>
      </c>
      <c r="Q707" t="s">
        <v>42</v>
      </c>
      <c r="R707" t="s">
        <v>82</v>
      </c>
      <c r="S707">
        <v>5.85</v>
      </c>
      <c r="T707">
        <v>25</v>
      </c>
      <c r="U707" t="s">
        <v>44</v>
      </c>
      <c r="V707" s="4">
        <v>44803</v>
      </c>
      <c r="W707" s="4">
        <v>44803</v>
      </c>
      <c r="X707" t="s">
        <v>124</v>
      </c>
      <c r="Y707" s="4" t="s">
        <v>4236</v>
      </c>
      <c r="Z707">
        <v>30</v>
      </c>
      <c r="AA707" t="s">
        <v>161</v>
      </c>
      <c r="AB707" t="s">
        <v>40</v>
      </c>
      <c r="AG707" t="s">
        <v>47</v>
      </c>
      <c r="AH707" t="s">
        <v>48</v>
      </c>
      <c r="AI707" t="s">
        <v>47</v>
      </c>
      <c r="AJ707" t="s">
        <v>50</v>
      </c>
      <c r="AK707" s="35" t="s">
        <v>4808</v>
      </c>
      <c r="AL707" t="s">
        <v>63</v>
      </c>
      <c r="AM707" t="s">
        <v>123</v>
      </c>
      <c r="AO707" s="2">
        <v>5.8100109398506739E-4</v>
      </c>
      <c r="AP707" s="2">
        <v>1.9247718810495584E-2</v>
      </c>
      <c r="AQ707" t="s">
        <v>52</v>
      </c>
      <c r="AS707">
        <v>0.86786776689256806</v>
      </c>
      <c r="AT707">
        <v>0.86786776689256806</v>
      </c>
      <c r="AU707" s="3">
        <v>69000000</v>
      </c>
      <c r="AV707" s="30">
        <v>1568715000</v>
      </c>
      <c r="AW707" s="34" t="s">
        <v>2222</v>
      </c>
      <c r="BA707" s="31"/>
      <c r="BB707" s="27" t="str">
        <f t="shared" si="45"/>
        <v>WFC</v>
      </c>
      <c r="BC707" s="29">
        <f t="shared" ca="1" si="46"/>
        <v>55848</v>
      </c>
      <c r="BD707" s="27">
        <f t="shared" si="47"/>
        <v>4</v>
      </c>
      <c r="BE707" s="32" t="str">
        <f t="shared" si="48"/>
        <v>WFC.PRQ</v>
      </c>
    </row>
    <row r="708" spans="1:57" x14ac:dyDescent="0.35">
      <c r="A708" t="s">
        <v>1099</v>
      </c>
      <c r="B708" s="1">
        <v>24.425000000000001</v>
      </c>
      <c r="C708" s="2">
        <v>5.1792828685258566E-3</v>
      </c>
      <c r="D708" s="3">
        <v>73332.323076923072</v>
      </c>
      <c r="F708" t="s">
        <v>1087</v>
      </c>
      <c r="G708" t="s">
        <v>1088</v>
      </c>
      <c r="H708">
        <v>43.31</v>
      </c>
      <c r="I708" s="2">
        <v>1.0027990000000001E-2</v>
      </c>
      <c r="J708" s="4" t="s">
        <v>4935</v>
      </c>
      <c r="L708">
        <v>369</v>
      </c>
      <c r="M708">
        <v>6.2893081761006293</v>
      </c>
      <c r="N708">
        <v>6.9699492563724572</v>
      </c>
      <c r="O708">
        <v>2.6699034306134579</v>
      </c>
      <c r="P708">
        <v>2.6699034306134579</v>
      </c>
      <c r="Q708" t="s">
        <v>42</v>
      </c>
      <c r="R708" t="s">
        <v>82</v>
      </c>
      <c r="S708">
        <v>6.625</v>
      </c>
      <c r="T708">
        <v>25</v>
      </c>
      <c r="U708" t="s">
        <v>44</v>
      </c>
      <c r="V708" s="4">
        <v>44803</v>
      </c>
      <c r="W708" s="4">
        <v>44803</v>
      </c>
      <c r="X708" t="s">
        <v>124</v>
      </c>
      <c r="Y708" s="4" t="s">
        <v>4107</v>
      </c>
      <c r="Z708">
        <v>30</v>
      </c>
      <c r="AA708" t="s">
        <v>161</v>
      </c>
      <c r="AB708" s="4" t="s">
        <v>40</v>
      </c>
      <c r="AG708" t="s">
        <v>47</v>
      </c>
      <c r="AH708" t="s">
        <v>48</v>
      </c>
      <c r="AI708" t="s">
        <v>47</v>
      </c>
      <c r="AJ708" t="s">
        <v>50</v>
      </c>
      <c r="AK708" s="35" t="s">
        <v>4809</v>
      </c>
      <c r="AL708" t="s">
        <v>63</v>
      </c>
      <c r="AM708" t="s">
        <v>123</v>
      </c>
      <c r="AO708" s="2">
        <v>5.8100109398506739E-4</v>
      </c>
      <c r="AP708" s="2">
        <v>1.9247718810495584E-2</v>
      </c>
      <c r="AQ708" t="s">
        <v>52</v>
      </c>
      <c r="AS708">
        <v>1.3377842742714516</v>
      </c>
      <c r="AT708">
        <v>1.3377842742714516</v>
      </c>
      <c r="AU708" s="3">
        <v>33600000</v>
      </c>
      <c r="AV708" s="30">
        <v>820680000</v>
      </c>
      <c r="AW708" s="34" t="s">
        <v>2224</v>
      </c>
      <c r="BA708" s="31"/>
      <c r="BB708" s="27" t="str">
        <f t="shared" si="45"/>
        <v>WFC</v>
      </c>
      <c r="BC708" s="29">
        <f t="shared" ca="1" si="46"/>
        <v>55848</v>
      </c>
      <c r="BD708" s="27">
        <f t="shared" si="47"/>
        <v>4</v>
      </c>
      <c r="BE708" s="32" t="str">
        <f t="shared" si="48"/>
        <v>WFC.PRR</v>
      </c>
    </row>
    <row r="709" spans="1:57" x14ac:dyDescent="0.35">
      <c r="A709" t="s">
        <v>3816</v>
      </c>
      <c r="B709" s="1">
        <v>22.075000000000003</v>
      </c>
      <c r="C709" s="2">
        <v>2.9059040590405857E-2</v>
      </c>
      <c r="D709" s="3">
        <v>16676.646153846155</v>
      </c>
      <c r="F709" t="s">
        <v>1101</v>
      </c>
      <c r="G709" t="s">
        <v>1102</v>
      </c>
      <c r="H709">
        <v>69.709999999999994</v>
      </c>
      <c r="I709" s="2">
        <v>-4.2181920000000005E-2</v>
      </c>
      <c r="J709" s="4" t="s">
        <v>4906</v>
      </c>
      <c r="L709">
        <v>345.2</v>
      </c>
      <c r="M709">
        <v>4.2644874114003963</v>
      </c>
      <c r="N709">
        <v>6.6935031109645102</v>
      </c>
      <c r="O709">
        <v>4.3076334699298595</v>
      </c>
      <c r="P709">
        <v>4.3076334699298595</v>
      </c>
      <c r="Q709" t="s">
        <v>42</v>
      </c>
      <c r="R709" t="s">
        <v>82</v>
      </c>
      <c r="S709">
        <v>4.25</v>
      </c>
      <c r="T709">
        <v>25</v>
      </c>
      <c r="U709" t="s">
        <v>44</v>
      </c>
      <c r="V709" s="4">
        <v>44818</v>
      </c>
      <c r="W709" s="4">
        <v>44818</v>
      </c>
      <c r="X709" t="s">
        <v>40</v>
      </c>
      <c r="Y709" s="4" t="s">
        <v>4154</v>
      </c>
      <c r="Z709" t="s">
        <v>40</v>
      </c>
      <c r="AA709" t="s">
        <v>46</v>
      </c>
      <c r="AB709" t="s">
        <v>40</v>
      </c>
      <c r="AG709" t="s">
        <v>47</v>
      </c>
      <c r="AH709" t="s">
        <v>48</v>
      </c>
      <c r="AI709" t="s">
        <v>51</v>
      </c>
      <c r="AJ709" t="s">
        <v>50</v>
      </c>
      <c r="AK709" s="35" t="s">
        <v>4810</v>
      </c>
      <c r="AL709" t="s">
        <v>51</v>
      </c>
      <c r="AM709" t="s">
        <v>51</v>
      </c>
      <c r="AO709" s="2">
        <v>1.9955784640058871E-3</v>
      </c>
      <c r="AP709" s="2">
        <v>2.6394490038949669E-2</v>
      </c>
      <c r="AQ709" t="s">
        <v>52</v>
      </c>
      <c r="AS709">
        <v>3.5748988983892684</v>
      </c>
      <c r="AT709">
        <v>3.5748988983892684</v>
      </c>
      <c r="AU709" s="3">
        <v>12000000</v>
      </c>
      <c r="AV709" s="30">
        <v>264900000.00000003</v>
      </c>
      <c r="AW709" s="34" t="s">
        <v>3817</v>
      </c>
      <c r="BA709" s="31"/>
      <c r="BB709" s="27" t="str">
        <f t="shared" si="45"/>
        <v>WAL</v>
      </c>
      <c r="BC709" s="29">
        <f t="shared" ca="1" si="46"/>
        <v>55848</v>
      </c>
      <c r="BD709" s="27">
        <f t="shared" si="47"/>
        <v>4</v>
      </c>
      <c r="BE709" s="32" t="str">
        <f t="shared" si="48"/>
        <v>WAL.PRA</v>
      </c>
    </row>
    <row r="710" spans="1:57" x14ac:dyDescent="0.35">
      <c r="A710" t="s">
        <v>1103</v>
      </c>
      <c r="B710" s="1">
        <v>6.75</v>
      </c>
      <c r="C710" s="2">
        <v>-8.4615384615384592E-2</v>
      </c>
      <c r="D710" s="3">
        <v>3430.8</v>
      </c>
      <c r="F710" t="s">
        <v>1104</v>
      </c>
      <c r="G710" t="s">
        <v>1105</v>
      </c>
      <c r="H710">
        <v>1.44</v>
      </c>
      <c r="I710" s="2">
        <v>-0.34841630000000001</v>
      </c>
      <c r="J710" s="4" t="s">
        <v>4920</v>
      </c>
      <c r="L710" t="s">
        <v>40</v>
      </c>
      <c r="M710">
        <v>16.276966800155019</v>
      </c>
      <c r="N710">
        <v>16.276966800155019</v>
      </c>
      <c r="O710">
        <v>30666.666666666668</v>
      </c>
      <c r="P710">
        <v>83.872572817095033</v>
      </c>
      <c r="Q710" t="s">
        <v>662</v>
      </c>
      <c r="R710" t="s">
        <v>105</v>
      </c>
      <c r="S710">
        <v>8.75</v>
      </c>
      <c r="T710">
        <v>25</v>
      </c>
      <c r="U710" t="s">
        <v>44</v>
      </c>
      <c r="V710" s="4">
        <v>43370</v>
      </c>
      <c r="W710" s="4">
        <v>43370</v>
      </c>
      <c r="X710" t="s">
        <v>45</v>
      </c>
      <c r="Y710" s="4" t="s">
        <v>4997</v>
      </c>
      <c r="Z710">
        <v>1</v>
      </c>
      <c r="AA710" t="s">
        <v>46</v>
      </c>
      <c r="AB710" t="s">
        <v>40</v>
      </c>
      <c r="AG710" t="s">
        <v>47</v>
      </c>
      <c r="AH710" t="s">
        <v>65</v>
      </c>
      <c r="AI710" t="s">
        <v>49</v>
      </c>
      <c r="AJ710" t="s">
        <v>50</v>
      </c>
      <c r="AK710" s="35" t="s">
        <v>4811</v>
      </c>
      <c r="AL710" t="s">
        <v>51</v>
      </c>
      <c r="AM710" t="s">
        <v>51</v>
      </c>
      <c r="AO710" s="2">
        <v>0.10733363468742052</v>
      </c>
      <c r="AP710" s="2">
        <v>0.19446576579438879</v>
      </c>
      <c r="AQ710" t="s">
        <v>328</v>
      </c>
      <c r="AS710">
        <v>0.60422227164492204</v>
      </c>
      <c r="AT710">
        <v>3.0304090706862934</v>
      </c>
      <c r="AU710" s="3">
        <v>3038683</v>
      </c>
      <c r="AV710" s="30">
        <v>20511110.25</v>
      </c>
      <c r="AW710" s="34" t="s">
        <v>2226</v>
      </c>
      <c r="BA710" s="31"/>
      <c r="BB710" s="27" t="str">
        <f t="shared" ref="BB710:BB773" si="49">MID(G710,1,FIND(" ",G710)-1)</f>
        <v>WHLR</v>
      </c>
      <c r="BC710" s="29">
        <f t="shared" ref="BC710:BC773" ca="1" si="50">IFERROR(IF(FIND("#N/A",AB710,1),TODAY()+11000),DATE(YEAR(AB710),MONTH(AB710),DAY(AB710)))</f>
        <v>55848</v>
      </c>
      <c r="BD710" s="27">
        <f t="shared" ref="BD710:BD773" si="51">IF(U710="Quarter",4,IF(U710="Monthly",12,IF(U710="Semi-Anl",12,IF(U710="3x a yr",3,1))))</f>
        <v>4</v>
      </c>
      <c r="BE710" s="32" t="str">
        <f t="shared" ref="BE710:BE773" si="52">IF(A710="PUK Pfd","PUK.PR",IF(A710="HLM Pfd","HLM.PR",SUBSTITUTE(SUBSTITUTE(A710," Pfd","")," ",".PR")))</f>
        <v>WHLRD</v>
      </c>
    </row>
    <row r="711" spans="1:57" x14ac:dyDescent="0.35">
      <c r="A711" t="s">
        <v>1106</v>
      </c>
      <c r="B711" s="1">
        <v>3.04</v>
      </c>
      <c r="C711" s="2">
        <v>-0.24977077363896855</v>
      </c>
      <c r="D711" s="3">
        <v>9509.0461538461532</v>
      </c>
      <c r="F711" t="s">
        <v>1104</v>
      </c>
      <c r="G711" t="s">
        <v>1105</v>
      </c>
      <c r="H711">
        <v>1.44</v>
      </c>
      <c r="I711" s="2">
        <v>-0.34841630000000001</v>
      </c>
      <c r="J711" s="4" t="s">
        <v>4920</v>
      </c>
      <c r="L711" t="s">
        <v>40</v>
      </c>
      <c r="M711">
        <v>54.694621695533272</v>
      </c>
      <c r="N711">
        <v>54.694621695533279</v>
      </c>
      <c r="O711" s="5" t="s">
        <v>40</v>
      </c>
      <c r="P711">
        <v>54.694621695533279</v>
      </c>
      <c r="Q711" t="s">
        <v>215</v>
      </c>
      <c r="R711" t="s">
        <v>43</v>
      </c>
      <c r="S711">
        <v>9</v>
      </c>
      <c r="T711">
        <v>25</v>
      </c>
      <c r="U711" t="s">
        <v>44</v>
      </c>
      <c r="V711" s="4">
        <v>43370</v>
      </c>
      <c r="W711" s="4">
        <v>43370</v>
      </c>
      <c r="X711" t="s">
        <v>40</v>
      </c>
      <c r="Y711" s="4" t="s">
        <v>40</v>
      </c>
      <c r="Z711" t="s">
        <v>40</v>
      </c>
      <c r="AA711" t="s">
        <v>40</v>
      </c>
      <c r="AB711" t="s">
        <v>40</v>
      </c>
      <c r="AG711" t="s">
        <v>47</v>
      </c>
      <c r="AH711" t="s">
        <v>65</v>
      </c>
      <c r="AI711" t="s">
        <v>51</v>
      </c>
      <c r="AJ711" t="s">
        <v>50</v>
      </c>
      <c r="AK711" s="35" t="s">
        <v>4812</v>
      </c>
      <c r="AL711" t="s">
        <v>51</v>
      </c>
      <c r="AM711" t="s">
        <v>51</v>
      </c>
      <c r="AO711" s="2">
        <v>0.10733363468742052</v>
      </c>
      <c r="AP711" s="2">
        <v>0.19446576579438879</v>
      </c>
      <c r="AQ711" t="s">
        <v>328</v>
      </c>
      <c r="AS711">
        <v>1.2744526900746922</v>
      </c>
      <c r="AT711">
        <v>1.3015737162378647</v>
      </c>
      <c r="AU711" s="3">
        <v>1875748</v>
      </c>
      <c r="AV711" s="30">
        <v>5702273.9199999999</v>
      </c>
      <c r="AW711" s="34" t="s">
        <v>2227</v>
      </c>
      <c r="BA711" s="31"/>
      <c r="BB711" s="27" t="str">
        <f t="shared" si="49"/>
        <v>WHLR</v>
      </c>
      <c r="BC711" s="29">
        <f t="shared" ca="1" si="50"/>
        <v>55848</v>
      </c>
      <c r="BD711" s="27">
        <f t="shared" si="51"/>
        <v>4</v>
      </c>
      <c r="BE711" s="32" t="str">
        <f t="shared" si="52"/>
        <v>WHLRP</v>
      </c>
    </row>
    <row r="712" spans="1:57" x14ac:dyDescent="0.35">
      <c r="A712" t="s">
        <v>3408</v>
      </c>
      <c r="B712" s="1">
        <v>18.439999999999998</v>
      </c>
      <c r="C712" s="2">
        <v>-3.8163716814159171E-2</v>
      </c>
      <c r="D712" s="3">
        <v>7708.9384615384615</v>
      </c>
      <c r="F712" t="s">
        <v>1110</v>
      </c>
      <c r="G712" t="s">
        <v>1111</v>
      </c>
      <c r="H712">
        <v>67.98</v>
      </c>
      <c r="I712" s="2">
        <v>3.6324049999999997E-2</v>
      </c>
      <c r="J712" s="4" t="s">
        <v>4916</v>
      </c>
      <c r="L712" t="s">
        <v>40</v>
      </c>
      <c r="M712">
        <v>5.2484330757118345</v>
      </c>
      <c r="N712">
        <v>5.2484330757118345</v>
      </c>
      <c r="O712" s="5">
        <v>10.572871377171587</v>
      </c>
      <c r="P712">
        <v>5.2484330757118345</v>
      </c>
      <c r="Q712" t="s">
        <v>53</v>
      </c>
      <c r="R712" t="s">
        <v>43</v>
      </c>
      <c r="S712">
        <v>4.125</v>
      </c>
      <c r="T712">
        <v>25</v>
      </c>
      <c r="U712" t="s">
        <v>44</v>
      </c>
      <c r="V712" s="4">
        <v>44818</v>
      </c>
      <c r="W712" s="4">
        <v>44818</v>
      </c>
      <c r="X712" t="s">
        <v>45</v>
      </c>
      <c r="Y712" s="4" t="s">
        <v>4409</v>
      </c>
      <c r="Z712">
        <v>30</v>
      </c>
      <c r="AA712" t="s">
        <v>46</v>
      </c>
      <c r="AB712" s="4" t="s">
        <v>4813</v>
      </c>
      <c r="AG712" t="s">
        <v>47</v>
      </c>
      <c r="AH712" t="s">
        <v>65</v>
      </c>
      <c r="AI712" t="s">
        <v>49</v>
      </c>
      <c r="AJ712" t="s">
        <v>157</v>
      </c>
      <c r="AK712" s="35" t="s">
        <v>4814</v>
      </c>
      <c r="AL712" t="s">
        <v>158</v>
      </c>
      <c r="AM712" t="s">
        <v>158</v>
      </c>
      <c r="AO712" s="2">
        <v>1.2737488436220801E-6</v>
      </c>
      <c r="AP712" s="2">
        <v>1.0715247784176096E-2</v>
      </c>
      <c r="AQ712" t="s">
        <v>52</v>
      </c>
      <c r="AS712">
        <v>16.202144196342871</v>
      </c>
      <c r="AT712">
        <v>16.202144196342871</v>
      </c>
      <c r="AU712" s="3">
        <v>12000000</v>
      </c>
      <c r="AV712" s="30">
        <v>221279999.99999997</v>
      </c>
      <c r="AW712" s="34" t="s">
        <v>3400</v>
      </c>
      <c r="BA712" s="31"/>
      <c r="BB712" s="27" t="str">
        <f t="shared" si="49"/>
        <v>WRB</v>
      </c>
      <c r="BC712" s="29" t="e">
        <f t="shared" ca="1" si="50"/>
        <v>#VALUE!</v>
      </c>
      <c r="BD712" s="27">
        <f t="shared" si="51"/>
        <v>4</v>
      </c>
      <c r="BE712" s="32" t="str">
        <f t="shared" si="52"/>
        <v>WRB.PRH</v>
      </c>
    </row>
    <row r="713" spans="1:57" x14ac:dyDescent="0.35">
      <c r="A713" t="s">
        <v>3253</v>
      </c>
      <c r="B713" s="1">
        <v>17.41</v>
      </c>
      <c r="C713" s="2">
        <v>-4.3261231281198062E-2</v>
      </c>
      <c r="D713" s="3">
        <v>11136.753846153846</v>
      </c>
      <c r="F713" t="s">
        <v>1110</v>
      </c>
      <c r="G713" t="s">
        <v>1111</v>
      </c>
      <c r="H713">
        <v>67.98</v>
      </c>
      <c r="I713" s="2">
        <v>3.6324049999999997E-2</v>
      </c>
      <c r="J713" s="4" t="s">
        <v>4916</v>
      </c>
      <c r="L713" t="s">
        <v>40</v>
      </c>
      <c r="M713">
        <v>5.3979057168523692</v>
      </c>
      <c r="N713">
        <v>5.3979057168523692</v>
      </c>
      <c r="O713">
        <v>11.711181003346967</v>
      </c>
      <c r="P713">
        <v>5.3979057168523692</v>
      </c>
      <c r="Q713" t="s">
        <v>53</v>
      </c>
      <c r="R713" t="s">
        <v>43</v>
      </c>
      <c r="S713">
        <v>4.25</v>
      </c>
      <c r="T713">
        <v>25</v>
      </c>
      <c r="U713" t="s">
        <v>44</v>
      </c>
      <c r="V713" s="4">
        <v>44818</v>
      </c>
      <c r="W713" s="4">
        <v>44818</v>
      </c>
      <c r="X713" t="s">
        <v>45</v>
      </c>
      <c r="Y713" s="4" t="s">
        <v>4157</v>
      </c>
      <c r="Z713">
        <v>30</v>
      </c>
      <c r="AA713" t="s">
        <v>46</v>
      </c>
      <c r="AB713" s="4" t="s">
        <v>4158</v>
      </c>
      <c r="AG713" t="s">
        <v>47</v>
      </c>
      <c r="AH713" t="s">
        <v>65</v>
      </c>
      <c r="AI713" t="s">
        <v>49</v>
      </c>
      <c r="AJ713" t="s">
        <v>157</v>
      </c>
      <c r="AK713" s="35" t="s">
        <v>4815</v>
      </c>
      <c r="AL713" t="s">
        <v>158</v>
      </c>
      <c r="AM713" t="s">
        <v>158</v>
      </c>
      <c r="AO713" s="2">
        <v>1.2737488436220801E-6</v>
      </c>
      <c r="AP713" s="2">
        <v>1.0715247784176096E-2</v>
      </c>
      <c r="AQ713" t="s">
        <v>52</v>
      </c>
      <c r="AS713">
        <v>15.213168880429555</v>
      </c>
      <c r="AT713">
        <v>15.213168880429555</v>
      </c>
      <c r="AU713" s="3">
        <v>10000000</v>
      </c>
      <c r="AV713" s="30">
        <v>174100000</v>
      </c>
      <c r="AW713" s="34" t="s">
        <v>3252</v>
      </c>
      <c r="BA713" s="31"/>
      <c r="BB713" s="27" t="str">
        <f t="shared" si="49"/>
        <v>WRB</v>
      </c>
      <c r="BC713" s="29" t="e">
        <f t="shared" ca="1" si="50"/>
        <v>#VALUE!</v>
      </c>
      <c r="BD713" s="27">
        <f t="shared" si="51"/>
        <v>4</v>
      </c>
      <c r="BE713" s="32" t="str">
        <f t="shared" si="52"/>
        <v>WRB.PRG</v>
      </c>
    </row>
    <row r="714" spans="1:57" x14ac:dyDescent="0.35">
      <c r="A714" t="s">
        <v>2907</v>
      </c>
      <c r="B714" s="1">
        <v>22.66</v>
      </c>
      <c r="C714" s="2">
        <v>-2.3145961265942462E-2</v>
      </c>
      <c r="D714" s="3">
        <v>19186.507692307692</v>
      </c>
      <c r="F714" t="s">
        <v>1110</v>
      </c>
      <c r="G714" t="s">
        <v>1111</v>
      </c>
      <c r="H714">
        <v>67.98</v>
      </c>
      <c r="I714" s="2">
        <v>3.6324049999999997E-2</v>
      </c>
      <c r="J714" s="4" t="s">
        <v>4916</v>
      </c>
      <c r="L714" t="s">
        <v>40</v>
      </c>
      <c r="M714">
        <v>5.1529633034397637</v>
      </c>
      <c r="N714">
        <v>5.1529633034397637</v>
      </c>
      <c r="O714">
        <v>5.5215548513500998</v>
      </c>
      <c r="P714">
        <v>5.1529633034397637</v>
      </c>
      <c r="Q714" t="s">
        <v>53</v>
      </c>
      <c r="R714" t="s">
        <v>43</v>
      </c>
      <c r="S714">
        <v>5.0999999999999996</v>
      </c>
      <c r="T714">
        <v>25</v>
      </c>
      <c r="U714" t="s">
        <v>44</v>
      </c>
      <c r="V714" s="4">
        <v>44818</v>
      </c>
      <c r="W714" s="4">
        <v>44818</v>
      </c>
      <c r="X714" t="s">
        <v>45</v>
      </c>
      <c r="Y714" s="4" t="s">
        <v>4684</v>
      </c>
      <c r="Z714">
        <v>30</v>
      </c>
      <c r="AA714" t="s">
        <v>46</v>
      </c>
      <c r="AB714" s="4" t="s">
        <v>4816</v>
      </c>
      <c r="AG714" t="s">
        <v>47</v>
      </c>
      <c r="AH714" t="s">
        <v>65</v>
      </c>
      <c r="AI714" t="s">
        <v>49</v>
      </c>
      <c r="AJ714" t="s">
        <v>157</v>
      </c>
      <c r="AK714" s="35" t="s">
        <v>4817</v>
      </c>
      <c r="AL714" t="s">
        <v>158</v>
      </c>
      <c r="AM714" t="s">
        <v>158</v>
      </c>
      <c r="AO714" s="2">
        <v>1.2737488436220801E-6</v>
      </c>
      <c r="AP714" s="2">
        <v>1.0715247784176096E-2</v>
      </c>
      <c r="AQ714" t="s">
        <v>52</v>
      </c>
      <c r="AS714">
        <v>15.654738532396571</v>
      </c>
      <c r="AT714">
        <v>15.654738532396571</v>
      </c>
      <c r="AU714" s="3">
        <v>12000000</v>
      </c>
      <c r="AV714" s="30">
        <v>271920000</v>
      </c>
      <c r="AW714" s="34" t="s">
        <v>2902</v>
      </c>
      <c r="BA714" s="31"/>
      <c r="BB714" s="27" t="str">
        <f t="shared" si="49"/>
        <v>WRB</v>
      </c>
      <c r="BC714" s="29" t="e">
        <f t="shared" ca="1" si="50"/>
        <v>#VALUE!</v>
      </c>
      <c r="BD714" s="27">
        <f t="shared" si="51"/>
        <v>4</v>
      </c>
      <c r="BE714" s="32" t="str">
        <f t="shared" si="52"/>
        <v>WRB.PRF</v>
      </c>
    </row>
    <row r="715" spans="1:57" x14ac:dyDescent="0.35">
      <c r="A715" t="s">
        <v>1114</v>
      </c>
      <c r="B715" s="1">
        <v>28.594999999999999</v>
      </c>
      <c r="C715" s="2">
        <v>3.0329289428076382E-3</v>
      </c>
      <c r="D715" s="3">
        <v>13218.430769230768</v>
      </c>
      <c r="F715" t="s">
        <v>1110</v>
      </c>
      <c r="G715" t="s">
        <v>1111</v>
      </c>
      <c r="H715">
        <v>67.98</v>
      </c>
      <c r="I715" s="2">
        <v>3.6324049999999997E-2</v>
      </c>
      <c r="J715" s="4" t="s">
        <v>4916</v>
      </c>
      <c r="L715" t="s">
        <v>40</v>
      </c>
      <c r="M715">
        <v>3.3745752865698395</v>
      </c>
      <c r="N715">
        <v>3.3745752865698395</v>
      </c>
      <c r="O715">
        <v>-71.097455568059559</v>
      </c>
      <c r="P715">
        <v>-71.097455569999994</v>
      </c>
      <c r="Q715" t="s">
        <v>53</v>
      </c>
      <c r="R715" t="s">
        <v>43</v>
      </c>
      <c r="S715">
        <v>5.7</v>
      </c>
      <c r="T715">
        <v>25</v>
      </c>
      <c r="U715" t="s">
        <v>44</v>
      </c>
      <c r="V715" s="4">
        <v>44818</v>
      </c>
      <c r="W715" s="4">
        <v>44818</v>
      </c>
      <c r="X715" t="s">
        <v>45</v>
      </c>
      <c r="Y715" s="4" t="s">
        <v>4523</v>
      </c>
      <c r="Z715">
        <v>30</v>
      </c>
      <c r="AA715" t="s">
        <v>46</v>
      </c>
      <c r="AB715" s="4" t="s">
        <v>4818</v>
      </c>
      <c r="AG715" t="s">
        <v>47</v>
      </c>
      <c r="AH715" t="s">
        <v>65</v>
      </c>
      <c r="AI715" t="s">
        <v>49</v>
      </c>
      <c r="AJ715" t="s">
        <v>157</v>
      </c>
      <c r="AK715" s="35" t="s">
        <v>4819</v>
      </c>
      <c r="AL715" t="s">
        <v>158</v>
      </c>
      <c r="AM715" t="s">
        <v>158</v>
      </c>
      <c r="AO715" s="2">
        <v>1.2737488436220801E-6</v>
      </c>
      <c r="AP715" s="2">
        <v>1.0715247784176096E-2</v>
      </c>
      <c r="AQ715" t="s">
        <v>52</v>
      </c>
      <c r="AS715">
        <v>0.49351077869095766</v>
      </c>
      <c r="AT715">
        <v>16.349687782337178</v>
      </c>
      <c r="AU715" s="3">
        <v>7400000</v>
      </c>
      <c r="AV715" s="30">
        <v>211603000</v>
      </c>
      <c r="AW715" s="34" t="s">
        <v>2233</v>
      </c>
      <c r="BA715" s="31"/>
      <c r="BB715" s="27" t="str">
        <f t="shared" si="49"/>
        <v>WRB</v>
      </c>
      <c r="BC715" s="29" t="e">
        <f t="shared" ca="1" si="50"/>
        <v>#VALUE!</v>
      </c>
      <c r="BD715" s="27">
        <f t="shared" si="51"/>
        <v>4</v>
      </c>
      <c r="BE715" s="32" t="str">
        <f t="shared" si="52"/>
        <v>WRB.PRE</v>
      </c>
    </row>
    <row r="716" spans="1:57" x14ac:dyDescent="0.35">
      <c r="A716" t="s">
        <v>3215</v>
      </c>
      <c r="B716" s="1">
        <v>24.04</v>
      </c>
      <c r="C716" s="2">
        <v>-3.8461538461538464E-2</v>
      </c>
      <c r="D716" s="3">
        <v>8660.4923076923078</v>
      </c>
      <c r="F716" t="s">
        <v>3348</v>
      </c>
      <c r="G716" t="s">
        <v>3349</v>
      </c>
      <c r="H716">
        <v>35.299999999999997</v>
      </c>
      <c r="I716" s="2">
        <v>4.8748889999999996E-2</v>
      </c>
      <c r="J716" s="4" t="s">
        <v>4936</v>
      </c>
      <c r="L716">
        <v>655.7</v>
      </c>
      <c r="M716">
        <v>6.574862110530737</v>
      </c>
      <c r="N716">
        <v>9.3746833852539009</v>
      </c>
      <c r="O716">
        <v>6.0049221747495487</v>
      </c>
      <c r="P716">
        <v>6.0049221747495487</v>
      </c>
      <c r="Q716" t="s">
        <v>42</v>
      </c>
      <c r="R716" t="s">
        <v>82</v>
      </c>
      <c r="S716">
        <v>6.75</v>
      </c>
      <c r="T716">
        <v>25</v>
      </c>
      <c r="U716" t="s">
        <v>44</v>
      </c>
      <c r="V716" s="4">
        <v>44865</v>
      </c>
      <c r="W716" s="4">
        <v>44865</v>
      </c>
      <c r="X716" t="s">
        <v>40</v>
      </c>
      <c r="Y716" s="4" t="s">
        <v>4585</v>
      </c>
      <c r="Z716" t="s">
        <v>40</v>
      </c>
      <c r="AA716" t="s">
        <v>161</v>
      </c>
      <c r="AB716" s="4" t="s">
        <v>40</v>
      </c>
      <c r="AG716" t="s">
        <v>47</v>
      </c>
      <c r="AH716" t="s">
        <v>48</v>
      </c>
      <c r="AI716" t="s">
        <v>51</v>
      </c>
      <c r="AJ716" t="s">
        <v>50</v>
      </c>
      <c r="AK716" s="35" t="s">
        <v>4820</v>
      </c>
      <c r="AL716" t="s">
        <v>51</v>
      </c>
      <c r="AM716" t="s">
        <v>51</v>
      </c>
      <c r="AO716" s="2">
        <v>8.21508192911935E-5</v>
      </c>
      <c r="AP716" s="2">
        <v>1.3849324223557669E-2</v>
      </c>
      <c r="AQ716" t="s">
        <v>69</v>
      </c>
      <c r="AS716">
        <v>2.5217887893433399</v>
      </c>
      <c r="AT716">
        <v>2.5217887893433399</v>
      </c>
      <c r="AU716" s="3">
        <v>6000000</v>
      </c>
      <c r="AV716" s="30">
        <v>144240000</v>
      </c>
      <c r="AW716" s="34" t="s">
        <v>3201</v>
      </c>
      <c r="BA716" s="31"/>
      <c r="BB716" s="27" t="str">
        <f t="shared" si="49"/>
        <v>WSBC</v>
      </c>
      <c r="BC716" s="29">
        <f t="shared" ca="1" si="50"/>
        <v>55848</v>
      </c>
      <c r="BD716" s="27">
        <f t="shared" si="51"/>
        <v>4</v>
      </c>
      <c r="BE716" s="32" t="str">
        <f t="shared" si="52"/>
        <v>WSBCP</v>
      </c>
    </row>
    <row r="717" spans="1:57" x14ac:dyDescent="0.35">
      <c r="A717" t="s">
        <v>1115</v>
      </c>
      <c r="B717" s="1">
        <v>30.400000000000002</v>
      </c>
      <c r="C717" s="2">
        <v>-4.2968750000000056E-2</v>
      </c>
      <c r="D717" s="3">
        <v>5549.292307692308</v>
      </c>
      <c r="F717" t="s">
        <v>1116</v>
      </c>
      <c r="G717" t="s">
        <v>1117</v>
      </c>
      <c r="H717">
        <v>87.71</v>
      </c>
      <c r="I717" s="2">
        <v>6.1607309999999998E-2</v>
      </c>
      <c r="J717" s="4" t="s">
        <v>4927</v>
      </c>
      <c r="L717">
        <v>406</v>
      </c>
      <c r="M717">
        <v>4.1487522716191663</v>
      </c>
      <c r="N717">
        <v>4.867531717121369</v>
      </c>
      <c r="O717">
        <v>-10.879569277677618</v>
      </c>
      <c r="P717">
        <v>-10.879569277677618</v>
      </c>
      <c r="Q717" t="s">
        <v>42</v>
      </c>
      <c r="R717" t="s">
        <v>82</v>
      </c>
      <c r="S717">
        <v>6.5</v>
      </c>
      <c r="T717">
        <v>25</v>
      </c>
      <c r="U717" t="s">
        <v>44</v>
      </c>
      <c r="V717" s="4">
        <v>44833</v>
      </c>
      <c r="W717" s="4">
        <v>44833</v>
      </c>
      <c r="X717" t="s">
        <v>124</v>
      </c>
      <c r="Y717" s="4" t="s">
        <v>4477</v>
      </c>
      <c r="Z717">
        <v>30</v>
      </c>
      <c r="AA717" t="s">
        <v>46</v>
      </c>
      <c r="AB717" s="4" t="s">
        <v>40</v>
      </c>
      <c r="AG717" t="s">
        <v>47</v>
      </c>
      <c r="AH717" t="s">
        <v>48</v>
      </c>
      <c r="AI717" t="s">
        <v>47</v>
      </c>
      <c r="AJ717" t="s">
        <v>50</v>
      </c>
      <c r="AK717" s="35" t="s">
        <v>1118</v>
      </c>
      <c r="AL717" t="s">
        <v>139</v>
      </c>
      <c r="AM717" t="s">
        <v>51</v>
      </c>
      <c r="AO717" s="2">
        <v>3.4504116229316928E-4</v>
      </c>
      <c r="AP717" s="2">
        <v>1.7848318659734352E-2</v>
      </c>
      <c r="AQ717" t="s">
        <v>69</v>
      </c>
      <c r="AS717">
        <v>2.5828932419090789</v>
      </c>
      <c r="AT717">
        <v>2.5828932419090789</v>
      </c>
      <c r="AU717" s="3">
        <v>5000000</v>
      </c>
      <c r="AV717" s="30">
        <v>152000000</v>
      </c>
      <c r="AW717" s="34" t="s">
        <v>2234</v>
      </c>
      <c r="BA717" s="31"/>
      <c r="BB717" s="27" t="str">
        <f t="shared" si="49"/>
        <v>WTFC</v>
      </c>
      <c r="BC717" s="29">
        <f t="shared" ca="1" si="50"/>
        <v>55848</v>
      </c>
      <c r="BD717" s="27">
        <f t="shared" si="51"/>
        <v>4</v>
      </c>
      <c r="BE717" s="32" t="str">
        <f t="shared" si="52"/>
        <v>WTFCM</v>
      </c>
    </row>
    <row r="718" spans="1:57" x14ac:dyDescent="0.35">
      <c r="A718" t="s">
        <v>3066</v>
      </c>
      <c r="B718" s="1">
        <v>24.98</v>
      </c>
      <c r="C718" s="2">
        <v>-2.840466926070041E-2</v>
      </c>
      <c r="D718" s="3">
        <v>16139.846153846154</v>
      </c>
      <c r="F718" t="s">
        <v>1116</v>
      </c>
      <c r="G718" t="s">
        <v>1117</v>
      </c>
      <c r="H718">
        <v>87.71</v>
      </c>
      <c r="I718" s="2">
        <v>6.1607309999999998E-2</v>
      </c>
      <c r="J718" s="4" t="s">
        <v>4927</v>
      </c>
      <c r="L718">
        <v>650.70000000000005</v>
      </c>
      <c r="M718">
        <v>6.1501264503271678</v>
      </c>
      <c r="N718">
        <v>8.6695968164404107</v>
      </c>
      <c r="O718">
        <v>2.3735231883377499</v>
      </c>
      <c r="P718">
        <v>2.3735231883377499</v>
      </c>
      <c r="Q718" t="s">
        <v>42</v>
      </c>
      <c r="R718" t="s">
        <v>82</v>
      </c>
      <c r="S718">
        <v>6.875</v>
      </c>
      <c r="T718">
        <v>25</v>
      </c>
      <c r="U718" t="s">
        <v>44</v>
      </c>
      <c r="V718" s="4">
        <v>44833</v>
      </c>
      <c r="W718" s="4">
        <v>44833</v>
      </c>
      <c r="X718" t="s">
        <v>124</v>
      </c>
      <c r="Y718" s="4" t="s">
        <v>4477</v>
      </c>
      <c r="Z718" t="s">
        <v>40</v>
      </c>
      <c r="AA718" t="s">
        <v>51</v>
      </c>
      <c r="AB718" s="4" t="s">
        <v>40</v>
      </c>
      <c r="AG718" t="s">
        <v>47</v>
      </c>
      <c r="AH718" t="s">
        <v>48</v>
      </c>
      <c r="AI718" t="s">
        <v>47</v>
      </c>
      <c r="AJ718" t="s">
        <v>50</v>
      </c>
      <c r="AK718" s="35" t="s">
        <v>3195</v>
      </c>
      <c r="AL718" t="s">
        <v>139</v>
      </c>
      <c r="AM718" t="s">
        <v>51</v>
      </c>
      <c r="AO718" s="2">
        <v>3.4504116229316928E-4</v>
      </c>
      <c r="AP718" s="2">
        <v>1.7848318659734352E-2</v>
      </c>
      <c r="AQ718" t="s">
        <v>69</v>
      </c>
      <c r="AS718">
        <v>2.4972272496630867</v>
      </c>
      <c r="AT718">
        <v>2.4972272496630867</v>
      </c>
      <c r="AU718" s="3">
        <v>11500000</v>
      </c>
      <c r="AV718" s="30">
        <v>287270000</v>
      </c>
      <c r="AW718" s="34" t="s">
        <v>3082</v>
      </c>
      <c r="BA718" s="31"/>
      <c r="BB718" s="27" t="str">
        <f t="shared" si="49"/>
        <v>WTFC</v>
      </c>
      <c r="BC718" s="29">
        <f t="shared" ca="1" si="50"/>
        <v>55848</v>
      </c>
      <c r="BD718" s="27">
        <f t="shared" si="51"/>
        <v>4</v>
      </c>
      <c r="BE718" s="32" t="str">
        <f t="shared" si="52"/>
        <v>WTFCP</v>
      </c>
    </row>
    <row r="719" spans="1:57" x14ac:dyDescent="0.35">
      <c r="A719" t="s">
        <v>2848</v>
      </c>
      <c r="B719" s="1">
        <v>3.85</v>
      </c>
      <c r="C719" s="2">
        <v>2.890173410404627E-2</v>
      </c>
      <c r="D719" s="3">
        <v>9391.0769230769238</v>
      </c>
      <c r="F719" t="s">
        <v>2849</v>
      </c>
      <c r="G719" t="s">
        <v>2850</v>
      </c>
      <c r="H719">
        <v>0.245</v>
      </c>
      <c r="I719" s="2">
        <v>-0.31792870000000001</v>
      </c>
      <c r="J719" s="4" t="s">
        <v>5048</v>
      </c>
      <c r="L719" t="s">
        <v>40</v>
      </c>
      <c r="M719" t="s">
        <v>51</v>
      </c>
      <c r="N719">
        <v>19.108280254777071</v>
      </c>
      <c r="O719">
        <v>101.90685702455944</v>
      </c>
      <c r="P719">
        <v>19.108280254777071</v>
      </c>
      <c r="Q719" t="s">
        <v>187</v>
      </c>
      <c r="R719" t="s">
        <v>43</v>
      </c>
      <c r="S719">
        <v>8</v>
      </c>
      <c r="T719">
        <v>10</v>
      </c>
      <c r="U719" t="s">
        <v>54</v>
      </c>
      <c r="V719" s="4">
        <v>44834</v>
      </c>
      <c r="W719" s="4">
        <v>44834</v>
      </c>
      <c r="X719" t="s">
        <v>40</v>
      </c>
      <c r="Y719" s="4" t="s">
        <v>4217</v>
      </c>
      <c r="Z719">
        <v>30</v>
      </c>
      <c r="AA719" t="s">
        <v>46</v>
      </c>
      <c r="AB719" s="4" t="s">
        <v>40</v>
      </c>
      <c r="AG719" t="s">
        <v>47</v>
      </c>
      <c r="AH719" t="s">
        <v>65</v>
      </c>
      <c r="AI719" t="s">
        <v>51</v>
      </c>
      <c r="AJ719" t="s">
        <v>50</v>
      </c>
      <c r="AK719" s="35" t="s">
        <v>2851</v>
      </c>
      <c r="AL719" t="s">
        <v>51</v>
      </c>
      <c r="AM719" t="s">
        <v>51</v>
      </c>
      <c r="AO719" s="2">
        <v>7.4223642395853329E-2</v>
      </c>
      <c r="AP719" s="2">
        <v>0.29748155850644475</v>
      </c>
      <c r="AQ719" t="s">
        <v>64</v>
      </c>
      <c r="AS719">
        <v>4.7792254859477277</v>
      </c>
      <c r="AT719">
        <v>4.7792254859477277</v>
      </c>
      <c r="AU719" s="3">
        <v>2413100</v>
      </c>
      <c r="AV719" s="30">
        <v>9290435</v>
      </c>
      <c r="AW719" s="34" t="s">
        <v>2852</v>
      </c>
      <c r="BA719" s="31"/>
      <c r="BB719" s="27" t="str">
        <f t="shared" si="49"/>
        <v>YCBD</v>
      </c>
      <c r="BC719" s="29">
        <f t="shared" ca="1" si="50"/>
        <v>55848</v>
      </c>
      <c r="BD719" s="27">
        <f t="shared" si="51"/>
        <v>12</v>
      </c>
      <c r="BE719" s="32" t="str">
        <f t="shared" si="52"/>
        <v>YCBD.PRA</v>
      </c>
    </row>
    <row r="720" spans="1:57" x14ac:dyDescent="0.35">
      <c r="A720" t="s">
        <v>2853</v>
      </c>
      <c r="B720" s="1">
        <v>1.5</v>
      </c>
      <c r="C720" s="2" t="e">
        <v>#VALUE!</v>
      </c>
      <c r="D720" s="3">
        <v>890.46875</v>
      </c>
      <c r="F720" t="s">
        <v>2854</v>
      </c>
      <c r="G720" t="s">
        <v>2855</v>
      </c>
      <c r="H720">
        <v>0.02</v>
      </c>
      <c r="I720" s="2">
        <v>0</v>
      </c>
      <c r="J720" s="4" t="s">
        <v>51</v>
      </c>
      <c r="L720" t="s">
        <v>40</v>
      </c>
      <c r="M720">
        <v>195.08128386827843</v>
      </c>
      <c r="N720">
        <v>195.08128386827843</v>
      </c>
      <c r="O720">
        <v>22017.307692307695</v>
      </c>
      <c r="P720">
        <v>195.08128386827843</v>
      </c>
      <c r="Q720" t="s">
        <v>108</v>
      </c>
      <c r="R720" t="s">
        <v>43</v>
      </c>
      <c r="S720">
        <v>9.75</v>
      </c>
      <c r="T720">
        <v>25</v>
      </c>
      <c r="U720" t="s">
        <v>54</v>
      </c>
      <c r="V720" s="4">
        <v>44708</v>
      </c>
      <c r="W720" s="4">
        <v>44708</v>
      </c>
      <c r="X720" t="s">
        <v>45</v>
      </c>
      <c r="Y720" s="4" t="s">
        <v>4899</v>
      </c>
      <c r="Z720">
        <v>30</v>
      </c>
      <c r="AA720" t="s">
        <v>46</v>
      </c>
      <c r="AB720" s="4" t="s">
        <v>40</v>
      </c>
      <c r="AG720" t="s">
        <v>47</v>
      </c>
      <c r="AH720" t="s">
        <v>65</v>
      </c>
      <c r="AI720" t="s">
        <v>49</v>
      </c>
      <c r="AJ720" t="s">
        <v>50</v>
      </c>
      <c r="AK720" s="35" t="s">
        <v>4821</v>
      </c>
      <c r="AL720" t="s">
        <v>51</v>
      </c>
      <c r="AM720" t="s">
        <v>51</v>
      </c>
      <c r="AO720" s="2">
        <v>0.49193758998721804</v>
      </c>
      <c r="AP720" s="2">
        <v>0.66570330648849174</v>
      </c>
      <c r="AQ720" t="s">
        <v>224</v>
      </c>
      <c r="AS720">
        <v>0.42699437730867967</v>
      </c>
      <c r="AT720">
        <v>0.42699437730867967</v>
      </c>
      <c r="AU720" s="3">
        <v>578898</v>
      </c>
      <c r="AV720" s="30">
        <v>868347</v>
      </c>
      <c r="AW720" s="34" t="s">
        <v>2856</v>
      </c>
      <c r="BA720" s="31"/>
      <c r="BB720" s="27" t="str">
        <f t="shared" si="49"/>
        <v>YGYI</v>
      </c>
      <c r="BC720" s="29">
        <f t="shared" ca="1" si="50"/>
        <v>55848</v>
      </c>
      <c r="BD720" s="27">
        <f t="shared" si="51"/>
        <v>12</v>
      </c>
      <c r="BE720" s="32" t="str">
        <f t="shared" si="52"/>
        <v>YGYIP</v>
      </c>
    </row>
    <row r="721" spans="1:57" x14ac:dyDescent="0.35">
      <c r="A721" t="s">
        <v>3613</v>
      </c>
      <c r="B721" s="1">
        <v>31.29</v>
      </c>
      <c r="C721" s="2">
        <v>-2.7646129541864252E-3</v>
      </c>
      <c r="D721" s="3">
        <v>1589.7692307692307</v>
      </c>
      <c r="F721" t="s">
        <v>3614</v>
      </c>
      <c r="G721" t="s">
        <v>3615</v>
      </c>
      <c r="H721" t="s">
        <v>51</v>
      </c>
      <c r="I721" s="2" t="e">
        <v>#VALUE!</v>
      </c>
      <c r="J721" s="4" t="s">
        <v>51</v>
      </c>
      <c r="L721" t="s">
        <v>40</v>
      </c>
      <c r="M721">
        <v>-8.3178381203853053</v>
      </c>
      <c r="N721">
        <v>-8.3178381203853053</v>
      </c>
      <c r="O721">
        <v>-84.38402921836763</v>
      </c>
      <c r="P721">
        <v>-84.384029220000002</v>
      </c>
      <c r="Q721" t="s">
        <v>53</v>
      </c>
      <c r="R721" t="s">
        <v>43</v>
      </c>
      <c r="S721">
        <v>6.5</v>
      </c>
      <c r="T721">
        <v>25</v>
      </c>
      <c r="U721" t="s">
        <v>44</v>
      </c>
      <c r="V721" s="4">
        <v>44848</v>
      </c>
      <c r="W721" s="4">
        <v>44848</v>
      </c>
      <c r="X721" t="s">
        <v>40</v>
      </c>
      <c r="Y721" s="4" t="s">
        <v>4550</v>
      </c>
      <c r="Z721">
        <v>45</v>
      </c>
      <c r="AA721" t="s">
        <v>46</v>
      </c>
      <c r="AB721" s="4" t="s">
        <v>4676</v>
      </c>
      <c r="AG721" t="s">
        <v>47</v>
      </c>
      <c r="AH721" t="s">
        <v>65</v>
      </c>
      <c r="AI721" t="s">
        <v>51</v>
      </c>
      <c r="AJ721" t="s">
        <v>50</v>
      </c>
      <c r="AK721" s="35" t="s">
        <v>3616</v>
      </c>
      <c r="AL721" t="s">
        <v>51</v>
      </c>
      <c r="AM721" t="s">
        <v>51</v>
      </c>
      <c r="AO721" s="2" t="s">
        <v>51</v>
      </c>
      <c r="AP721" s="2" t="s">
        <v>51</v>
      </c>
      <c r="AQ721" t="s">
        <v>52</v>
      </c>
      <c r="AS721">
        <v>0.50936097174370498</v>
      </c>
      <c r="AT721">
        <v>3.1452133273000245</v>
      </c>
      <c r="AU721" s="3">
        <v>1040000</v>
      </c>
      <c r="AV721" s="30">
        <v>32541600</v>
      </c>
      <c r="AW721" s="34" t="s">
        <v>3657</v>
      </c>
      <c r="BA721" s="31"/>
      <c r="BB721" s="27" t="str">
        <f t="shared" si="49"/>
        <v>0163491D</v>
      </c>
      <c r="BC721" s="29" t="e">
        <f t="shared" ca="1" si="50"/>
        <v>#VALUE!</v>
      </c>
      <c r="BD721" s="27">
        <f t="shared" si="51"/>
        <v>4</v>
      </c>
      <c r="BE721" s="32" t="str">
        <f t="shared" si="52"/>
        <v>XFLT.PRA</v>
      </c>
    </row>
    <row r="722" spans="1:57" x14ac:dyDescent="0.35">
      <c r="A722" t="s">
        <v>3617</v>
      </c>
      <c r="B722" s="1">
        <v>18.015000000000001</v>
      </c>
      <c r="C722" s="2">
        <v>-4.8183254344391739E-2</v>
      </c>
      <c r="D722" s="3">
        <v>2730.4615384615386</v>
      </c>
      <c r="F722" t="s">
        <v>3618</v>
      </c>
      <c r="G722" t="s">
        <v>3619</v>
      </c>
      <c r="H722">
        <v>16.54</v>
      </c>
      <c r="I722" s="2">
        <v>-2.7058769999999999E-2</v>
      </c>
      <c r="J722" s="4" t="s">
        <v>5050</v>
      </c>
      <c r="L722" t="s">
        <v>40</v>
      </c>
      <c r="M722">
        <v>8.1818505211483039</v>
      </c>
      <c r="N722">
        <v>8.1818505211483039</v>
      </c>
      <c r="O722">
        <v>-13.194199649366746</v>
      </c>
      <c r="P722">
        <v>-13.19419965</v>
      </c>
      <c r="Q722" t="s">
        <v>42</v>
      </c>
      <c r="R722" t="s">
        <v>43</v>
      </c>
      <c r="S722">
        <v>8.625</v>
      </c>
      <c r="T722">
        <v>25</v>
      </c>
      <c r="U722" t="s">
        <v>44</v>
      </c>
      <c r="V722" s="4">
        <v>44834</v>
      </c>
      <c r="W722" s="4">
        <v>44834</v>
      </c>
      <c r="X722" t="s">
        <v>45</v>
      </c>
      <c r="Y722" s="4" t="s">
        <v>4905</v>
      </c>
      <c r="Z722" t="s">
        <v>40</v>
      </c>
      <c r="AA722" t="s">
        <v>46</v>
      </c>
      <c r="AB722" s="4" t="s">
        <v>40</v>
      </c>
      <c r="AG722" t="s">
        <v>47</v>
      </c>
      <c r="AH722" t="s">
        <v>65</v>
      </c>
      <c r="AI722" t="s">
        <v>49</v>
      </c>
      <c r="AJ722" t="s">
        <v>50</v>
      </c>
      <c r="AK722" s="35" t="s">
        <v>3620</v>
      </c>
      <c r="AL722" t="s">
        <v>51</v>
      </c>
      <c r="AM722" t="s">
        <v>51</v>
      </c>
      <c r="AO722" s="2">
        <v>1.2869116572833406E-5</v>
      </c>
      <c r="AP722" s="2">
        <v>8.0844241502456837E-3</v>
      </c>
      <c r="AQ722" t="s">
        <v>162</v>
      </c>
      <c r="AS722">
        <v>8.2937889939831688</v>
      </c>
      <c r="AT722">
        <v>8.3214883085656499</v>
      </c>
      <c r="AU722" s="3">
        <v>984000</v>
      </c>
      <c r="AV722" s="30">
        <v>17726760</v>
      </c>
      <c r="AW722" s="34" t="s">
        <v>3658</v>
      </c>
      <c r="BA722" s="31"/>
      <c r="BB722" s="27" t="str">
        <f t="shared" si="49"/>
        <v>XOMA</v>
      </c>
      <c r="BC722" s="29">
        <f t="shared" ca="1" si="50"/>
        <v>55848</v>
      </c>
      <c r="BD722" s="27">
        <f t="shared" si="51"/>
        <v>4</v>
      </c>
      <c r="BE722" s="32" t="str">
        <f t="shared" si="52"/>
        <v>XOMAP</v>
      </c>
    </row>
    <row r="723" spans="1:57" x14ac:dyDescent="0.35">
      <c r="A723" t="s">
        <v>3621</v>
      </c>
      <c r="B723" s="1">
        <v>24.125</v>
      </c>
      <c r="C723" s="2">
        <v>-4.1212121212121193E-2</v>
      </c>
      <c r="D723" s="3">
        <v>4230.2153846153842</v>
      </c>
      <c r="F723" t="s">
        <v>3618</v>
      </c>
      <c r="G723" t="s">
        <v>3619</v>
      </c>
      <c r="H723">
        <v>16.54</v>
      </c>
      <c r="I723" s="2">
        <v>-2.7058769999999999E-2</v>
      </c>
      <c r="J723" s="4" t="s">
        <v>5050</v>
      </c>
      <c r="L723" t="s">
        <v>40</v>
      </c>
      <c r="M723">
        <v>8.2220358742560293</v>
      </c>
      <c r="N723">
        <v>8.2220358742560293</v>
      </c>
      <c r="O723">
        <v>33.465940162587451</v>
      </c>
      <c r="P723">
        <v>7.6746177900000001</v>
      </c>
      <c r="Q723" t="s">
        <v>42</v>
      </c>
      <c r="R723" t="s">
        <v>43</v>
      </c>
      <c r="S723">
        <v>8.375</v>
      </c>
      <c r="T723">
        <v>25</v>
      </c>
      <c r="U723" t="s">
        <v>44</v>
      </c>
      <c r="V723" s="4">
        <v>44834</v>
      </c>
      <c r="W723" s="4">
        <v>44834</v>
      </c>
      <c r="X723" t="s">
        <v>45</v>
      </c>
      <c r="Y723" s="4" t="s">
        <v>4905</v>
      </c>
      <c r="Z723" t="s">
        <v>40</v>
      </c>
      <c r="AA723" t="s">
        <v>46</v>
      </c>
      <c r="AB723" s="4" t="s">
        <v>40</v>
      </c>
      <c r="AG723" t="s">
        <v>47</v>
      </c>
      <c r="AH723" t="s">
        <v>48</v>
      </c>
      <c r="AI723" t="s">
        <v>49</v>
      </c>
      <c r="AJ723" t="s">
        <v>50</v>
      </c>
      <c r="AK723" s="35" t="s">
        <v>3622</v>
      </c>
      <c r="AL723" t="s">
        <v>51</v>
      </c>
      <c r="AM723" t="s">
        <v>51</v>
      </c>
      <c r="AO723" s="2">
        <v>1.2869116572833406E-5</v>
      </c>
      <c r="AP723" s="2">
        <v>8.0844241502456837E-3</v>
      </c>
      <c r="AQ723" t="s">
        <v>162</v>
      </c>
      <c r="AS723">
        <v>11.461373113246919</v>
      </c>
      <c r="AT723">
        <v>11.489094043473955</v>
      </c>
      <c r="AU723" s="3">
        <v>1600000</v>
      </c>
      <c r="AV723" s="30">
        <v>38600000</v>
      </c>
      <c r="AW723" s="34" t="s">
        <v>3659</v>
      </c>
      <c r="BA723" s="31"/>
      <c r="BB723" s="27" t="str">
        <f t="shared" si="49"/>
        <v>XOMA</v>
      </c>
      <c r="BC723" s="29">
        <f t="shared" ca="1" si="50"/>
        <v>55848</v>
      </c>
      <c r="BD723" s="27">
        <f t="shared" si="51"/>
        <v>4</v>
      </c>
      <c r="BE723" s="32" t="str">
        <f t="shared" si="52"/>
        <v>XOMAO</v>
      </c>
    </row>
    <row r="724" spans="1:57" x14ac:dyDescent="0.35">
      <c r="A724" t="s">
        <v>2919</v>
      </c>
      <c r="B724" s="1">
        <v>31.425000000000001</v>
      </c>
      <c r="C724" s="2">
        <v>-2.651806302843971E-2</v>
      </c>
      <c r="D724" s="3">
        <v>3897.123076923077</v>
      </c>
      <c r="F724" t="s">
        <v>2235</v>
      </c>
      <c r="G724" t="s">
        <v>1119</v>
      </c>
      <c r="H724">
        <v>53.52</v>
      </c>
      <c r="I724" s="2">
        <v>-2.085619E-2</v>
      </c>
      <c r="J724" s="4" t="s">
        <v>4916</v>
      </c>
      <c r="L724">
        <v>389</v>
      </c>
      <c r="M724">
        <v>4.3064721003678201</v>
      </c>
      <c r="N724">
        <v>-2.1616839273315374</v>
      </c>
      <c r="O724">
        <v>-43.340020698730484</v>
      </c>
      <c r="P724">
        <v>-43.340020698730484</v>
      </c>
      <c r="Q724" t="s">
        <v>53</v>
      </c>
      <c r="R724" t="s">
        <v>82</v>
      </c>
      <c r="S724">
        <v>6.95</v>
      </c>
      <c r="T724">
        <v>25</v>
      </c>
      <c r="U724" t="s">
        <v>44</v>
      </c>
      <c r="V724" s="4">
        <v>44804</v>
      </c>
      <c r="W724" s="4">
        <v>44804</v>
      </c>
      <c r="X724" t="s">
        <v>40</v>
      </c>
      <c r="Y724" s="4" t="s">
        <v>4236</v>
      </c>
      <c r="Z724">
        <v>30</v>
      </c>
      <c r="AA724" t="s">
        <v>46</v>
      </c>
      <c r="AB724" s="4" t="s">
        <v>4822</v>
      </c>
      <c r="AG724" t="s">
        <v>47</v>
      </c>
      <c r="AH724" t="s">
        <v>48</v>
      </c>
      <c r="AI724" t="s">
        <v>51</v>
      </c>
      <c r="AJ724" t="s">
        <v>157</v>
      </c>
      <c r="AK724" s="35" t="s">
        <v>4823</v>
      </c>
      <c r="AL724" t="s">
        <v>63</v>
      </c>
      <c r="AM724" t="s">
        <v>63</v>
      </c>
      <c r="AO724" s="2">
        <v>6.637193566899624E-4</v>
      </c>
      <c r="AP724" s="2">
        <v>2.0110599680319363E-2</v>
      </c>
      <c r="AQ724" t="s">
        <v>162</v>
      </c>
      <c r="AS724">
        <v>0.9470671529326955</v>
      </c>
      <c r="AT724">
        <v>0.9470671529326955</v>
      </c>
      <c r="AU724" s="3">
        <v>3515622</v>
      </c>
      <c r="AV724" s="30">
        <v>110478421.35000001</v>
      </c>
      <c r="AW724" s="34" t="s">
        <v>2236</v>
      </c>
      <c r="BA724" s="31"/>
      <c r="BB724" s="27" t="str">
        <f t="shared" si="49"/>
        <v>ZION</v>
      </c>
      <c r="BC724" s="29" t="e">
        <f t="shared" ca="1" si="50"/>
        <v>#VALUE!</v>
      </c>
      <c r="BD724" s="27">
        <f t="shared" si="51"/>
        <v>4</v>
      </c>
      <c r="BE724" s="32" t="str">
        <f t="shared" si="52"/>
        <v>ZIONL</v>
      </c>
    </row>
    <row r="725" spans="1:57" x14ac:dyDescent="0.35">
      <c r="A725" t="s">
        <v>2920</v>
      </c>
      <c r="B725" s="1">
        <v>1082.105</v>
      </c>
      <c r="C725" s="2">
        <v>-1.7207348550027288E-3</v>
      </c>
      <c r="D725" s="3">
        <v>1951.3538461538462</v>
      </c>
      <c r="F725" t="s">
        <v>2235</v>
      </c>
      <c r="G725" t="s">
        <v>1119</v>
      </c>
      <c r="H725">
        <v>53.52</v>
      </c>
      <c r="I725" s="2">
        <v>-2.085619E-2</v>
      </c>
      <c r="J725" s="4" t="s">
        <v>4916</v>
      </c>
      <c r="L725">
        <v>52</v>
      </c>
      <c r="M725">
        <v>4.9603737255970996E-2</v>
      </c>
      <c r="N725">
        <v>4.2612060373725589</v>
      </c>
      <c r="O725">
        <v>-1368.3971101190484</v>
      </c>
      <c r="P725">
        <v>-9.4232611011999996</v>
      </c>
      <c r="Q725" t="s">
        <v>42</v>
      </c>
      <c r="R725" t="s">
        <v>171</v>
      </c>
      <c r="S725">
        <v>4.2607099999999996</v>
      </c>
      <c r="T725">
        <v>25</v>
      </c>
      <c r="U725" t="s">
        <v>44</v>
      </c>
      <c r="V725" s="4">
        <v>44804</v>
      </c>
      <c r="W725" s="4">
        <v>44804</v>
      </c>
      <c r="X725" t="s">
        <v>124</v>
      </c>
      <c r="Y725" s="4" t="s">
        <v>4899</v>
      </c>
      <c r="Z725">
        <v>30</v>
      </c>
      <c r="AA725" t="s">
        <v>46</v>
      </c>
      <c r="AB725" s="4" t="s">
        <v>40</v>
      </c>
      <c r="AG725" t="s">
        <v>47</v>
      </c>
      <c r="AH725" t="s">
        <v>48</v>
      </c>
      <c r="AI725" t="s">
        <v>47</v>
      </c>
      <c r="AJ725" t="s">
        <v>50</v>
      </c>
      <c r="AK725" s="35" t="s">
        <v>1120</v>
      </c>
      <c r="AL725" t="s">
        <v>169</v>
      </c>
      <c r="AM725" t="s">
        <v>123</v>
      </c>
      <c r="AO725" s="2">
        <v>6.637193566899624E-4</v>
      </c>
      <c r="AP725" s="2">
        <v>2.0110599680319363E-2</v>
      </c>
      <c r="AQ725" t="s">
        <v>162</v>
      </c>
      <c r="AS725">
        <v>7.613872097279951</v>
      </c>
      <c r="AT725">
        <v>7.6138720969763058</v>
      </c>
      <c r="AU725" s="3">
        <v>2645560</v>
      </c>
      <c r="AV725" s="30">
        <v>2862773703.8000002</v>
      </c>
      <c r="AW725" s="34" t="s">
        <v>2238</v>
      </c>
      <c r="BA725" s="31"/>
      <c r="BB725" s="27" t="str">
        <f t="shared" si="49"/>
        <v>ZION</v>
      </c>
      <c r="BC725" s="29">
        <f t="shared" ca="1" si="50"/>
        <v>55848</v>
      </c>
      <c r="BD725" s="27">
        <f t="shared" si="51"/>
        <v>4</v>
      </c>
      <c r="BE725" s="32" t="str">
        <f t="shared" si="52"/>
        <v>ZIONP</v>
      </c>
    </row>
    <row r="726" spans="1:57" x14ac:dyDescent="0.35">
      <c r="A726" t="s">
        <v>2918</v>
      </c>
      <c r="B726" s="1">
        <v>31.240000000000002</v>
      </c>
      <c r="C726" s="2">
        <v>-3.1670625494854255E-3</v>
      </c>
      <c r="D726" s="3">
        <v>9865.415384615384</v>
      </c>
      <c r="F726" t="s">
        <v>2235</v>
      </c>
      <c r="G726" t="s">
        <v>1119</v>
      </c>
      <c r="H726">
        <v>53.52</v>
      </c>
      <c r="I726" s="2">
        <v>-2.085619E-2</v>
      </c>
      <c r="J726" s="4" t="s">
        <v>4916</v>
      </c>
      <c r="L726">
        <v>424</v>
      </c>
      <c r="M726">
        <v>3.925478223408764</v>
      </c>
      <c r="N726">
        <v>4.944224702933524</v>
      </c>
      <c r="O726">
        <v>-92.409186375524129</v>
      </c>
      <c r="P726">
        <v>-92.409186375524129</v>
      </c>
      <c r="Q726" t="s">
        <v>42</v>
      </c>
      <c r="R726" t="s">
        <v>82</v>
      </c>
      <c r="S726">
        <v>6.3</v>
      </c>
      <c r="T726">
        <v>25</v>
      </c>
      <c r="U726" t="s">
        <v>44</v>
      </c>
      <c r="V726" s="4">
        <v>44804</v>
      </c>
      <c r="W726" s="4">
        <v>44804</v>
      </c>
      <c r="X726" t="s">
        <v>124</v>
      </c>
      <c r="Y726" s="4" t="s">
        <v>4167</v>
      </c>
      <c r="Z726">
        <v>30</v>
      </c>
      <c r="AA726" t="s">
        <v>46</v>
      </c>
      <c r="AB726" s="4" t="s">
        <v>40</v>
      </c>
      <c r="AG726" t="s">
        <v>47</v>
      </c>
      <c r="AH726" t="s">
        <v>48</v>
      </c>
      <c r="AI726" t="s">
        <v>47</v>
      </c>
      <c r="AJ726" t="s">
        <v>50</v>
      </c>
      <c r="AK726" s="35" t="s">
        <v>4824</v>
      </c>
      <c r="AL726" t="s">
        <v>169</v>
      </c>
      <c r="AM726" t="s">
        <v>123</v>
      </c>
      <c r="AO726" s="2">
        <v>6.637193566899624E-4</v>
      </c>
      <c r="AP726" s="2">
        <v>2.0110599680319363E-2</v>
      </c>
      <c r="AQ726" t="s">
        <v>162</v>
      </c>
      <c r="AS726">
        <v>0.47515462957618237</v>
      </c>
      <c r="AT726">
        <v>0.47515462957618237</v>
      </c>
      <c r="AU726" s="3">
        <v>5535610</v>
      </c>
      <c r="AV726" s="30">
        <v>172932456.40000001</v>
      </c>
      <c r="AW726" s="34" t="s">
        <v>2239</v>
      </c>
      <c r="BA726" s="31"/>
      <c r="BB726" s="27" t="str">
        <f t="shared" si="49"/>
        <v>ZION</v>
      </c>
      <c r="BC726" s="29">
        <f t="shared" ca="1" si="50"/>
        <v>55848</v>
      </c>
      <c r="BD726" s="27">
        <f t="shared" si="51"/>
        <v>4</v>
      </c>
      <c r="BE726" s="32" t="str">
        <f t="shared" si="52"/>
        <v>ZIONO</v>
      </c>
    </row>
    <row r="727" spans="1:57" x14ac:dyDescent="0.35">
      <c r="A727" t="s">
        <v>1121</v>
      </c>
      <c r="B727" s="1">
        <v>1073.7400500000001</v>
      </c>
      <c r="C727" s="2">
        <v>2.4038461538461878E-3</v>
      </c>
      <c r="D727" s="3">
        <v>844.8</v>
      </c>
      <c r="F727" t="s">
        <v>1122</v>
      </c>
      <c r="G727" t="s">
        <v>1088</v>
      </c>
      <c r="H727">
        <v>43.31</v>
      </c>
      <c r="I727" s="2">
        <v>1.0027990000000001E-2</v>
      </c>
      <c r="J727" s="4" t="s">
        <v>4935</v>
      </c>
      <c r="L727">
        <v>80</v>
      </c>
      <c r="M727">
        <v>-31.586420510435243</v>
      </c>
      <c r="N727">
        <v>4.5233742203536549</v>
      </c>
      <c r="O727" t="s">
        <v>40</v>
      </c>
      <c r="P727">
        <v>4.5233742203536549</v>
      </c>
      <c r="Q727" t="s">
        <v>59</v>
      </c>
      <c r="R727" t="s">
        <v>82</v>
      </c>
      <c r="S727">
        <v>4.8392379760742186</v>
      </c>
      <c r="T727">
        <v>25</v>
      </c>
      <c r="U727" t="s">
        <v>54</v>
      </c>
      <c r="V727" s="4">
        <v>44833</v>
      </c>
      <c r="W727" s="4">
        <v>44833</v>
      </c>
      <c r="X727" t="s">
        <v>40</v>
      </c>
      <c r="Y727" s="4" t="s">
        <v>40</v>
      </c>
      <c r="Z727" t="s">
        <v>40</v>
      </c>
      <c r="AA727" t="s">
        <v>40</v>
      </c>
      <c r="AB727" s="4" t="s">
        <v>4825</v>
      </c>
      <c r="AG727" t="s">
        <v>47</v>
      </c>
      <c r="AH727" t="s">
        <v>65</v>
      </c>
      <c r="AI727" t="s">
        <v>51</v>
      </c>
      <c r="AJ727" t="s">
        <v>50</v>
      </c>
      <c r="AK727" s="35" t="s">
        <v>1123</v>
      </c>
      <c r="AL727" t="s">
        <v>51</v>
      </c>
      <c r="AM727" t="s">
        <v>90</v>
      </c>
      <c r="AO727" s="2">
        <v>5.8100109398506739E-4</v>
      </c>
      <c r="AP727" s="2">
        <v>1.9247718810495584E-2</v>
      </c>
      <c r="AQ727" t="s">
        <v>52</v>
      </c>
      <c r="AS727">
        <v>2.376505405435017</v>
      </c>
      <c r="AT727">
        <v>2.3765054051713586</v>
      </c>
      <c r="AU727" s="3">
        <v>730000</v>
      </c>
      <c r="AV727" s="30">
        <v>783830236.50000012</v>
      </c>
      <c r="AW727" s="34" t="s">
        <v>2240</v>
      </c>
      <c r="BA727" s="31"/>
      <c r="BB727" s="27" t="str">
        <f t="shared" si="49"/>
        <v>WFC</v>
      </c>
      <c r="BC727" s="29">
        <f t="shared" ca="1" si="50"/>
        <v>49678</v>
      </c>
      <c r="BD727" s="27">
        <f t="shared" si="51"/>
        <v>12</v>
      </c>
      <c r="BE727" s="32" t="str">
        <f t="shared" si="52"/>
        <v>GJT</v>
      </c>
    </row>
    <row r="728" spans="1:57" x14ac:dyDescent="0.35">
      <c r="A728" t="s">
        <v>1124</v>
      </c>
      <c r="B728" s="1">
        <v>14.755000000000001</v>
      </c>
      <c r="C728" s="2">
        <v>-1.6846958680617179E-2</v>
      </c>
      <c r="D728" s="3">
        <v>2027.9076923076923</v>
      </c>
      <c r="F728" t="s">
        <v>1125</v>
      </c>
      <c r="G728" t="s">
        <v>300</v>
      </c>
      <c r="H728">
        <v>43.84</v>
      </c>
      <c r="I728" s="2">
        <v>-9.0833700000000003E-2</v>
      </c>
      <c r="J728" s="4" t="s">
        <v>4935</v>
      </c>
      <c r="L728" t="s">
        <v>40</v>
      </c>
      <c r="M728">
        <v>4.1086510221382824</v>
      </c>
      <c r="N728">
        <v>4.1086510221382824</v>
      </c>
      <c r="O728" t="s">
        <v>40</v>
      </c>
      <c r="P728">
        <v>4.1086510221382824</v>
      </c>
      <c r="Q728" t="s">
        <v>59</v>
      </c>
      <c r="R728" t="s">
        <v>43</v>
      </c>
      <c r="S728">
        <v>8.2050000000000001</v>
      </c>
      <c r="T728">
        <v>25</v>
      </c>
      <c r="U728" t="s">
        <v>60</v>
      </c>
      <c r="V728" s="4">
        <v>44741</v>
      </c>
      <c r="W728" s="4">
        <v>44741</v>
      </c>
      <c r="X728" t="s">
        <v>40</v>
      </c>
      <c r="Y728" s="4" t="s">
        <v>40</v>
      </c>
      <c r="Z728" t="s">
        <v>40</v>
      </c>
      <c r="AA728" t="s">
        <v>40</v>
      </c>
      <c r="AB728" s="4" t="s">
        <v>4127</v>
      </c>
      <c r="AG728" t="s">
        <v>47</v>
      </c>
      <c r="AH728" t="s">
        <v>65</v>
      </c>
      <c r="AI728" t="s">
        <v>51</v>
      </c>
      <c r="AJ728" t="s">
        <v>800</v>
      </c>
      <c r="AK728" s="35" t="s">
        <v>1126</v>
      </c>
      <c r="AL728" t="s">
        <v>51</v>
      </c>
      <c r="AM728" t="s">
        <v>63</v>
      </c>
      <c r="AO728" s="2">
        <v>1.5880030900138342E-3</v>
      </c>
      <c r="AP728" s="2">
        <v>1.7894709533765374E-2</v>
      </c>
      <c r="AQ728" t="s">
        <v>52</v>
      </c>
      <c r="AS728">
        <v>2.928165545992468</v>
      </c>
      <c r="AT728">
        <v>2.928165545992468</v>
      </c>
      <c r="AU728" s="3">
        <v>1606800</v>
      </c>
      <c r="AV728" s="30">
        <v>23708334</v>
      </c>
      <c r="AW728" s="34" t="s">
        <v>2241</v>
      </c>
      <c r="BA728" s="31"/>
      <c r="BB728" s="27" t="str">
        <f t="shared" si="49"/>
        <v>C</v>
      </c>
      <c r="BC728" s="29">
        <f t="shared" ca="1" si="50"/>
        <v>46388</v>
      </c>
      <c r="BD728" s="27">
        <f t="shared" si="51"/>
        <v>12</v>
      </c>
      <c r="BE728" s="32" t="str">
        <f t="shared" si="52"/>
        <v>KTN</v>
      </c>
    </row>
    <row r="729" spans="1:57" x14ac:dyDescent="0.35">
      <c r="A729" t="s">
        <v>1127</v>
      </c>
      <c r="B729" s="1">
        <v>1073.7450000000001</v>
      </c>
      <c r="C729" s="2" t="e">
        <v>#VALUE!</v>
      </c>
      <c r="D729" s="3">
        <v>803.875</v>
      </c>
      <c r="F729" t="s">
        <v>1128</v>
      </c>
      <c r="G729" t="s">
        <v>1088</v>
      </c>
      <c r="H729">
        <v>43.31</v>
      </c>
      <c r="I729" s="2">
        <v>1.0027990000000001E-2</v>
      </c>
      <c r="J729" s="4" t="s">
        <v>4935</v>
      </c>
      <c r="L729">
        <v>115</v>
      </c>
      <c r="M729">
        <v>-33.529756980156172</v>
      </c>
      <c r="N729">
        <v>4.8417314676663707</v>
      </c>
      <c r="O729" t="s">
        <v>40</v>
      </c>
      <c r="P729">
        <v>4.8417314676663707</v>
      </c>
      <c r="Q729" t="s">
        <v>59</v>
      </c>
      <c r="R729" t="s">
        <v>171</v>
      </c>
      <c r="S729">
        <v>5.1770290374755863</v>
      </c>
      <c r="T729">
        <v>25</v>
      </c>
      <c r="U729" t="s">
        <v>54</v>
      </c>
      <c r="V729" s="4">
        <v>44817</v>
      </c>
      <c r="W729" s="4">
        <v>44817</v>
      </c>
      <c r="X729" t="s">
        <v>40</v>
      </c>
      <c r="Y729" s="4" t="s">
        <v>40</v>
      </c>
      <c r="Z729" t="s">
        <v>40</v>
      </c>
      <c r="AA729" t="s">
        <v>40</v>
      </c>
      <c r="AB729" s="4" t="s">
        <v>4826</v>
      </c>
      <c r="AG729" t="s">
        <v>47</v>
      </c>
      <c r="AH729" t="s">
        <v>65</v>
      </c>
      <c r="AI729" t="s">
        <v>51</v>
      </c>
      <c r="AJ729" t="s">
        <v>50</v>
      </c>
      <c r="AK729" s="35" t="s">
        <v>1129</v>
      </c>
      <c r="AL729" t="s">
        <v>51</v>
      </c>
      <c r="AM729" t="s">
        <v>90</v>
      </c>
      <c r="AO729" s="2">
        <v>5.8100109398506739E-4</v>
      </c>
      <c r="AP729" s="2">
        <v>1.9247718810495584E-2</v>
      </c>
      <c r="AQ729" t="s">
        <v>52</v>
      </c>
      <c r="AS729">
        <v>0.47517002686828569</v>
      </c>
      <c r="AT729">
        <v>0.47517002686299076</v>
      </c>
      <c r="AU729" s="3">
        <v>381000</v>
      </c>
      <c r="AV729" s="30">
        <v>409096845.00000006</v>
      </c>
      <c r="AW729" s="34" t="s">
        <v>2242</v>
      </c>
      <c r="BA729" s="31"/>
      <c r="BB729" s="27" t="str">
        <f t="shared" si="49"/>
        <v>WFC</v>
      </c>
      <c r="BC729" s="29" t="e">
        <f t="shared" ca="1" si="50"/>
        <v>#VALUE!</v>
      </c>
      <c r="BD729" s="27">
        <f t="shared" si="51"/>
        <v>12</v>
      </c>
      <c r="BE729" s="32" t="str">
        <f t="shared" si="52"/>
        <v>GJP</v>
      </c>
    </row>
    <row r="730" spans="1:57" x14ac:dyDescent="0.35">
      <c r="A730" t="s">
        <v>1130</v>
      </c>
      <c r="B730" s="1">
        <v>1073.7450000000001</v>
      </c>
      <c r="C730" s="2">
        <v>-2.8624035862185603E-2</v>
      </c>
      <c r="D730" s="3">
        <v>916.03076923076924</v>
      </c>
      <c r="F730" t="s">
        <v>1131</v>
      </c>
      <c r="G730" t="s">
        <v>300</v>
      </c>
      <c r="H730">
        <v>43.84</v>
      </c>
      <c r="I730" s="2">
        <v>-9.0833700000000003E-2</v>
      </c>
      <c r="J730" s="4" t="s">
        <v>4935</v>
      </c>
      <c r="L730" t="s">
        <v>40</v>
      </c>
      <c r="M730">
        <v>-65.330327120312674</v>
      </c>
      <c r="N730">
        <v>-65.330327120312674</v>
      </c>
      <c r="O730" t="s">
        <v>40</v>
      </c>
      <c r="P730">
        <v>-65.330327120312674</v>
      </c>
      <c r="Q730" t="s">
        <v>59</v>
      </c>
      <c r="R730" t="s">
        <v>43</v>
      </c>
      <c r="S730">
        <v>8</v>
      </c>
      <c r="T730">
        <v>25</v>
      </c>
      <c r="U730" t="s">
        <v>60</v>
      </c>
      <c r="V730" s="4">
        <v>44861</v>
      </c>
      <c r="W730" s="4">
        <v>44861</v>
      </c>
      <c r="X730" t="s">
        <v>118</v>
      </c>
      <c r="Y730" s="4" t="s">
        <v>40</v>
      </c>
      <c r="Z730" t="s">
        <v>40</v>
      </c>
      <c r="AA730" t="s">
        <v>40</v>
      </c>
      <c r="AB730" s="4" t="s">
        <v>4827</v>
      </c>
      <c r="AG730" t="s">
        <v>47</v>
      </c>
      <c r="AH730" t="s">
        <v>65</v>
      </c>
      <c r="AI730" t="s">
        <v>51</v>
      </c>
      <c r="AJ730" t="s">
        <v>800</v>
      </c>
      <c r="AK730" s="35" t="s">
        <v>1132</v>
      </c>
      <c r="AL730" t="s">
        <v>51</v>
      </c>
      <c r="AM730" t="s">
        <v>158</v>
      </c>
      <c r="AO730" s="2">
        <v>1.5880030900138342E-3</v>
      </c>
      <c r="AP730" s="2">
        <v>1.7894709533765374E-2</v>
      </c>
      <c r="AQ730" t="s">
        <v>52</v>
      </c>
      <c r="AS730">
        <v>7.4396337313823944</v>
      </c>
      <c r="AT730">
        <v>7.4396337313823944</v>
      </c>
      <c r="AU730" s="3">
        <v>1014750</v>
      </c>
      <c r="AV730" s="30">
        <v>1089582738.7500002</v>
      </c>
      <c r="AW730" s="34" t="s">
        <v>2243</v>
      </c>
      <c r="BA730" s="31"/>
      <c r="BB730" s="27" t="str">
        <f t="shared" si="49"/>
        <v>C</v>
      </c>
      <c r="BC730" s="29">
        <f t="shared" ca="1" si="50"/>
        <v>46908</v>
      </c>
      <c r="BD730" s="27">
        <f t="shared" si="51"/>
        <v>12</v>
      </c>
      <c r="BE730" s="32" t="str">
        <f t="shared" si="52"/>
        <v>KTH</v>
      </c>
    </row>
    <row r="731" spans="1:57" x14ac:dyDescent="0.35">
      <c r="A731" t="s">
        <v>1133</v>
      </c>
      <c r="B731" s="1">
        <v>1084.26</v>
      </c>
      <c r="C731" s="2" t="e">
        <v>#VALUE!</v>
      </c>
      <c r="D731" s="3">
        <v>1094.7384615384615</v>
      </c>
      <c r="F731" t="s">
        <v>1134</v>
      </c>
      <c r="G731" t="s">
        <v>1088</v>
      </c>
      <c r="H731">
        <v>43.31</v>
      </c>
      <c r="I731" s="2">
        <v>1.0027990000000001E-2</v>
      </c>
      <c r="J731" s="4" t="s">
        <v>4935</v>
      </c>
      <c r="L731">
        <v>90</v>
      </c>
      <c r="M731">
        <v>-41.245372199350157</v>
      </c>
      <c r="N731">
        <v>4.515794588086063</v>
      </c>
      <c r="O731" t="s">
        <v>40</v>
      </c>
      <c r="P731">
        <v>4.515794588086063</v>
      </c>
      <c r="Q731" t="s">
        <v>59</v>
      </c>
      <c r="R731" t="s">
        <v>82</v>
      </c>
      <c r="S731">
        <v>4.9282483100891117</v>
      </c>
      <c r="T731">
        <v>25</v>
      </c>
      <c r="U731" t="s">
        <v>54</v>
      </c>
      <c r="V731" s="4">
        <v>44817</v>
      </c>
      <c r="W731" s="4">
        <v>44817</v>
      </c>
      <c r="X731" t="s">
        <v>40</v>
      </c>
      <c r="Y731" s="4" t="s">
        <v>40</v>
      </c>
      <c r="Z731" t="s">
        <v>40</v>
      </c>
      <c r="AA731" t="s">
        <v>40</v>
      </c>
      <c r="AB731" s="4" t="s">
        <v>4828</v>
      </c>
      <c r="AG731" t="s">
        <v>47</v>
      </c>
      <c r="AH731" t="s">
        <v>65</v>
      </c>
      <c r="AI731" t="s">
        <v>51</v>
      </c>
      <c r="AJ731" t="s">
        <v>50</v>
      </c>
      <c r="AK731" s="35" t="s">
        <v>1135</v>
      </c>
      <c r="AL731" t="s">
        <v>51</v>
      </c>
      <c r="AM731" t="s">
        <v>90</v>
      </c>
      <c r="AO731" s="2">
        <v>5.8100109398506739E-4</v>
      </c>
      <c r="AP731" s="2">
        <v>1.9247718810495584E-2</v>
      </c>
      <c r="AQ731" t="s">
        <v>52</v>
      </c>
      <c r="AS731">
        <v>0.47992235402835204</v>
      </c>
      <c r="AT731">
        <v>0.47992235395076316</v>
      </c>
      <c r="AU731" s="3">
        <v>1236000</v>
      </c>
      <c r="AV731" s="30">
        <v>1340145360</v>
      </c>
      <c r="AW731" s="34" t="s">
        <v>2244</v>
      </c>
      <c r="BA731" s="31"/>
      <c r="BB731" s="27" t="str">
        <f t="shared" si="49"/>
        <v>WFC</v>
      </c>
      <c r="BC731" s="29" t="e">
        <f t="shared" ca="1" si="50"/>
        <v>#VALUE!</v>
      </c>
      <c r="BD731" s="27">
        <f t="shared" si="51"/>
        <v>12</v>
      </c>
      <c r="BE731" s="32" t="str">
        <f t="shared" si="52"/>
        <v>GJS</v>
      </c>
    </row>
    <row r="732" spans="1:57" x14ac:dyDescent="0.35">
      <c r="A732" t="s">
        <v>1137</v>
      </c>
      <c r="B732" s="1">
        <v>1073.7400500000001</v>
      </c>
      <c r="C732" s="2" t="e">
        <v>#VALUE!</v>
      </c>
      <c r="D732" s="3">
        <v>917.921875</v>
      </c>
      <c r="F732" t="s">
        <v>1138</v>
      </c>
      <c r="G732" t="s">
        <v>1139</v>
      </c>
      <c r="H732" t="s">
        <v>51</v>
      </c>
      <c r="I732" s="2" t="e">
        <v>#VALUE!</v>
      </c>
      <c r="J732" s="4" t="s">
        <v>51</v>
      </c>
      <c r="L732" t="s">
        <v>40</v>
      </c>
      <c r="M732">
        <v>-34.403258776951958</v>
      </c>
      <c r="N732">
        <v>-34.403258776951958</v>
      </c>
      <c r="O732" t="s">
        <v>40</v>
      </c>
      <c r="P732">
        <v>-34.403258776951958</v>
      </c>
      <c r="Q732" t="s">
        <v>59</v>
      </c>
      <c r="R732" t="s">
        <v>82</v>
      </c>
      <c r="S732">
        <v>6.3449999999999998</v>
      </c>
      <c r="T732">
        <v>25</v>
      </c>
      <c r="U732" t="s">
        <v>60</v>
      </c>
      <c r="V732" s="4">
        <v>44784</v>
      </c>
      <c r="W732" s="4">
        <v>44784</v>
      </c>
      <c r="X732" t="s">
        <v>45</v>
      </c>
      <c r="Y732" s="4" t="s">
        <v>40</v>
      </c>
      <c r="Z732" t="s">
        <v>40</v>
      </c>
      <c r="AA732" t="s">
        <v>40</v>
      </c>
      <c r="AB732" s="4" t="s">
        <v>4829</v>
      </c>
      <c r="AG732" t="s">
        <v>47</v>
      </c>
      <c r="AH732" t="s">
        <v>65</v>
      </c>
      <c r="AI732" t="s">
        <v>49</v>
      </c>
      <c r="AJ732" t="s">
        <v>50</v>
      </c>
      <c r="AK732" s="35" t="s">
        <v>1140</v>
      </c>
      <c r="AL732" t="s">
        <v>51</v>
      </c>
      <c r="AM732" t="s">
        <v>123</v>
      </c>
      <c r="AO732" s="2">
        <v>8.0771061553136736E-2</v>
      </c>
      <c r="AP732" s="2">
        <v>0.10992621192928942</v>
      </c>
      <c r="AQ732" t="s">
        <v>52</v>
      </c>
      <c r="AS732">
        <v>12.747326971277779</v>
      </c>
      <c r="AT732">
        <v>12.747326971277779</v>
      </c>
      <c r="AU732" s="3">
        <v>1000000</v>
      </c>
      <c r="AV732" s="30">
        <v>1073740050.0000001</v>
      </c>
      <c r="AW732" s="34" t="s">
        <v>2246</v>
      </c>
      <c r="BA732" s="31"/>
      <c r="BB732" s="27" t="str">
        <f t="shared" si="49"/>
        <v>LEHMQ</v>
      </c>
      <c r="BC732" s="29" t="e">
        <f t="shared" ca="1" si="50"/>
        <v>#VALUE!</v>
      </c>
      <c r="BD732" s="27">
        <f t="shared" si="51"/>
        <v>12</v>
      </c>
      <c r="BE732" s="32" t="str">
        <f t="shared" si="52"/>
        <v>JBK</v>
      </c>
    </row>
    <row r="733" spans="1:57" x14ac:dyDescent="0.35">
      <c r="A733" t="s">
        <v>1142</v>
      </c>
      <c r="B733" s="1">
        <v>1073.7450000000001</v>
      </c>
      <c r="C733" s="2" t="e">
        <v>#VALUE!</v>
      </c>
      <c r="D733" s="3">
        <v>645.0625</v>
      </c>
      <c r="F733" t="s">
        <v>1143</v>
      </c>
      <c r="G733" t="s">
        <v>1088</v>
      </c>
      <c r="H733">
        <v>43.31</v>
      </c>
      <c r="I733" s="2">
        <v>1.0027990000000001E-2</v>
      </c>
      <c r="J733" s="4" t="s">
        <v>4935</v>
      </c>
      <c r="L733">
        <v>70</v>
      </c>
      <c r="M733" t="s">
        <v>51</v>
      </c>
      <c r="N733" t="s">
        <v>40</v>
      </c>
      <c r="O733" t="s">
        <v>40</v>
      </c>
      <c r="P733" t="s">
        <v>40</v>
      </c>
      <c r="Q733" t="s">
        <v>59</v>
      </c>
      <c r="R733" t="s">
        <v>171</v>
      </c>
      <c r="S733" t="s">
        <v>51</v>
      </c>
      <c r="T733">
        <v>25</v>
      </c>
      <c r="U733" t="s">
        <v>54</v>
      </c>
      <c r="V733" s="4">
        <v>44817</v>
      </c>
      <c r="W733" s="4">
        <v>44817</v>
      </c>
      <c r="X733" t="s">
        <v>40</v>
      </c>
      <c r="Y733" s="4" t="s">
        <v>40</v>
      </c>
      <c r="Z733" t="s">
        <v>40</v>
      </c>
      <c r="AA733" t="s">
        <v>40</v>
      </c>
      <c r="AB733" s="4" t="s">
        <v>4830</v>
      </c>
      <c r="AG733" t="s">
        <v>47</v>
      </c>
      <c r="AH733" t="s">
        <v>61</v>
      </c>
      <c r="AI733" t="s">
        <v>51</v>
      </c>
      <c r="AJ733" t="s">
        <v>50</v>
      </c>
      <c r="AK733" s="35" t="s">
        <v>4831</v>
      </c>
      <c r="AL733" t="s">
        <v>51</v>
      </c>
      <c r="AM733" t="s">
        <v>90</v>
      </c>
      <c r="AO733" s="2">
        <v>5.8100109398506739E-4</v>
      </c>
      <c r="AP733" s="2">
        <v>1.9247718810495584E-2</v>
      </c>
      <c r="AQ733" t="s">
        <v>52</v>
      </c>
      <c r="AS733" t="s">
        <v>51</v>
      </c>
      <c r="AT733" t="s">
        <v>51</v>
      </c>
      <c r="AU733" s="3">
        <v>584000</v>
      </c>
      <c r="AV733" s="30">
        <v>627067080.00000012</v>
      </c>
      <c r="AW733" s="34" t="s">
        <v>2247</v>
      </c>
      <c r="BA733" s="31"/>
      <c r="BB733" s="27" t="str">
        <f t="shared" si="49"/>
        <v>WFC</v>
      </c>
      <c r="BC733" s="29" t="e">
        <f t="shared" ca="1" si="50"/>
        <v>#VALUE!</v>
      </c>
      <c r="BD733" s="27">
        <f t="shared" si="51"/>
        <v>12</v>
      </c>
      <c r="BE733" s="32" t="str">
        <f t="shared" si="52"/>
        <v>GJR</v>
      </c>
    </row>
    <row r="734" spans="1:57" x14ac:dyDescent="0.35">
      <c r="A734" t="s">
        <v>1144</v>
      </c>
      <c r="B734" s="1">
        <v>1082.7450000000001</v>
      </c>
      <c r="C734" s="2" t="e">
        <v>#VALUE!</v>
      </c>
      <c r="D734" s="3">
        <v>669.21538461538466</v>
      </c>
      <c r="F734" t="s">
        <v>1145</v>
      </c>
      <c r="G734" t="s">
        <v>2747</v>
      </c>
      <c r="H734" t="s">
        <v>51</v>
      </c>
      <c r="I734" s="2" t="e">
        <v>#VALUE!</v>
      </c>
      <c r="J734" s="4" t="s">
        <v>51</v>
      </c>
      <c r="L734">
        <v>85</v>
      </c>
      <c r="M734">
        <v>-36.442826861118746</v>
      </c>
      <c r="N734">
        <v>4.2262817313860959</v>
      </c>
      <c r="O734">
        <v>-1317.6449969783644</v>
      </c>
      <c r="P734">
        <v>-8.5857399698000005</v>
      </c>
      <c r="Q734" t="s">
        <v>53</v>
      </c>
      <c r="R734" t="s">
        <v>171</v>
      </c>
      <c r="S734">
        <v>4.5907099999999996</v>
      </c>
      <c r="T734">
        <v>25</v>
      </c>
      <c r="U734" t="s">
        <v>44</v>
      </c>
      <c r="V734" s="4">
        <v>44784</v>
      </c>
      <c r="W734" s="4">
        <v>44784</v>
      </c>
      <c r="X734" t="s">
        <v>45</v>
      </c>
      <c r="Y734" s="4" t="s">
        <v>4899</v>
      </c>
      <c r="Z734">
        <v>30</v>
      </c>
      <c r="AA734" t="s">
        <v>46</v>
      </c>
      <c r="AB734" t="s">
        <v>4829</v>
      </c>
      <c r="AG734" t="s">
        <v>47</v>
      </c>
      <c r="AH734" t="s">
        <v>61</v>
      </c>
      <c r="AI734" t="s">
        <v>49</v>
      </c>
      <c r="AJ734" t="s">
        <v>77</v>
      </c>
      <c r="AK734" s="35" t="s">
        <v>1146</v>
      </c>
      <c r="AL734" t="s">
        <v>51</v>
      </c>
      <c r="AM734" t="s">
        <v>123</v>
      </c>
      <c r="AO734" s="2" t="s">
        <v>51</v>
      </c>
      <c r="AP734" s="2" t="s">
        <v>51</v>
      </c>
      <c r="AQ734" t="s">
        <v>52</v>
      </c>
      <c r="AS734">
        <v>4.1618496811269914</v>
      </c>
      <c r="AT734">
        <v>4.1618496809978316</v>
      </c>
      <c r="AU734" s="3">
        <v>1400000</v>
      </c>
      <c r="AV734" s="30">
        <v>1515843000.0000002</v>
      </c>
      <c r="AW734" s="34" t="s">
        <v>2248</v>
      </c>
      <c r="BA734" s="31"/>
      <c r="BB734" s="27" t="str">
        <f t="shared" si="49"/>
        <v>561000Z</v>
      </c>
      <c r="BC734" s="29" t="e">
        <f t="shared" ca="1" si="50"/>
        <v>#VALUE!</v>
      </c>
      <c r="BD734" s="27">
        <f t="shared" si="51"/>
        <v>4</v>
      </c>
      <c r="BE734" s="32" t="str">
        <f t="shared" si="52"/>
        <v>PYT</v>
      </c>
    </row>
    <row r="735" spans="1:57" x14ac:dyDescent="0.35">
      <c r="A735" t="s">
        <v>1147</v>
      </c>
      <c r="B735" s="1">
        <v>25.895000000000003</v>
      </c>
      <c r="C735" s="2">
        <v>-5.4041780199818409E-2</v>
      </c>
      <c r="D735" s="3">
        <v>786.16923076923081</v>
      </c>
      <c r="F735" t="s">
        <v>1148</v>
      </c>
      <c r="G735" t="s">
        <v>2747</v>
      </c>
      <c r="H735" t="s">
        <v>51</v>
      </c>
      <c r="I735" s="2" t="e">
        <v>#VALUE!</v>
      </c>
      <c r="J735" s="4" t="s">
        <v>51</v>
      </c>
      <c r="L735" t="s">
        <v>40</v>
      </c>
      <c r="M735">
        <v>1.8704777833624187</v>
      </c>
      <c r="N735">
        <v>1.8704777833624187</v>
      </c>
      <c r="O735" t="s">
        <v>40</v>
      </c>
      <c r="P735">
        <v>1.8704777833624187</v>
      </c>
      <c r="Q735" t="s">
        <v>53</v>
      </c>
      <c r="R735" t="s">
        <v>43</v>
      </c>
      <c r="S735">
        <v>6.3</v>
      </c>
      <c r="T735">
        <v>25</v>
      </c>
      <c r="U735" t="s">
        <v>60</v>
      </c>
      <c r="V735" s="4">
        <v>44847</v>
      </c>
      <c r="W735" s="4">
        <v>44847</v>
      </c>
      <c r="X735" t="s">
        <v>121</v>
      </c>
      <c r="Y735" s="4" t="s">
        <v>4899</v>
      </c>
      <c r="Z735">
        <v>30</v>
      </c>
      <c r="AA735" t="s">
        <v>46</v>
      </c>
      <c r="AB735" t="s">
        <v>4832</v>
      </c>
      <c r="AG735" t="s">
        <v>47</v>
      </c>
      <c r="AH735" t="s">
        <v>65</v>
      </c>
      <c r="AI735" t="s">
        <v>51</v>
      </c>
      <c r="AJ735" t="s">
        <v>77</v>
      </c>
      <c r="AK735" s="35" t="s">
        <v>1149</v>
      </c>
      <c r="AL735" t="s">
        <v>51</v>
      </c>
      <c r="AM735" t="s">
        <v>289</v>
      </c>
      <c r="AO735" s="2" t="s">
        <v>51</v>
      </c>
      <c r="AP735" s="2" t="s">
        <v>51</v>
      </c>
      <c r="AQ735" t="s">
        <v>52</v>
      </c>
      <c r="AS735">
        <v>7.0919785275228006E-2</v>
      </c>
      <c r="AT735">
        <v>5.1250680041048593</v>
      </c>
      <c r="AU735" s="3">
        <v>2400000</v>
      </c>
      <c r="AV735" s="30">
        <v>62148000.000000007</v>
      </c>
      <c r="AW735" s="34" t="s">
        <v>2249</v>
      </c>
      <c r="BA735" s="31"/>
      <c r="BB735" s="27" t="str">
        <f t="shared" si="49"/>
        <v>561000Z</v>
      </c>
      <c r="BC735" s="29" t="e">
        <f t="shared" ca="1" si="50"/>
        <v>#VALUE!</v>
      </c>
      <c r="BD735" s="27">
        <f t="shared" si="51"/>
        <v>12</v>
      </c>
      <c r="BE735" s="32" t="str">
        <f t="shared" si="52"/>
        <v>PYS</v>
      </c>
    </row>
    <row r="736" spans="1:57" x14ac:dyDescent="0.35">
      <c r="A736" t="s">
        <v>3042</v>
      </c>
      <c r="B736" s="1">
        <v>5.4500500000000001</v>
      </c>
      <c r="C736" s="2" t="e">
        <v>#VALUE!</v>
      </c>
      <c r="D736" s="3">
        <v>1193.0153846153846</v>
      </c>
      <c r="F736" t="s">
        <v>3043</v>
      </c>
      <c r="G736" t="s">
        <v>1088</v>
      </c>
      <c r="H736">
        <v>43.31</v>
      </c>
      <c r="I736" s="2">
        <v>1.0027990000000001E-2</v>
      </c>
      <c r="J736" s="4" t="s">
        <v>4935</v>
      </c>
      <c r="L736" t="s">
        <v>40</v>
      </c>
      <c r="M736">
        <v>5.5322943473880573</v>
      </c>
      <c r="N736">
        <v>5.5322943473880573</v>
      </c>
      <c r="O736">
        <v>-82.383556810162375</v>
      </c>
      <c r="P736">
        <v>-82.383556810000002</v>
      </c>
      <c r="Q736" t="s">
        <v>53</v>
      </c>
      <c r="R736" t="s">
        <v>43</v>
      </c>
      <c r="S736">
        <v>6.375</v>
      </c>
      <c r="T736">
        <v>10</v>
      </c>
      <c r="U736" t="s">
        <v>60</v>
      </c>
      <c r="V736" s="4">
        <v>44725</v>
      </c>
      <c r="W736" s="4">
        <v>44725</v>
      </c>
      <c r="X736" t="s">
        <v>40</v>
      </c>
      <c r="Y736" s="4" t="s">
        <v>4899</v>
      </c>
      <c r="Z736">
        <v>30</v>
      </c>
      <c r="AA736" t="s">
        <v>46</v>
      </c>
      <c r="AB736" t="s">
        <v>4833</v>
      </c>
      <c r="AG736" t="s">
        <v>47</v>
      </c>
      <c r="AH736" t="s">
        <v>65</v>
      </c>
      <c r="AI736" t="s">
        <v>51</v>
      </c>
      <c r="AJ736" t="s">
        <v>50</v>
      </c>
      <c r="AK736" s="35" t="s">
        <v>3044</v>
      </c>
      <c r="AL736" t="s">
        <v>51</v>
      </c>
      <c r="AM736" t="s">
        <v>139</v>
      </c>
      <c r="AO736" s="2">
        <v>5.8100109398506739E-4</v>
      </c>
      <c r="AP736" s="2">
        <v>1.9247718810495584E-2</v>
      </c>
      <c r="AQ736" t="s">
        <v>52</v>
      </c>
      <c r="AS736">
        <v>6.1074761732884451</v>
      </c>
      <c r="AT736">
        <v>6.1074761732884451</v>
      </c>
      <c r="AU736" s="3">
        <v>1250000</v>
      </c>
      <c r="AV736" s="30">
        <v>6812562.5</v>
      </c>
      <c r="AW736" s="34" t="s">
        <v>3045</v>
      </c>
      <c r="BA736" s="31"/>
      <c r="BB736" s="27" t="str">
        <f t="shared" si="49"/>
        <v>WFC</v>
      </c>
      <c r="BC736" s="29" t="e">
        <f t="shared" ca="1" si="50"/>
        <v>#VALUE!</v>
      </c>
      <c r="BD736" s="27">
        <f t="shared" si="51"/>
        <v>12</v>
      </c>
      <c r="BE736" s="32" t="str">
        <f t="shared" si="52"/>
        <v>GJH</v>
      </c>
    </row>
    <row r="737" spans="1:57" x14ac:dyDescent="0.35">
      <c r="A737" t="s">
        <v>3046</v>
      </c>
      <c r="B737" s="1">
        <v>23.75</v>
      </c>
      <c r="C737" s="2" t="e">
        <v>#VALUE!</v>
      </c>
      <c r="D737" s="3">
        <v>1190.6153846153845</v>
      </c>
      <c r="F737" t="s">
        <v>3047</v>
      </c>
      <c r="G737" t="s">
        <v>1088</v>
      </c>
      <c r="H737">
        <v>43.31</v>
      </c>
      <c r="I737" s="2">
        <v>1.0027990000000001E-2</v>
      </c>
      <c r="J737" s="4" t="s">
        <v>4935</v>
      </c>
      <c r="L737">
        <v>50</v>
      </c>
      <c r="M737">
        <v>4.6114834292358857</v>
      </c>
      <c r="N737">
        <v>4.2867864651092109</v>
      </c>
      <c r="O737" t="s">
        <v>40</v>
      </c>
      <c r="P737">
        <v>4.2867864651092109</v>
      </c>
      <c r="Q737" t="s">
        <v>59</v>
      </c>
      <c r="R737" t="s">
        <v>171</v>
      </c>
      <c r="S737">
        <v>4.24071</v>
      </c>
      <c r="T737">
        <v>25</v>
      </c>
      <c r="U737" t="s">
        <v>54</v>
      </c>
      <c r="V737" s="4">
        <v>44817</v>
      </c>
      <c r="W737" s="4">
        <v>44817</v>
      </c>
      <c r="X737" t="s">
        <v>40</v>
      </c>
      <c r="Y737" s="4" t="s">
        <v>40</v>
      </c>
      <c r="Z737" t="s">
        <v>40</v>
      </c>
      <c r="AA737" t="s">
        <v>40</v>
      </c>
      <c r="AB737" s="4" t="s">
        <v>4834</v>
      </c>
      <c r="AG737" t="s">
        <v>47</v>
      </c>
      <c r="AH737" t="s">
        <v>65</v>
      </c>
      <c r="AI737" t="s">
        <v>51</v>
      </c>
      <c r="AJ737" t="s">
        <v>50</v>
      </c>
      <c r="AK737" s="35" t="s">
        <v>4835</v>
      </c>
      <c r="AL737" t="s">
        <v>51</v>
      </c>
      <c r="AM737" t="s">
        <v>90</v>
      </c>
      <c r="AO737" s="2">
        <v>5.8100109398506739E-4</v>
      </c>
      <c r="AP737" s="2">
        <v>1.9247718810495584E-2</v>
      </c>
      <c r="AQ737" t="s">
        <v>52</v>
      </c>
      <c r="AS737">
        <v>1.5777576561354662E-2</v>
      </c>
      <c r="AT737">
        <v>1.5777576559110839E-2</v>
      </c>
      <c r="AU737" s="3">
        <v>559000</v>
      </c>
      <c r="AV737" s="5">
        <v>13276250</v>
      </c>
      <c r="AW737" s="34" t="s">
        <v>3048</v>
      </c>
      <c r="BA737" s="31"/>
      <c r="BB737" s="27" t="str">
        <f t="shared" si="49"/>
        <v>WFC</v>
      </c>
      <c r="BC737" s="29" t="e">
        <f t="shared" ca="1" si="50"/>
        <v>#VALUE!</v>
      </c>
      <c r="BD737" s="27">
        <f t="shared" si="51"/>
        <v>12</v>
      </c>
      <c r="BE737" s="32" t="str">
        <f t="shared" si="52"/>
        <v>GJO</v>
      </c>
    </row>
    <row r="738" spans="1:57" x14ac:dyDescent="0.35">
      <c r="A738" t="s">
        <v>1151</v>
      </c>
      <c r="B738" s="1">
        <v>4.5600000000000005</v>
      </c>
      <c r="C738" s="2">
        <v>-1.1363636363636525E-2</v>
      </c>
      <c r="D738" s="3">
        <v>2831.3230769230768</v>
      </c>
      <c r="F738" t="s">
        <v>1152</v>
      </c>
      <c r="G738" t="s">
        <v>116</v>
      </c>
      <c r="H738" t="s">
        <v>51</v>
      </c>
      <c r="I738" s="2" t="e">
        <v>#VALUE!</v>
      </c>
      <c r="J738" s="4" t="s">
        <v>51</v>
      </c>
      <c r="L738" t="s">
        <v>40</v>
      </c>
      <c r="M738" t="s">
        <v>51</v>
      </c>
      <c r="N738" t="s">
        <v>40</v>
      </c>
      <c r="O738" t="s">
        <v>40</v>
      </c>
      <c r="P738" t="s">
        <v>40</v>
      </c>
      <c r="Q738" t="s">
        <v>42</v>
      </c>
      <c r="R738" t="s">
        <v>43</v>
      </c>
      <c r="S738">
        <v>4.75</v>
      </c>
      <c r="T738">
        <v>50</v>
      </c>
      <c r="U738" t="s">
        <v>51</v>
      </c>
      <c r="V738" s="4">
        <v>39722</v>
      </c>
      <c r="W738" s="4">
        <v>39722</v>
      </c>
      <c r="X738" t="s">
        <v>124</v>
      </c>
      <c r="Y738" s="4" t="s">
        <v>4899</v>
      </c>
      <c r="Z738">
        <v>30</v>
      </c>
      <c r="AA738" t="s">
        <v>46</v>
      </c>
      <c r="AB738" t="s">
        <v>40</v>
      </c>
      <c r="AG738" t="s">
        <v>47</v>
      </c>
      <c r="AH738" t="s">
        <v>48</v>
      </c>
      <c r="AI738" t="s">
        <v>47</v>
      </c>
      <c r="AJ738" t="s">
        <v>50</v>
      </c>
      <c r="AK738" s="35" t="s">
        <v>4836</v>
      </c>
      <c r="AL738" t="s">
        <v>90</v>
      </c>
      <c r="AM738" t="s">
        <v>1153</v>
      </c>
      <c r="AO738" s="2">
        <v>6.2229580958439445E-4</v>
      </c>
      <c r="AP738" s="2">
        <v>6.6919916633205734E-3</v>
      </c>
      <c r="AQ738" t="s">
        <v>224</v>
      </c>
      <c r="AS738" t="s">
        <v>51</v>
      </c>
      <c r="AT738" t="s">
        <v>51</v>
      </c>
      <c r="AU738" s="3">
        <v>9200000</v>
      </c>
      <c r="AV738" s="30">
        <v>41952000.000000007</v>
      </c>
      <c r="AW738" s="34" t="s">
        <v>2251</v>
      </c>
      <c r="BA738" s="31"/>
      <c r="BB738" s="27" t="str">
        <f t="shared" si="49"/>
        <v>3352Z</v>
      </c>
      <c r="BC738" s="29">
        <f t="shared" ca="1" si="50"/>
        <v>55848</v>
      </c>
      <c r="BD738" s="27">
        <f t="shared" si="51"/>
        <v>1</v>
      </c>
      <c r="BE738" s="32" t="str">
        <f t="shared" si="52"/>
        <v>FNMAL</v>
      </c>
    </row>
    <row r="739" spans="1:57" x14ac:dyDescent="0.35">
      <c r="A739" t="s">
        <v>1154</v>
      </c>
      <c r="B739" s="1">
        <v>4.0599999999999996</v>
      </c>
      <c r="C739" s="2">
        <v>1.2468827930174519E-2</v>
      </c>
      <c r="D739" s="3">
        <v>1108.515625</v>
      </c>
      <c r="F739" t="s">
        <v>1152</v>
      </c>
      <c r="G739" t="s">
        <v>116</v>
      </c>
      <c r="H739" t="s">
        <v>51</v>
      </c>
      <c r="I739" s="2" t="e">
        <v>#VALUE!</v>
      </c>
      <c r="J739" s="4" t="s">
        <v>51</v>
      </c>
      <c r="L739" t="s">
        <v>40</v>
      </c>
      <c r="M739" t="s">
        <v>51</v>
      </c>
      <c r="N739" t="s">
        <v>40</v>
      </c>
      <c r="O739" t="s">
        <v>40</v>
      </c>
      <c r="P739" t="s">
        <v>40</v>
      </c>
      <c r="Q739" t="s">
        <v>42</v>
      </c>
      <c r="R739" t="s">
        <v>43</v>
      </c>
      <c r="S739">
        <v>5.0999999999999996</v>
      </c>
      <c r="T739">
        <v>50</v>
      </c>
      <c r="U739" t="s">
        <v>51</v>
      </c>
      <c r="V739" s="4">
        <v>39722</v>
      </c>
      <c r="W739" s="4">
        <v>39722</v>
      </c>
      <c r="X739" t="s">
        <v>124</v>
      </c>
      <c r="Y739" s="4" t="s">
        <v>4899</v>
      </c>
      <c r="Z739">
        <v>30</v>
      </c>
      <c r="AA739" t="s">
        <v>46</v>
      </c>
      <c r="AB739" t="s">
        <v>40</v>
      </c>
      <c r="AG739" t="s">
        <v>47</v>
      </c>
      <c r="AH739" t="s">
        <v>48</v>
      </c>
      <c r="AI739" t="s">
        <v>47</v>
      </c>
      <c r="AJ739" t="s">
        <v>50</v>
      </c>
      <c r="AK739" s="35" t="s">
        <v>4837</v>
      </c>
      <c r="AL739" t="s">
        <v>601</v>
      </c>
      <c r="AM739" t="s">
        <v>1153</v>
      </c>
      <c r="AO739" s="2">
        <v>6.2229580958439445E-4</v>
      </c>
      <c r="AP739" s="2">
        <v>6.6919916633205734E-3</v>
      </c>
      <c r="AQ739" t="s">
        <v>224</v>
      </c>
      <c r="AS739" t="s">
        <v>51</v>
      </c>
      <c r="AT739" t="s">
        <v>51</v>
      </c>
      <c r="AU739" s="3">
        <v>3000000</v>
      </c>
      <c r="AV739" s="30">
        <v>12179999.999999998</v>
      </c>
      <c r="AW739" s="34" t="s">
        <v>2252</v>
      </c>
      <c r="BA739" s="31"/>
      <c r="BB739" s="27" t="str">
        <f t="shared" si="49"/>
        <v>3352Z</v>
      </c>
      <c r="BC739" s="29">
        <f t="shared" ca="1" si="50"/>
        <v>55848</v>
      </c>
      <c r="BD739" s="27">
        <f t="shared" si="51"/>
        <v>1</v>
      </c>
      <c r="BE739" s="32" t="str">
        <f t="shared" si="52"/>
        <v>FNMFM</v>
      </c>
    </row>
    <row r="740" spans="1:57" x14ac:dyDescent="0.35">
      <c r="A740" t="s">
        <v>1155</v>
      </c>
      <c r="B740" s="1">
        <v>5.0500000000000007</v>
      </c>
      <c r="C740" s="2" t="e">
        <v>#VALUE!</v>
      </c>
      <c r="D740" s="3">
        <v>1299.8923076923077</v>
      </c>
      <c r="F740" t="s">
        <v>1152</v>
      </c>
      <c r="G740" t="s">
        <v>116</v>
      </c>
      <c r="H740" t="s">
        <v>51</v>
      </c>
      <c r="I740" s="2" t="e">
        <v>#VALUE!</v>
      </c>
      <c r="J740" s="4" t="s">
        <v>51</v>
      </c>
      <c r="L740" t="s">
        <v>40</v>
      </c>
      <c r="M740" t="s">
        <v>51</v>
      </c>
      <c r="N740" t="s">
        <v>40</v>
      </c>
      <c r="O740" t="s">
        <v>40</v>
      </c>
      <c r="P740" t="s">
        <v>40</v>
      </c>
      <c r="Q740" t="s">
        <v>42</v>
      </c>
      <c r="R740" t="s">
        <v>43</v>
      </c>
      <c r="S740">
        <v>5.125</v>
      </c>
      <c r="T740">
        <v>50</v>
      </c>
      <c r="U740" t="s">
        <v>51</v>
      </c>
      <c r="V740" s="4">
        <v>39722</v>
      </c>
      <c r="W740" s="4">
        <v>39722</v>
      </c>
      <c r="X740" t="s">
        <v>124</v>
      </c>
      <c r="Y740" s="4" t="s">
        <v>4899</v>
      </c>
      <c r="Z740">
        <v>30</v>
      </c>
      <c r="AA740" t="s">
        <v>46</v>
      </c>
      <c r="AB740" s="4" t="s">
        <v>40</v>
      </c>
      <c r="AG740" t="s">
        <v>47</v>
      </c>
      <c r="AH740" t="s">
        <v>48</v>
      </c>
      <c r="AI740" t="s">
        <v>47</v>
      </c>
      <c r="AJ740" t="s">
        <v>50</v>
      </c>
      <c r="AK740" s="35" t="s">
        <v>4838</v>
      </c>
      <c r="AL740" t="s">
        <v>601</v>
      </c>
      <c r="AM740" t="s">
        <v>1153</v>
      </c>
      <c r="AO740" s="2">
        <v>6.2229580958439445E-4</v>
      </c>
      <c r="AP740" s="2">
        <v>6.6919916633205734E-3</v>
      </c>
      <c r="AQ740" t="s">
        <v>224</v>
      </c>
      <c r="AS740" t="s">
        <v>51</v>
      </c>
      <c r="AT740" t="s">
        <v>51</v>
      </c>
      <c r="AU740" s="3">
        <v>6900000</v>
      </c>
      <c r="AV740" s="30">
        <v>34845000.000000007</v>
      </c>
      <c r="AW740" s="34" t="s">
        <v>2253</v>
      </c>
      <c r="BA740" s="31"/>
      <c r="BB740" s="27" t="str">
        <f t="shared" si="49"/>
        <v>3352Z</v>
      </c>
      <c r="BC740" s="29">
        <f t="shared" ca="1" si="50"/>
        <v>55848</v>
      </c>
      <c r="BD740" s="27">
        <f t="shared" si="51"/>
        <v>1</v>
      </c>
      <c r="BE740" s="32" t="str">
        <f t="shared" si="52"/>
        <v>FNMAN</v>
      </c>
    </row>
    <row r="741" spans="1:57" x14ac:dyDescent="0.35">
      <c r="A741" t="s">
        <v>1156</v>
      </c>
      <c r="B741" s="1">
        <v>5500</v>
      </c>
      <c r="C741" s="2" t="e">
        <v>#VALUE!</v>
      </c>
      <c r="D741" s="3">
        <v>3.875</v>
      </c>
      <c r="F741" t="s">
        <v>1152</v>
      </c>
      <c r="G741" t="s">
        <v>116</v>
      </c>
      <c r="H741" t="s">
        <v>51</v>
      </c>
      <c r="I741" s="2" t="e">
        <v>#VALUE!</v>
      </c>
      <c r="J741" s="4" t="s">
        <v>51</v>
      </c>
      <c r="L741" t="s">
        <v>40</v>
      </c>
      <c r="M741" t="s">
        <v>51</v>
      </c>
      <c r="N741" t="s">
        <v>51</v>
      </c>
      <c r="O741" t="s">
        <v>51</v>
      </c>
      <c r="P741" t="s">
        <v>51</v>
      </c>
      <c r="Q741" t="s">
        <v>187</v>
      </c>
      <c r="R741" t="s">
        <v>43</v>
      </c>
      <c r="S741">
        <v>5.375</v>
      </c>
      <c r="T741">
        <v>100000</v>
      </c>
      <c r="U741" t="s">
        <v>51</v>
      </c>
      <c r="V741" s="4">
        <v>39722</v>
      </c>
      <c r="W741" s="4">
        <v>39722</v>
      </c>
      <c r="X741" t="s">
        <v>124</v>
      </c>
      <c r="Y741" s="4" t="s">
        <v>4922</v>
      </c>
      <c r="Z741">
        <v>20</v>
      </c>
      <c r="AA741" t="s">
        <v>46</v>
      </c>
      <c r="AB741" s="4" t="s">
        <v>40</v>
      </c>
      <c r="AG741" t="s">
        <v>47</v>
      </c>
      <c r="AH741" t="s">
        <v>65</v>
      </c>
      <c r="AI741" t="s">
        <v>47</v>
      </c>
      <c r="AJ741" t="s">
        <v>50</v>
      </c>
      <c r="AK741" s="35" t="s">
        <v>4839</v>
      </c>
      <c r="AL741" t="s">
        <v>601</v>
      </c>
      <c r="AM741" t="s">
        <v>1153</v>
      </c>
      <c r="AO741" s="2">
        <v>6.2229580958439445E-4</v>
      </c>
      <c r="AP741" s="2">
        <v>6.6919916633205734E-3</v>
      </c>
      <c r="AQ741" t="s">
        <v>224</v>
      </c>
      <c r="AS741" t="s">
        <v>51</v>
      </c>
      <c r="AT741" t="s">
        <v>51</v>
      </c>
      <c r="AU741" s="3">
        <v>24922</v>
      </c>
      <c r="AV741" s="30">
        <v>137071000</v>
      </c>
      <c r="AW741" s="34" t="s">
        <v>2254</v>
      </c>
      <c r="BA741" s="31"/>
      <c r="BB741" s="27" t="str">
        <f t="shared" si="49"/>
        <v>3352Z</v>
      </c>
      <c r="BC741" s="29">
        <f t="shared" ca="1" si="50"/>
        <v>55848</v>
      </c>
      <c r="BD741" s="27">
        <f t="shared" si="51"/>
        <v>1</v>
      </c>
      <c r="BE741" s="32" t="str">
        <f t="shared" si="52"/>
        <v>FNMFO</v>
      </c>
    </row>
    <row r="742" spans="1:57" x14ac:dyDescent="0.35">
      <c r="A742" t="s">
        <v>1157</v>
      </c>
      <c r="B742" s="1">
        <v>4.55</v>
      </c>
      <c r="C742" s="2">
        <v>1.8018018018017834E-2</v>
      </c>
      <c r="D742" s="3">
        <v>1549.9846153846154</v>
      </c>
      <c r="F742" t="s">
        <v>1152</v>
      </c>
      <c r="G742" t="s">
        <v>116</v>
      </c>
      <c r="H742" t="s">
        <v>51</v>
      </c>
      <c r="I742" s="2" t="e">
        <v>#VALUE!</v>
      </c>
      <c r="J742" s="4" t="s">
        <v>51</v>
      </c>
      <c r="L742" t="s">
        <v>40</v>
      </c>
      <c r="M742" t="s">
        <v>51</v>
      </c>
      <c r="N742" t="s">
        <v>40</v>
      </c>
      <c r="O742" t="s">
        <v>40</v>
      </c>
      <c r="P742" t="s">
        <v>40</v>
      </c>
      <c r="Q742" t="s">
        <v>42</v>
      </c>
      <c r="R742" t="s">
        <v>43</v>
      </c>
      <c r="S742">
        <v>5.375</v>
      </c>
      <c r="T742">
        <v>50</v>
      </c>
      <c r="U742" t="s">
        <v>51</v>
      </c>
      <c r="V742" s="4">
        <v>39722</v>
      </c>
      <c r="W742" s="4">
        <v>39722</v>
      </c>
      <c r="X742" t="s">
        <v>124</v>
      </c>
      <c r="Y742" s="4" t="s">
        <v>4899</v>
      </c>
      <c r="Z742">
        <v>30</v>
      </c>
      <c r="AA742" t="s">
        <v>46</v>
      </c>
      <c r="AB742" s="4" t="s">
        <v>40</v>
      </c>
      <c r="AG742" t="s">
        <v>47</v>
      </c>
      <c r="AH742" t="s">
        <v>48</v>
      </c>
      <c r="AI742" t="s">
        <v>47</v>
      </c>
      <c r="AJ742" t="s">
        <v>50</v>
      </c>
      <c r="AK742" s="35" t="s">
        <v>4840</v>
      </c>
      <c r="AL742" t="s">
        <v>601</v>
      </c>
      <c r="AM742" t="s">
        <v>1153</v>
      </c>
      <c r="AO742" s="2">
        <v>6.2229580958439445E-4</v>
      </c>
      <c r="AP742" s="2">
        <v>6.6919916633205734E-3</v>
      </c>
      <c r="AQ742" t="s">
        <v>224</v>
      </c>
      <c r="AS742" t="s">
        <v>51</v>
      </c>
      <c r="AT742" t="s">
        <v>51</v>
      </c>
      <c r="AU742" s="3">
        <v>5999850</v>
      </c>
      <c r="AV742" s="30">
        <v>27299317.5</v>
      </c>
      <c r="AW742" s="34" t="s">
        <v>2255</v>
      </c>
      <c r="BA742" s="31"/>
      <c r="BB742" s="27" t="str">
        <f t="shared" si="49"/>
        <v>3352Z</v>
      </c>
      <c r="BC742" s="29">
        <f t="shared" ca="1" si="50"/>
        <v>55848</v>
      </c>
      <c r="BD742" s="27">
        <f t="shared" si="51"/>
        <v>1</v>
      </c>
      <c r="BE742" s="32" t="str">
        <f t="shared" si="52"/>
        <v>FNMAG</v>
      </c>
    </row>
    <row r="743" spans="1:57" x14ac:dyDescent="0.35">
      <c r="A743" t="s">
        <v>1158</v>
      </c>
      <c r="B743" s="1">
        <v>5.0750000000000002</v>
      </c>
      <c r="C743" s="2">
        <v>8.7719298245614117E-3</v>
      </c>
      <c r="D743" s="3">
        <v>1322.2769230769231</v>
      </c>
      <c r="F743" t="s">
        <v>1152</v>
      </c>
      <c r="G743" t="s">
        <v>116</v>
      </c>
      <c r="H743" t="s">
        <v>51</v>
      </c>
      <c r="I743" s="2" t="e">
        <v>#VALUE!</v>
      </c>
      <c r="J743" s="4" t="s">
        <v>51</v>
      </c>
      <c r="L743" t="s">
        <v>40</v>
      </c>
      <c r="M743" t="s">
        <v>51</v>
      </c>
      <c r="N743" t="s">
        <v>40</v>
      </c>
      <c r="O743" t="s">
        <v>40</v>
      </c>
      <c r="P743" t="s">
        <v>40</v>
      </c>
      <c r="Q743" t="s">
        <v>42</v>
      </c>
      <c r="R743" t="s">
        <v>43</v>
      </c>
      <c r="S743">
        <v>5.5</v>
      </c>
      <c r="T743">
        <v>50</v>
      </c>
      <c r="U743" t="s">
        <v>51</v>
      </c>
      <c r="V743" s="4">
        <v>39722</v>
      </c>
      <c r="W743" s="4">
        <v>39722</v>
      </c>
      <c r="X743" t="s">
        <v>124</v>
      </c>
      <c r="Y743" s="4" t="s">
        <v>4899</v>
      </c>
      <c r="Z743">
        <v>30</v>
      </c>
      <c r="AA743" t="s">
        <v>46</v>
      </c>
      <c r="AB743" s="4" t="s">
        <v>40</v>
      </c>
      <c r="AG743" t="s">
        <v>47</v>
      </c>
      <c r="AH743" t="s">
        <v>48</v>
      </c>
      <c r="AI743" t="s">
        <v>47</v>
      </c>
      <c r="AJ743" t="s">
        <v>50</v>
      </c>
      <c r="AK743" s="35" t="s">
        <v>4841</v>
      </c>
      <c r="AL743" t="s">
        <v>601</v>
      </c>
      <c r="AM743" t="s">
        <v>1153</v>
      </c>
      <c r="AO743" s="2">
        <v>6.2229580958439445E-4</v>
      </c>
      <c r="AP743" s="2">
        <v>6.6919916633205734E-3</v>
      </c>
      <c r="AQ743" t="s">
        <v>224</v>
      </c>
      <c r="AS743" t="s">
        <v>51</v>
      </c>
      <c r="AT743" t="s">
        <v>51</v>
      </c>
      <c r="AU743" s="3">
        <v>4500000</v>
      </c>
      <c r="AV743" s="30">
        <v>22837500</v>
      </c>
      <c r="AW743" s="34" t="s">
        <v>2256</v>
      </c>
      <c r="BA743" s="31"/>
      <c r="BB743" s="27" t="str">
        <f t="shared" si="49"/>
        <v>3352Z</v>
      </c>
      <c r="BC743" s="29">
        <f t="shared" ca="1" si="50"/>
        <v>55848</v>
      </c>
      <c r="BD743" s="27">
        <f t="shared" si="51"/>
        <v>1</v>
      </c>
      <c r="BE743" s="32" t="str">
        <f t="shared" si="52"/>
        <v>FNMAK</v>
      </c>
    </row>
    <row r="744" spans="1:57" x14ac:dyDescent="0.35">
      <c r="A744" t="s">
        <v>1159</v>
      </c>
      <c r="B744" s="1">
        <v>4.875</v>
      </c>
      <c r="C744" s="2">
        <v>7.7283372365339609E-2</v>
      </c>
      <c r="D744" s="3">
        <v>2440.646153846154</v>
      </c>
      <c r="F744" t="s">
        <v>1152</v>
      </c>
      <c r="G744" t="s">
        <v>116</v>
      </c>
      <c r="H744" t="s">
        <v>51</v>
      </c>
      <c r="I744" s="2" t="e">
        <v>#VALUE!</v>
      </c>
      <c r="J744" s="4" t="s">
        <v>51</v>
      </c>
      <c r="L744" t="s">
        <v>40</v>
      </c>
      <c r="M744" t="s">
        <v>51</v>
      </c>
      <c r="N744" t="s">
        <v>40</v>
      </c>
      <c r="O744" t="s">
        <v>40</v>
      </c>
      <c r="P744" t="s">
        <v>40</v>
      </c>
      <c r="Q744" t="s">
        <v>42</v>
      </c>
      <c r="R744" t="s">
        <v>43</v>
      </c>
      <c r="S744">
        <v>5.81</v>
      </c>
      <c r="T744">
        <v>50</v>
      </c>
      <c r="U744" t="s">
        <v>51</v>
      </c>
      <c r="V744" s="4">
        <v>39722</v>
      </c>
      <c r="W744" s="4">
        <v>39722</v>
      </c>
      <c r="X744" t="s">
        <v>124</v>
      </c>
      <c r="Y744" s="4" t="s">
        <v>4899</v>
      </c>
      <c r="Z744">
        <v>30</v>
      </c>
      <c r="AA744" t="s">
        <v>46</v>
      </c>
      <c r="AB744" t="s">
        <v>40</v>
      </c>
      <c r="AG744" t="s">
        <v>47</v>
      </c>
      <c r="AH744" t="s">
        <v>48</v>
      </c>
      <c r="AI744" t="s">
        <v>47</v>
      </c>
      <c r="AJ744" t="s">
        <v>50</v>
      </c>
      <c r="AK744" s="35" t="s">
        <v>4842</v>
      </c>
      <c r="AL744" t="s">
        <v>601</v>
      </c>
      <c r="AM744" t="s">
        <v>1153</v>
      </c>
      <c r="AO744" s="2">
        <v>6.2229580958439445E-4</v>
      </c>
      <c r="AP744" s="2">
        <v>6.6919916633205734E-3</v>
      </c>
      <c r="AQ744" t="s">
        <v>224</v>
      </c>
      <c r="AS744" t="s">
        <v>51</v>
      </c>
      <c r="AT744" t="s">
        <v>51</v>
      </c>
      <c r="AU744" s="3">
        <v>7998877</v>
      </c>
      <c r="AV744" s="5">
        <v>38994525.375</v>
      </c>
      <c r="AW744" s="34" t="s">
        <v>2257</v>
      </c>
      <c r="BA744" s="31"/>
      <c r="BB744" s="27" t="str">
        <f t="shared" si="49"/>
        <v>3352Z</v>
      </c>
      <c r="BC744" s="29">
        <f t="shared" ca="1" si="50"/>
        <v>55848</v>
      </c>
      <c r="BD744" s="27">
        <f t="shared" si="51"/>
        <v>1</v>
      </c>
      <c r="BE744" s="32" t="str">
        <f t="shared" si="52"/>
        <v>FNMAM</v>
      </c>
    </row>
    <row r="745" spans="1:57" x14ac:dyDescent="0.35">
      <c r="A745" t="s">
        <v>1160</v>
      </c>
      <c r="B745" s="1">
        <v>2.7649999999999997</v>
      </c>
      <c r="C745" s="2">
        <v>0.13438735177865627</v>
      </c>
      <c r="D745" s="3">
        <v>428.09375</v>
      </c>
      <c r="F745" t="s">
        <v>1152</v>
      </c>
      <c r="G745" t="s">
        <v>116</v>
      </c>
      <c r="H745" t="s">
        <v>51</v>
      </c>
      <c r="I745" s="2" t="e">
        <v>#VALUE!</v>
      </c>
      <c r="J745" s="4" t="s">
        <v>51</v>
      </c>
      <c r="L745" t="s">
        <v>40</v>
      </c>
      <c r="M745" t="s">
        <v>51</v>
      </c>
      <c r="N745" t="s">
        <v>40</v>
      </c>
      <c r="O745" t="s">
        <v>40</v>
      </c>
      <c r="P745" t="s">
        <v>40</v>
      </c>
      <c r="Q745" t="s">
        <v>42</v>
      </c>
      <c r="R745" t="s">
        <v>43</v>
      </c>
      <c r="S745">
        <v>6.75</v>
      </c>
      <c r="T745">
        <v>25</v>
      </c>
      <c r="U745" t="s">
        <v>51</v>
      </c>
      <c r="V745" s="4">
        <v>39722</v>
      </c>
      <c r="W745" s="4">
        <v>39722</v>
      </c>
      <c r="X745" t="s">
        <v>124</v>
      </c>
      <c r="Y745" s="4" t="s">
        <v>4899</v>
      </c>
      <c r="Z745">
        <v>30</v>
      </c>
      <c r="AA745" t="s">
        <v>46</v>
      </c>
      <c r="AB745" t="s">
        <v>40</v>
      </c>
      <c r="AG745" t="s">
        <v>47</v>
      </c>
      <c r="AH745" t="s">
        <v>48</v>
      </c>
      <c r="AI745" t="s">
        <v>47</v>
      </c>
      <c r="AJ745" t="s">
        <v>50</v>
      </c>
      <c r="AK745" s="35" t="s">
        <v>4843</v>
      </c>
      <c r="AL745" t="s">
        <v>601</v>
      </c>
      <c r="AM745" t="s">
        <v>1153</v>
      </c>
      <c r="AO745" s="2">
        <v>6.2229580958439445E-4</v>
      </c>
      <c r="AP745" s="2">
        <v>6.6919916633205734E-3</v>
      </c>
      <c r="AQ745" t="s">
        <v>224</v>
      </c>
      <c r="AS745" t="s">
        <v>51</v>
      </c>
      <c r="AT745" t="s">
        <v>51</v>
      </c>
      <c r="AU745" s="3">
        <v>15000000</v>
      </c>
      <c r="AV745" s="5">
        <v>41474999.999999993</v>
      </c>
      <c r="AW745" s="34" t="s">
        <v>2258</v>
      </c>
      <c r="BA745" s="31"/>
      <c r="BB745" s="27" t="str">
        <f t="shared" si="49"/>
        <v>3352Z</v>
      </c>
      <c r="BC745" s="29">
        <f t="shared" ca="1" si="50"/>
        <v>55848</v>
      </c>
      <c r="BD745" s="27">
        <f t="shared" si="51"/>
        <v>1</v>
      </c>
      <c r="BE745" s="32" t="str">
        <f t="shared" si="52"/>
        <v>FNMAI</v>
      </c>
    </row>
    <row r="746" spans="1:57" x14ac:dyDescent="0.35">
      <c r="A746" t="s">
        <v>1161</v>
      </c>
      <c r="B746" s="1">
        <v>2.5550000000000002</v>
      </c>
      <c r="C746" s="2">
        <v>-3.7878787878788752E-3</v>
      </c>
      <c r="D746" s="3">
        <v>14729.569230769232</v>
      </c>
      <c r="F746" t="s">
        <v>1152</v>
      </c>
      <c r="G746" t="s">
        <v>116</v>
      </c>
      <c r="H746" t="s">
        <v>51</v>
      </c>
      <c r="I746" s="2" t="e">
        <v>#VALUE!</v>
      </c>
      <c r="J746" s="4" t="s">
        <v>51</v>
      </c>
      <c r="L746" t="s">
        <v>40</v>
      </c>
      <c r="M746" t="s">
        <v>51</v>
      </c>
      <c r="N746" t="s">
        <v>40</v>
      </c>
      <c r="O746" t="s">
        <v>40</v>
      </c>
      <c r="P746" t="s">
        <v>40</v>
      </c>
      <c r="Q746" t="s">
        <v>42</v>
      </c>
      <c r="R746" t="s">
        <v>43</v>
      </c>
      <c r="S746">
        <v>7.625</v>
      </c>
      <c r="T746">
        <v>25</v>
      </c>
      <c r="U746" t="s">
        <v>51</v>
      </c>
      <c r="V746" s="4">
        <v>39722</v>
      </c>
      <c r="W746" s="4">
        <v>39722</v>
      </c>
      <c r="X746" t="s">
        <v>124</v>
      </c>
      <c r="Y746" s="4" t="s">
        <v>4899</v>
      </c>
      <c r="Z746">
        <v>30</v>
      </c>
      <c r="AA746" t="s">
        <v>46</v>
      </c>
      <c r="AB746" s="4" t="s">
        <v>40</v>
      </c>
      <c r="AG746" t="s">
        <v>47</v>
      </c>
      <c r="AH746" t="s">
        <v>48</v>
      </c>
      <c r="AI746" t="s">
        <v>47</v>
      </c>
      <c r="AJ746" t="s">
        <v>50</v>
      </c>
      <c r="AK746" s="35" t="s">
        <v>4844</v>
      </c>
      <c r="AL746" t="s">
        <v>90</v>
      </c>
      <c r="AM746" t="s">
        <v>90</v>
      </c>
      <c r="AO746" s="2">
        <v>6.2229580958439445E-4</v>
      </c>
      <c r="AP746" s="2">
        <v>6.6919916633205734E-3</v>
      </c>
      <c r="AQ746" t="s">
        <v>224</v>
      </c>
      <c r="AS746" t="s">
        <v>51</v>
      </c>
      <c r="AT746" t="s">
        <v>51</v>
      </c>
      <c r="AU746" s="3">
        <v>21200000</v>
      </c>
      <c r="AV746" s="5">
        <v>54166000</v>
      </c>
      <c r="AW746" s="34" t="s">
        <v>2259</v>
      </c>
      <c r="BA746" s="31"/>
      <c r="BB746" s="27" t="str">
        <f t="shared" si="49"/>
        <v>3352Z</v>
      </c>
      <c r="BC746" s="29">
        <f t="shared" ca="1" si="50"/>
        <v>55848</v>
      </c>
      <c r="BD746" s="27">
        <f t="shared" si="51"/>
        <v>1</v>
      </c>
      <c r="BE746" s="32" t="str">
        <f t="shared" si="52"/>
        <v>FNMAJ</v>
      </c>
    </row>
    <row r="747" spans="1:57" x14ac:dyDescent="0.35">
      <c r="A747" t="s">
        <v>1162</v>
      </c>
      <c r="B747" s="1">
        <v>3.45</v>
      </c>
      <c r="C747" s="2">
        <v>8.0745341614906763E-2</v>
      </c>
      <c r="D747" s="3">
        <v>210077.70769230768</v>
      </c>
      <c r="F747" t="s">
        <v>1152</v>
      </c>
      <c r="G747" t="s">
        <v>116</v>
      </c>
      <c r="H747" t="s">
        <v>51</v>
      </c>
      <c r="I747" s="2" t="e">
        <v>#VALUE!</v>
      </c>
      <c r="J747" s="4" t="s">
        <v>51</v>
      </c>
      <c r="L747" t="s">
        <v>40</v>
      </c>
      <c r="M747" t="s">
        <v>51</v>
      </c>
      <c r="N747" t="s">
        <v>40</v>
      </c>
      <c r="O747" t="s">
        <v>40</v>
      </c>
      <c r="P747" t="s">
        <v>40</v>
      </c>
      <c r="Q747" t="s">
        <v>42</v>
      </c>
      <c r="R747" t="s">
        <v>82</v>
      </c>
      <c r="S747">
        <v>8.25</v>
      </c>
      <c r="T747">
        <v>25</v>
      </c>
      <c r="U747" t="s">
        <v>51</v>
      </c>
      <c r="V747" s="4">
        <v>39722</v>
      </c>
      <c r="W747" s="4">
        <v>39722</v>
      </c>
      <c r="X747" t="s">
        <v>124</v>
      </c>
      <c r="Y747" s="4" t="s">
        <v>4249</v>
      </c>
      <c r="Z747">
        <v>10</v>
      </c>
      <c r="AA747" t="s">
        <v>51</v>
      </c>
      <c r="AB747" s="4" t="s">
        <v>40</v>
      </c>
      <c r="AG747" t="s">
        <v>49</v>
      </c>
      <c r="AH747" t="s">
        <v>48</v>
      </c>
      <c r="AI747" t="s">
        <v>47</v>
      </c>
      <c r="AJ747" t="s">
        <v>50</v>
      </c>
      <c r="AK747" s="35" t="s">
        <v>4845</v>
      </c>
      <c r="AL747" t="s">
        <v>601</v>
      </c>
      <c r="AM747" t="s">
        <v>1153</v>
      </c>
      <c r="AO747" s="2">
        <v>6.2229580958439445E-4</v>
      </c>
      <c r="AP747" s="2">
        <v>6.6919916633205734E-3</v>
      </c>
      <c r="AQ747" t="s">
        <v>224</v>
      </c>
      <c r="AS747" t="s">
        <v>51</v>
      </c>
      <c r="AT747" t="s">
        <v>51</v>
      </c>
      <c r="AU747" s="3">
        <v>280000000</v>
      </c>
      <c r="AV747" s="30">
        <v>966000000</v>
      </c>
      <c r="AW747" s="34" t="s">
        <v>2260</v>
      </c>
      <c r="BA747" s="31"/>
      <c r="BB747" s="27" t="str">
        <f t="shared" si="49"/>
        <v>3352Z</v>
      </c>
      <c r="BC747" s="29">
        <f t="shared" ca="1" si="50"/>
        <v>55848</v>
      </c>
      <c r="BD747" s="27">
        <f t="shared" si="51"/>
        <v>1</v>
      </c>
      <c r="BE747" s="32" t="str">
        <f t="shared" si="52"/>
        <v>FNMAS</v>
      </c>
    </row>
    <row r="748" spans="1:57" x14ac:dyDescent="0.35">
      <c r="A748" t="s">
        <v>1163</v>
      </c>
      <c r="B748" s="1">
        <v>3.0350000000000001</v>
      </c>
      <c r="C748" s="2">
        <v>4.6236922038474522E-2</v>
      </c>
      <c r="D748" s="3">
        <v>44966.661538461536</v>
      </c>
      <c r="F748" t="s">
        <v>1152</v>
      </c>
      <c r="G748" t="s">
        <v>116</v>
      </c>
      <c r="H748" t="s">
        <v>51</v>
      </c>
      <c r="I748" s="2" t="e">
        <v>#VALUE!</v>
      </c>
      <c r="J748" s="4" t="s">
        <v>51</v>
      </c>
      <c r="L748" t="s">
        <v>40</v>
      </c>
      <c r="M748" t="s">
        <v>51</v>
      </c>
      <c r="N748" t="s">
        <v>40</v>
      </c>
      <c r="O748" t="s">
        <v>40</v>
      </c>
      <c r="P748" t="s">
        <v>40</v>
      </c>
      <c r="Q748" t="s">
        <v>42</v>
      </c>
      <c r="R748" t="s">
        <v>43</v>
      </c>
      <c r="S748">
        <v>8.25</v>
      </c>
      <c r="T748">
        <v>25</v>
      </c>
      <c r="U748" t="s">
        <v>51</v>
      </c>
      <c r="V748" s="4">
        <v>39722</v>
      </c>
      <c r="W748" s="4">
        <v>39722</v>
      </c>
      <c r="X748" t="s">
        <v>124</v>
      </c>
      <c r="Y748" s="4" t="s">
        <v>4899</v>
      </c>
      <c r="Z748">
        <v>30</v>
      </c>
      <c r="AA748" t="s">
        <v>46</v>
      </c>
      <c r="AB748" s="4" t="s">
        <v>40</v>
      </c>
      <c r="AG748" t="s">
        <v>47</v>
      </c>
      <c r="AH748" t="s">
        <v>48</v>
      </c>
      <c r="AI748" t="s">
        <v>47</v>
      </c>
      <c r="AJ748" t="s">
        <v>50</v>
      </c>
      <c r="AK748" s="35" t="s">
        <v>4846</v>
      </c>
      <c r="AL748" t="s">
        <v>601</v>
      </c>
      <c r="AM748" t="s">
        <v>1153</v>
      </c>
      <c r="AO748" s="2">
        <v>6.2229580958439445E-4</v>
      </c>
      <c r="AP748" s="2">
        <v>6.6919916633205734E-3</v>
      </c>
      <c r="AQ748" t="s">
        <v>224</v>
      </c>
      <c r="AS748" t="s">
        <v>51</v>
      </c>
      <c r="AT748" t="s">
        <v>51</v>
      </c>
      <c r="AU748" s="3">
        <v>88996000</v>
      </c>
      <c r="AV748" s="30">
        <v>270102860</v>
      </c>
      <c r="AW748" s="34" t="s">
        <v>2261</v>
      </c>
      <c r="BA748" s="31"/>
      <c r="BB748" s="27" t="str">
        <f t="shared" si="49"/>
        <v>3352Z</v>
      </c>
      <c r="BC748" s="29">
        <f t="shared" ca="1" si="50"/>
        <v>55848</v>
      </c>
      <c r="BD748" s="27">
        <f t="shared" si="51"/>
        <v>1</v>
      </c>
      <c r="BE748" s="32" t="str">
        <f t="shared" si="52"/>
        <v>FNMAT</v>
      </c>
    </row>
    <row r="749" spans="1:57" x14ac:dyDescent="0.35">
      <c r="A749" t="s">
        <v>1164</v>
      </c>
      <c r="B749" s="1">
        <v>4.0049999999999999</v>
      </c>
      <c r="C749" s="2">
        <v>2.4999999999999467E-3</v>
      </c>
      <c r="D749" s="3">
        <v>3798.2923076923075</v>
      </c>
      <c r="F749" t="s">
        <v>1152</v>
      </c>
      <c r="G749" t="s">
        <v>116</v>
      </c>
      <c r="H749" t="s">
        <v>51</v>
      </c>
      <c r="I749" s="2" t="e">
        <v>#VALUE!</v>
      </c>
      <c r="J749" s="4" t="s">
        <v>51</v>
      </c>
      <c r="L749">
        <v>-16</v>
      </c>
      <c r="M749" t="s">
        <v>51</v>
      </c>
      <c r="N749" t="s">
        <v>40</v>
      </c>
      <c r="O749" t="s">
        <v>40</v>
      </c>
      <c r="P749" t="s">
        <v>40</v>
      </c>
      <c r="Q749" t="s">
        <v>42</v>
      </c>
      <c r="R749" t="s">
        <v>82</v>
      </c>
      <c r="S749" t="s">
        <v>51</v>
      </c>
      <c r="T749">
        <v>50</v>
      </c>
      <c r="U749" t="s">
        <v>51</v>
      </c>
      <c r="V749" s="4">
        <v>39722</v>
      </c>
      <c r="W749" s="4">
        <v>39722</v>
      </c>
      <c r="X749" t="s">
        <v>124</v>
      </c>
      <c r="Y749" s="4" t="s">
        <v>4069</v>
      </c>
      <c r="Z749">
        <v>30</v>
      </c>
      <c r="AA749" t="s">
        <v>51</v>
      </c>
      <c r="AB749" s="4" t="s">
        <v>40</v>
      </c>
      <c r="AG749" t="s">
        <v>47</v>
      </c>
      <c r="AH749" t="s">
        <v>48</v>
      </c>
      <c r="AI749" t="s">
        <v>47</v>
      </c>
      <c r="AJ749" t="s">
        <v>50</v>
      </c>
      <c r="AK749" s="35" t="s">
        <v>4847</v>
      </c>
      <c r="AL749" t="s">
        <v>601</v>
      </c>
      <c r="AM749" t="s">
        <v>1153</v>
      </c>
      <c r="AO749" s="2">
        <v>6.2229580958439445E-4</v>
      </c>
      <c r="AP749" s="2">
        <v>6.6919916633205734E-3</v>
      </c>
      <c r="AQ749" t="s">
        <v>224</v>
      </c>
      <c r="AS749" t="s">
        <v>51</v>
      </c>
      <c r="AT749" t="s">
        <v>51</v>
      </c>
      <c r="AU749" s="3">
        <v>13799600</v>
      </c>
      <c r="AV749" s="30">
        <v>55267398</v>
      </c>
      <c r="AW749" s="34" t="s">
        <v>2262</v>
      </c>
      <c r="BA749" s="31"/>
      <c r="BB749" s="27" t="str">
        <f t="shared" si="49"/>
        <v>3352Z</v>
      </c>
      <c r="BC749" s="29">
        <f t="shared" ca="1" si="50"/>
        <v>55848</v>
      </c>
      <c r="BD749" s="27">
        <f t="shared" si="51"/>
        <v>1</v>
      </c>
      <c r="BE749" s="32" t="str">
        <f t="shared" si="52"/>
        <v>FNMAP</v>
      </c>
    </row>
    <row r="750" spans="1:57" x14ac:dyDescent="0.35">
      <c r="A750" t="s">
        <v>1165</v>
      </c>
      <c r="B750" s="1">
        <v>3.875</v>
      </c>
      <c r="C750" s="2">
        <v>-5.0632911392405104E-2</v>
      </c>
      <c r="D750" s="3">
        <v>4510.9846153846156</v>
      </c>
      <c r="F750" t="s">
        <v>1152</v>
      </c>
      <c r="G750" t="s">
        <v>116</v>
      </c>
      <c r="H750" t="s">
        <v>51</v>
      </c>
      <c r="I750" s="2" t="e">
        <v>#VALUE!</v>
      </c>
      <c r="J750" s="4" t="s">
        <v>51</v>
      </c>
      <c r="L750" t="s">
        <v>40</v>
      </c>
      <c r="M750" t="s">
        <v>51</v>
      </c>
      <c r="N750" t="s">
        <v>40</v>
      </c>
      <c r="O750" t="s">
        <v>40</v>
      </c>
      <c r="P750" t="s">
        <v>40</v>
      </c>
      <c r="Q750" t="s">
        <v>42</v>
      </c>
      <c r="R750" t="s">
        <v>82</v>
      </c>
      <c r="S750">
        <v>0</v>
      </c>
      <c r="T750">
        <v>50</v>
      </c>
      <c r="U750" t="s">
        <v>51</v>
      </c>
      <c r="V750" s="4">
        <v>39722</v>
      </c>
      <c r="W750" s="4">
        <v>39722</v>
      </c>
      <c r="X750" t="s">
        <v>124</v>
      </c>
      <c r="Y750" s="4" t="s">
        <v>4061</v>
      </c>
      <c r="Z750">
        <v>30</v>
      </c>
      <c r="AA750" t="s">
        <v>51</v>
      </c>
      <c r="AB750" s="4" t="s">
        <v>40</v>
      </c>
      <c r="AG750" t="s">
        <v>47</v>
      </c>
      <c r="AH750" t="s">
        <v>48</v>
      </c>
      <c r="AI750" t="s">
        <v>47</v>
      </c>
      <c r="AJ750" t="s">
        <v>50</v>
      </c>
      <c r="AK750" s="35" t="s">
        <v>4848</v>
      </c>
      <c r="AL750" t="s">
        <v>601</v>
      </c>
      <c r="AM750" t="s">
        <v>1153</v>
      </c>
      <c r="AO750" s="2">
        <v>6.2229580958439445E-4</v>
      </c>
      <c r="AP750" s="2">
        <v>6.6919916633205734E-3</v>
      </c>
      <c r="AQ750" t="s">
        <v>224</v>
      </c>
      <c r="AS750" t="s">
        <v>51</v>
      </c>
      <c r="AT750" t="s">
        <v>51</v>
      </c>
      <c r="AU750" s="3">
        <v>5749950</v>
      </c>
      <c r="AV750" s="30">
        <v>22281056.25</v>
      </c>
      <c r="AW750" s="34" t="s">
        <v>2263</v>
      </c>
      <c r="BA750" s="31"/>
      <c r="BB750" s="27" t="str">
        <f t="shared" si="49"/>
        <v>3352Z</v>
      </c>
      <c r="BC750" s="29">
        <f t="shared" ca="1" si="50"/>
        <v>55848</v>
      </c>
      <c r="BD750" s="27">
        <f t="shared" si="51"/>
        <v>1</v>
      </c>
      <c r="BE750" s="32" t="str">
        <f t="shared" si="52"/>
        <v>FNMAO</v>
      </c>
    </row>
    <row r="751" spans="1:57" x14ac:dyDescent="0.35">
      <c r="A751" t="s">
        <v>1166</v>
      </c>
      <c r="B751" s="1">
        <v>5.13</v>
      </c>
      <c r="C751" s="2">
        <v>2.6262626262626241E-2</v>
      </c>
      <c r="D751" s="3">
        <v>6266.830769230769</v>
      </c>
      <c r="F751" t="s">
        <v>1152</v>
      </c>
      <c r="G751" t="s">
        <v>116</v>
      </c>
      <c r="H751" t="s">
        <v>51</v>
      </c>
      <c r="I751" s="2" t="e">
        <v>#VALUE!</v>
      </c>
      <c r="J751" s="4" t="s">
        <v>51</v>
      </c>
      <c r="L751" t="s">
        <v>40</v>
      </c>
      <c r="M751" t="s">
        <v>51</v>
      </c>
      <c r="N751" t="s">
        <v>40</v>
      </c>
      <c r="O751" t="s">
        <v>40</v>
      </c>
      <c r="P751" t="s">
        <v>40</v>
      </c>
      <c r="Q751" t="s">
        <v>42</v>
      </c>
      <c r="R751" t="s">
        <v>171</v>
      </c>
      <c r="S751">
        <v>0</v>
      </c>
      <c r="T751">
        <v>50</v>
      </c>
      <c r="U751" t="s">
        <v>51</v>
      </c>
      <c r="V751" s="4">
        <v>39722</v>
      </c>
      <c r="W751" s="4">
        <v>39722</v>
      </c>
      <c r="X751" t="s">
        <v>124</v>
      </c>
      <c r="Y751" s="4" t="s">
        <v>40</v>
      </c>
      <c r="Z751">
        <v>30</v>
      </c>
      <c r="AA751" t="s">
        <v>51</v>
      </c>
      <c r="AB751" s="4" t="s">
        <v>40</v>
      </c>
      <c r="AG751" t="s">
        <v>47</v>
      </c>
      <c r="AH751" t="s">
        <v>48</v>
      </c>
      <c r="AI751" t="s">
        <v>47</v>
      </c>
      <c r="AJ751" t="s">
        <v>50</v>
      </c>
      <c r="AK751" s="35" t="s">
        <v>4849</v>
      </c>
      <c r="AL751" t="s">
        <v>601</v>
      </c>
      <c r="AM751" t="s">
        <v>1153</v>
      </c>
      <c r="AO751" s="2">
        <v>6.2229580958439445E-4</v>
      </c>
      <c r="AP751" s="2">
        <v>6.6919916633205734E-3</v>
      </c>
      <c r="AQ751" t="s">
        <v>224</v>
      </c>
      <c r="AS751" t="s">
        <v>51</v>
      </c>
      <c r="AT751" t="s">
        <v>51</v>
      </c>
      <c r="AU751" s="3">
        <v>50000000</v>
      </c>
      <c r="AV751" s="30">
        <v>256500000</v>
      </c>
      <c r="AW751" s="34" t="s">
        <v>2264</v>
      </c>
      <c r="BA751" s="31"/>
      <c r="BB751" s="27" t="str">
        <f t="shared" si="49"/>
        <v>3352Z</v>
      </c>
      <c r="BC751" s="29">
        <f t="shared" ca="1" si="50"/>
        <v>55848</v>
      </c>
      <c r="BD751" s="27">
        <f t="shared" si="51"/>
        <v>1</v>
      </c>
      <c r="BE751" s="32" t="str">
        <f t="shared" si="52"/>
        <v>FNMFN</v>
      </c>
    </row>
    <row r="752" spans="1:57" x14ac:dyDescent="0.35">
      <c r="A752" t="s">
        <v>1167</v>
      </c>
      <c r="B752" s="1">
        <v>2.4749999999999996</v>
      </c>
      <c r="C752" s="2" t="e">
        <v>#VALUE!</v>
      </c>
      <c r="D752" s="3">
        <v>5342.707692307692</v>
      </c>
      <c r="F752" t="s">
        <v>1152</v>
      </c>
      <c r="G752" t="s">
        <v>116</v>
      </c>
      <c r="H752" t="s">
        <v>51</v>
      </c>
      <c r="I752" s="2" t="e">
        <v>#VALUE!</v>
      </c>
      <c r="J752" s="4" t="s">
        <v>51</v>
      </c>
      <c r="L752">
        <v>75</v>
      </c>
      <c r="M752" t="s">
        <v>51</v>
      </c>
      <c r="N752" t="s">
        <v>40</v>
      </c>
      <c r="O752" t="s">
        <v>40</v>
      </c>
      <c r="P752" t="s">
        <v>40</v>
      </c>
      <c r="Q752" t="s">
        <v>42</v>
      </c>
      <c r="R752" t="s">
        <v>171</v>
      </c>
      <c r="S752" t="s">
        <v>51</v>
      </c>
      <c r="T752">
        <v>25</v>
      </c>
      <c r="U752" t="s">
        <v>51</v>
      </c>
      <c r="V752" s="4">
        <v>39722</v>
      </c>
      <c r="W752" s="4">
        <v>39722</v>
      </c>
      <c r="X752" t="s">
        <v>124</v>
      </c>
      <c r="Y752" s="4" t="s">
        <v>4899</v>
      </c>
      <c r="Z752">
        <v>30</v>
      </c>
      <c r="AA752" t="s">
        <v>46</v>
      </c>
      <c r="AB752" s="4" t="s">
        <v>40</v>
      </c>
      <c r="AG752" t="s">
        <v>47</v>
      </c>
      <c r="AH752" t="s">
        <v>48</v>
      </c>
      <c r="AI752" t="s">
        <v>47</v>
      </c>
      <c r="AJ752" t="s">
        <v>50</v>
      </c>
      <c r="AK752" s="35" t="s">
        <v>4850</v>
      </c>
      <c r="AL752" t="s">
        <v>90</v>
      </c>
      <c r="AM752" t="s">
        <v>90</v>
      </c>
      <c r="AO752" s="2">
        <v>6.2229580958439445E-4</v>
      </c>
      <c r="AP752" s="2">
        <v>6.6919916633205734E-3</v>
      </c>
      <c r="AQ752" t="s">
        <v>224</v>
      </c>
      <c r="AS752" t="s">
        <v>51</v>
      </c>
      <c r="AT752" t="s">
        <v>51</v>
      </c>
      <c r="AU752" s="3">
        <v>40000000</v>
      </c>
      <c r="AV752" s="30">
        <v>98999999.999999985</v>
      </c>
      <c r="AW752" s="34" t="s">
        <v>2265</v>
      </c>
      <c r="BA752" s="31"/>
      <c r="BB752" s="27" t="str">
        <f t="shared" si="49"/>
        <v>3352Z</v>
      </c>
      <c r="BC752" s="29">
        <f t="shared" ca="1" si="50"/>
        <v>55848</v>
      </c>
      <c r="BD752" s="27">
        <f t="shared" si="51"/>
        <v>1</v>
      </c>
      <c r="BE752" s="32" t="str">
        <f t="shared" si="52"/>
        <v>FNMAH</v>
      </c>
    </row>
    <row r="753" spans="1:57" x14ac:dyDescent="0.35">
      <c r="A753" t="s">
        <v>1168</v>
      </c>
      <c r="B753" s="1">
        <v>4.2750000000000004</v>
      </c>
      <c r="C753" s="2">
        <v>-1.8691588785046745E-2</v>
      </c>
      <c r="D753" s="3">
        <v>485.33846153846156</v>
      </c>
      <c r="F753" t="s">
        <v>1169</v>
      </c>
      <c r="G753" t="s">
        <v>116</v>
      </c>
      <c r="H753" t="s">
        <v>51</v>
      </c>
      <c r="I753" s="2" t="e">
        <v>#VALUE!</v>
      </c>
      <c r="J753" s="4" t="s">
        <v>51</v>
      </c>
      <c r="L753" t="s">
        <v>40</v>
      </c>
      <c r="M753" t="s">
        <v>51</v>
      </c>
      <c r="N753" t="s">
        <v>40</v>
      </c>
      <c r="O753" t="s">
        <v>40</v>
      </c>
      <c r="P753" t="s">
        <v>40</v>
      </c>
      <c r="Q753" t="s">
        <v>42</v>
      </c>
      <c r="R753" t="s">
        <v>43</v>
      </c>
      <c r="S753">
        <v>5</v>
      </c>
      <c r="T753">
        <v>50</v>
      </c>
      <c r="U753" t="s">
        <v>51</v>
      </c>
      <c r="V753" s="4">
        <v>39698</v>
      </c>
      <c r="W753" s="4">
        <v>39698</v>
      </c>
      <c r="X753" t="s">
        <v>124</v>
      </c>
      <c r="Y753" s="4" t="s">
        <v>4899</v>
      </c>
      <c r="Z753">
        <v>30</v>
      </c>
      <c r="AA753" t="s">
        <v>46</v>
      </c>
      <c r="AB753" s="4" t="s">
        <v>40</v>
      </c>
      <c r="AG753" t="s">
        <v>47</v>
      </c>
      <c r="AH753" t="s">
        <v>48</v>
      </c>
      <c r="AI753" t="s">
        <v>47</v>
      </c>
      <c r="AJ753" t="s">
        <v>50</v>
      </c>
      <c r="AK753" s="35" t="s">
        <v>4851</v>
      </c>
      <c r="AL753" t="s">
        <v>601</v>
      </c>
      <c r="AM753" t="s">
        <v>1153</v>
      </c>
      <c r="AO753" s="2">
        <v>6.2229580958439445E-4</v>
      </c>
      <c r="AP753" s="2">
        <v>6.6919916633205734E-3</v>
      </c>
      <c r="AQ753" t="s">
        <v>224</v>
      </c>
      <c r="AS753" t="s">
        <v>51</v>
      </c>
      <c r="AT753" t="s">
        <v>51</v>
      </c>
      <c r="AU753" s="3">
        <v>8000000</v>
      </c>
      <c r="AV753" s="30">
        <v>34200000</v>
      </c>
      <c r="AW753" s="34" t="s">
        <v>2266</v>
      </c>
      <c r="BA753" s="31"/>
      <c r="BB753" s="27" t="str">
        <f t="shared" si="49"/>
        <v>3352Z</v>
      </c>
      <c r="BC753" s="29">
        <f t="shared" ca="1" si="50"/>
        <v>55848</v>
      </c>
      <c r="BD753" s="27">
        <f t="shared" si="51"/>
        <v>1</v>
      </c>
      <c r="BE753" s="32" t="str">
        <f t="shared" si="52"/>
        <v>FMCKK</v>
      </c>
    </row>
    <row r="754" spans="1:57" x14ac:dyDescent="0.35">
      <c r="A754" t="s">
        <v>1170</v>
      </c>
      <c r="B754" s="1">
        <v>4.5050000000000008</v>
      </c>
      <c r="C754" s="2" t="e">
        <v>#VALUE!</v>
      </c>
      <c r="D754" s="3">
        <v>3357.5384615384614</v>
      </c>
      <c r="F754" t="s">
        <v>1169</v>
      </c>
      <c r="G754" t="s">
        <v>116</v>
      </c>
      <c r="H754" t="s">
        <v>51</v>
      </c>
      <c r="I754" s="2" t="e">
        <v>#VALUE!</v>
      </c>
      <c r="J754" s="4" t="s">
        <v>51</v>
      </c>
      <c r="L754" t="s">
        <v>40</v>
      </c>
      <c r="M754" t="s">
        <v>51</v>
      </c>
      <c r="N754" t="s">
        <v>40</v>
      </c>
      <c r="O754" t="s">
        <v>40</v>
      </c>
      <c r="P754" t="s">
        <v>40</v>
      </c>
      <c r="Q754" t="s">
        <v>42</v>
      </c>
      <c r="R754" t="s">
        <v>43</v>
      </c>
      <c r="S754">
        <v>5.0999999999999996</v>
      </c>
      <c r="T754">
        <v>50</v>
      </c>
      <c r="U754" t="s">
        <v>51</v>
      </c>
      <c r="V754" s="4">
        <v>39698</v>
      </c>
      <c r="W754" s="4">
        <v>39698</v>
      </c>
      <c r="X754" t="s">
        <v>124</v>
      </c>
      <c r="Y754" s="4" t="s">
        <v>4899</v>
      </c>
      <c r="Z754">
        <v>30</v>
      </c>
      <c r="AA754" t="s">
        <v>46</v>
      </c>
      <c r="AB754" s="4" t="s">
        <v>40</v>
      </c>
      <c r="AG754" t="s">
        <v>47</v>
      </c>
      <c r="AH754" t="s">
        <v>48</v>
      </c>
      <c r="AI754" t="s">
        <v>47</v>
      </c>
      <c r="AJ754" t="s">
        <v>50</v>
      </c>
      <c r="AK754" s="35" t="s">
        <v>4852</v>
      </c>
      <c r="AL754" t="s">
        <v>601</v>
      </c>
      <c r="AM754" t="s">
        <v>1153</v>
      </c>
      <c r="AO754" s="2">
        <v>6.2229580958439445E-4</v>
      </c>
      <c r="AP754" s="2">
        <v>6.6919916633205734E-3</v>
      </c>
      <c r="AQ754" t="s">
        <v>224</v>
      </c>
      <c r="AS754" t="s">
        <v>51</v>
      </c>
      <c r="AT754" t="s">
        <v>51</v>
      </c>
      <c r="AU754" s="3">
        <v>8000000</v>
      </c>
      <c r="AV754" s="30">
        <v>36040000.000000007</v>
      </c>
      <c r="AW754" s="34" t="s">
        <v>2267</v>
      </c>
      <c r="BA754" s="31"/>
      <c r="BB754" s="27" t="str">
        <f t="shared" si="49"/>
        <v>3352Z</v>
      </c>
      <c r="BC754" s="29">
        <f t="shared" ca="1" si="50"/>
        <v>55848</v>
      </c>
      <c r="BD754" s="27">
        <f t="shared" si="51"/>
        <v>1</v>
      </c>
      <c r="BE754" s="32" t="str">
        <f t="shared" si="52"/>
        <v>FMCCH</v>
      </c>
    </row>
    <row r="755" spans="1:57" x14ac:dyDescent="0.35">
      <c r="A755" t="s">
        <v>1171</v>
      </c>
      <c r="B755" s="1">
        <v>4.6449999999999996</v>
      </c>
      <c r="C755" s="2" t="e">
        <v>#VALUE!</v>
      </c>
      <c r="D755" s="3">
        <v>1785.3692307692309</v>
      </c>
      <c r="F755" t="s">
        <v>1169</v>
      </c>
      <c r="G755" t="s">
        <v>116</v>
      </c>
      <c r="H755" t="s">
        <v>51</v>
      </c>
      <c r="I755" s="2" t="e">
        <v>#VALUE!</v>
      </c>
      <c r="J755" s="4" t="s">
        <v>51</v>
      </c>
      <c r="L755" t="s">
        <v>40</v>
      </c>
      <c r="M755" t="s">
        <v>51</v>
      </c>
      <c r="N755" t="s">
        <v>40</v>
      </c>
      <c r="O755" t="s">
        <v>40</v>
      </c>
      <c r="P755" t="s">
        <v>40</v>
      </c>
      <c r="Q755" t="s">
        <v>42</v>
      </c>
      <c r="R755" t="s">
        <v>43</v>
      </c>
      <c r="S755">
        <v>5.3</v>
      </c>
      <c r="T755">
        <v>50</v>
      </c>
      <c r="U755" t="s">
        <v>51</v>
      </c>
      <c r="V755" s="4">
        <v>39698</v>
      </c>
      <c r="W755" s="4">
        <v>39698</v>
      </c>
      <c r="X755" t="s">
        <v>124</v>
      </c>
      <c r="Y755" s="4" t="s">
        <v>4899</v>
      </c>
      <c r="Z755">
        <v>30</v>
      </c>
      <c r="AA755" t="s">
        <v>46</v>
      </c>
      <c r="AB755" s="4" t="s">
        <v>40</v>
      </c>
      <c r="AG755" t="s">
        <v>47</v>
      </c>
      <c r="AH755" t="s">
        <v>48</v>
      </c>
      <c r="AI755" t="s">
        <v>47</v>
      </c>
      <c r="AJ755" t="s">
        <v>50</v>
      </c>
      <c r="AK755" s="35" t="s">
        <v>4853</v>
      </c>
      <c r="AL755" t="s">
        <v>601</v>
      </c>
      <c r="AM755" t="s">
        <v>51</v>
      </c>
      <c r="AO755" s="2">
        <v>6.2229580958439445E-4</v>
      </c>
      <c r="AP755" s="2">
        <v>6.6919916633205734E-3</v>
      </c>
      <c r="AQ755" t="s">
        <v>224</v>
      </c>
      <c r="AS755" t="s">
        <v>51</v>
      </c>
      <c r="AT755" t="s">
        <v>51</v>
      </c>
      <c r="AU755" s="3">
        <v>4000000</v>
      </c>
      <c r="AV755" s="30">
        <v>18580000</v>
      </c>
      <c r="AW755" s="34" t="s">
        <v>2268</v>
      </c>
      <c r="BA755" s="31"/>
      <c r="BB755" s="27" t="str">
        <f t="shared" si="49"/>
        <v>3352Z</v>
      </c>
      <c r="BC755" s="29">
        <f t="shared" ca="1" si="50"/>
        <v>55848</v>
      </c>
      <c r="BD755" s="27">
        <f t="shared" si="51"/>
        <v>1</v>
      </c>
      <c r="BE755" s="32" t="str">
        <f t="shared" si="52"/>
        <v>FREJP</v>
      </c>
    </row>
    <row r="756" spans="1:57" x14ac:dyDescent="0.35">
      <c r="A756" t="s">
        <v>1172</v>
      </c>
      <c r="B756" s="1">
        <v>2.3849999999999998</v>
      </c>
      <c r="C756" s="2">
        <v>-3.6734693877551142E-2</v>
      </c>
      <c r="D756" s="3">
        <v>15224.784615384615</v>
      </c>
      <c r="F756" t="s">
        <v>1169</v>
      </c>
      <c r="G756" t="s">
        <v>116</v>
      </c>
      <c r="H756" t="s">
        <v>51</v>
      </c>
      <c r="I756" s="2" t="e">
        <v>#VALUE!</v>
      </c>
      <c r="J756" s="4" t="s">
        <v>51</v>
      </c>
      <c r="L756" t="s">
        <v>40</v>
      </c>
      <c r="M756" t="s">
        <v>51</v>
      </c>
      <c r="N756" t="s">
        <v>40</v>
      </c>
      <c r="O756" t="s">
        <v>40</v>
      </c>
      <c r="P756" t="s">
        <v>40</v>
      </c>
      <c r="Q756" t="s">
        <v>42</v>
      </c>
      <c r="R756" t="s">
        <v>43</v>
      </c>
      <c r="S756">
        <v>5.57</v>
      </c>
      <c r="T756">
        <v>25</v>
      </c>
      <c r="U756" t="s">
        <v>51</v>
      </c>
      <c r="V756" s="4">
        <v>39698</v>
      </c>
      <c r="W756" s="4">
        <v>39698</v>
      </c>
      <c r="X756" t="s">
        <v>124</v>
      </c>
      <c r="Y756" s="4" t="s">
        <v>4899</v>
      </c>
      <c r="Z756">
        <v>30</v>
      </c>
      <c r="AA756" t="s">
        <v>46</v>
      </c>
      <c r="AB756" s="4" t="s">
        <v>40</v>
      </c>
      <c r="AG756" t="s">
        <v>47</v>
      </c>
      <c r="AH756" t="s">
        <v>48</v>
      </c>
      <c r="AI756" t="s">
        <v>47</v>
      </c>
      <c r="AJ756" t="s">
        <v>50</v>
      </c>
      <c r="AK756" s="35" t="s">
        <v>4854</v>
      </c>
      <c r="AL756" t="s">
        <v>601</v>
      </c>
      <c r="AM756" t="s">
        <v>1153</v>
      </c>
      <c r="AO756" s="2">
        <v>6.2229580958439445E-4</v>
      </c>
      <c r="AP756" s="2">
        <v>6.6919916633205734E-3</v>
      </c>
      <c r="AQ756" t="s">
        <v>224</v>
      </c>
      <c r="AS756" t="s">
        <v>51</v>
      </c>
      <c r="AT756" t="s">
        <v>51</v>
      </c>
      <c r="AU756" s="3">
        <v>44000000</v>
      </c>
      <c r="AV756" s="5">
        <v>104939999.99999999</v>
      </c>
      <c r="AW756" s="34" t="s">
        <v>2269</v>
      </c>
      <c r="BA756" s="31"/>
      <c r="BB756" s="27" t="str">
        <f t="shared" si="49"/>
        <v>3352Z</v>
      </c>
      <c r="BC756" s="29">
        <f t="shared" ca="1" si="50"/>
        <v>55848</v>
      </c>
      <c r="BD756" s="27">
        <f t="shared" si="51"/>
        <v>1</v>
      </c>
      <c r="BE756" s="32" t="str">
        <f t="shared" si="52"/>
        <v>FMCKM</v>
      </c>
    </row>
    <row r="757" spans="1:57" x14ac:dyDescent="0.35">
      <c r="A757" t="s">
        <v>1173</v>
      </c>
      <c r="B757" s="1">
        <v>2.375</v>
      </c>
      <c r="C757" s="2">
        <v>-5.9999999999999963E-2</v>
      </c>
      <c r="D757" s="3">
        <v>2527.6153846153848</v>
      </c>
      <c r="F757" t="s">
        <v>1169</v>
      </c>
      <c r="G757" t="s">
        <v>116</v>
      </c>
      <c r="H757" t="s">
        <v>51</v>
      </c>
      <c r="I757" s="2" t="e">
        <v>#VALUE!</v>
      </c>
      <c r="J757" s="4" t="s">
        <v>51</v>
      </c>
      <c r="L757" t="s">
        <v>40</v>
      </c>
      <c r="M757" t="s">
        <v>51</v>
      </c>
      <c r="N757" t="s">
        <v>40</v>
      </c>
      <c r="O757" t="s">
        <v>40</v>
      </c>
      <c r="P757" t="s">
        <v>40</v>
      </c>
      <c r="Q757" t="s">
        <v>42</v>
      </c>
      <c r="R757" t="s">
        <v>43</v>
      </c>
      <c r="S757">
        <v>5.66</v>
      </c>
      <c r="T757">
        <v>25</v>
      </c>
      <c r="U757" t="s">
        <v>51</v>
      </c>
      <c r="V757" s="4">
        <v>39698</v>
      </c>
      <c r="W757" s="4">
        <v>39698</v>
      </c>
      <c r="X757" t="s">
        <v>124</v>
      </c>
      <c r="Y757" s="4" t="s">
        <v>4899</v>
      </c>
      <c r="Z757">
        <v>30</v>
      </c>
      <c r="AA757" t="s">
        <v>46</v>
      </c>
      <c r="AB757" t="s">
        <v>40</v>
      </c>
      <c r="AG757" t="s">
        <v>47</v>
      </c>
      <c r="AH757" t="s">
        <v>48</v>
      </c>
      <c r="AI757" t="s">
        <v>47</v>
      </c>
      <c r="AJ757" t="s">
        <v>50</v>
      </c>
      <c r="AK757" s="35" t="s">
        <v>4855</v>
      </c>
      <c r="AL757" t="s">
        <v>601</v>
      </c>
      <c r="AM757" t="s">
        <v>1153</v>
      </c>
      <c r="AO757" s="2">
        <v>6.2229580958439445E-4</v>
      </c>
      <c r="AP757" s="2">
        <v>6.6919916633205734E-3</v>
      </c>
      <c r="AQ757" t="s">
        <v>224</v>
      </c>
      <c r="AS757" t="s">
        <v>51</v>
      </c>
      <c r="AT757" t="s">
        <v>51</v>
      </c>
      <c r="AU757" s="3">
        <v>20000000</v>
      </c>
      <c r="AV757" s="30">
        <v>47500000</v>
      </c>
      <c r="AW757" s="34" t="s">
        <v>2270</v>
      </c>
      <c r="BA757" s="31"/>
      <c r="BB757" s="27" t="str">
        <f t="shared" si="49"/>
        <v>3352Z</v>
      </c>
      <c r="BC757" s="29">
        <f t="shared" ca="1" si="50"/>
        <v>55848</v>
      </c>
      <c r="BD757" s="27">
        <f t="shared" si="51"/>
        <v>1</v>
      </c>
      <c r="BE757" s="32" t="str">
        <f t="shared" si="52"/>
        <v>FMCKN</v>
      </c>
    </row>
    <row r="758" spans="1:57" x14ac:dyDescent="0.35">
      <c r="A758" t="s">
        <v>1174</v>
      </c>
      <c r="B758" s="1">
        <v>4.7249999999999996</v>
      </c>
      <c r="C758" s="2" t="e">
        <v>#VALUE!</v>
      </c>
      <c r="D758" s="3">
        <v>296.52307692307693</v>
      </c>
      <c r="F758" t="s">
        <v>1169</v>
      </c>
      <c r="G758" t="s">
        <v>116</v>
      </c>
      <c r="H758" t="s">
        <v>51</v>
      </c>
      <c r="I758" s="2" t="e">
        <v>#VALUE!</v>
      </c>
      <c r="J758" s="4" t="s">
        <v>51</v>
      </c>
      <c r="L758" t="s">
        <v>40</v>
      </c>
      <c r="M758" t="s">
        <v>51</v>
      </c>
      <c r="N758" t="s">
        <v>40</v>
      </c>
      <c r="O758" t="s">
        <v>40</v>
      </c>
      <c r="P758" t="s">
        <v>40</v>
      </c>
      <c r="Q758" t="s">
        <v>42</v>
      </c>
      <c r="R758" t="s">
        <v>43</v>
      </c>
      <c r="S758">
        <v>5.7</v>
      </c>
      <c r="T758">
        <v>50</v>
      </c>
      <c r="U758" t="s">
        <v>51</v>
      </c>
      <c r="V758" s="4">
        <v>39698</v>
      </c>
      <c r="W758" s="4">
        <v>39698</v>
      </c>
      <c r="X758" t="s">
        <v>124</v>
      </c>
      <c r="Y758" s="4" t="s">
        <v>4899</v>
      </c>
      <c r="Z758">
        <v>30</v>
      </c>
      <c r="AA758" t="s">
        <v>46</v>
      </c>
      <c r="AB758" t="s">
        <v>40</v>
      </c>
      <c r="AG758" t="s">
        <v>47</v>
      </c>
      <c r="AH758" t="s">
        <v>48</v>
      </c>
      <c r="AI758" t="s">
        <v>47</v>
      </c>
      <c r="AJ758" t="s">
        <v>50</v>
      </c>
      <c r="AK758" s="35" t="s">
        <v>4856</v>
      </c>
      <c r="AL758" t="s">
        <v>601</v>
      </c>
      <c r="AM758" t="s">
        <v>1153</v>
      </c>
      <c r="AO758" s="2">
        <v>6.2229580958439445E-4</v>
      </c>
      <c r="AP758" s="2">
        <v>6.6919916633205734E-3</v>
      </c>
      <c r="AQ758" t="s">
        <v>224</v>
      </c>
      <c r="AS758" t="s">
        <v>51</v>
      </c>
      <c r="AT758" t="s">
        <v>51</v>
      </c>
      <c r="AU758" s="3">
        <v>6000000</v>
      </c>
      <c r="AV758" s="30">
        <v>28349999.999999996</v>
      </c>
      <c r="AW758" s="34" t="s">
        <v>2271</v>
      </c>
      <c r="BA758" s="31"/>
      <c r="BB758" s="27" t="str">
        <f t="shared" si="49"/>
        <v>3352Z</v>
      </c>
      <c r="BC758" s="29">
        <f t="shared" ca="1" si="50"/>
        <v>55848</v>
      </c>
      <c r="BD758" s="27">
        <f t="shared" si="51"/>
        <v>1</v>
      </c>
      <c r="BE758" s="32" t="str">
        <f t="shared" si="52"/>
        <v>FMCKP</v>
      </c>
    </row>
    <row r="759" spans="1:57" x14ac:dyDescent="0.35">
      <c r="A759" t="s">
        <v>1175</v>
      </c>
      <c r="B759" s="1">
        <v>4.5649999999999995</v>
      </c>
      <c r="C759" s="2">
        <v>7.1264367816092078E-2</v>
      </c>
      <c r="D759" s="3">
        <v>405.72307692307692</v>
      </c>
      <c r="F759" t="s">
        <v>1169</v>
      </c>
      <c r="G759" t="s">
        <v>116</v>
      </c>
      <c r="H759" t="s">
        <v>51</v>
      </c>
      <c r="I759" s="2" t="e">
        <v>#VALUE!</v>
      </c>
      <c r="J759" s="4" t="s">
        <v>51</v>
      </c>
      <c r="L759" t="s">
        <v>40</v>
      </c>
      <c r="M759" t="s">
        <v>51</v>
      </c>
      <c r="N759" t="s">
        <v>40</v>
      </c>
      <c r="O759" t="s">
        <v>40</v>
      </c>
      <c r="P759" t="s">
        <v>40</v>
      </c>
      <c r="Q759" t="s">
        <v>42</v>
      </c>
      <c r="R759" t="s">
        <v>43</v>
      </c>
      <c r="S759">
        <v>5.79</v>
      </c>
      <c r="T759">
        <v>50</v>
      </c>
      <c r="U759" t="s">
        <v>51</v>
      </c>
      <c r="V759" s="4">
        <v>39698</v>
      </c>
      <c r="W759" s="4">
        <v>39698</v>
      </c>
      <c r="X759" t="s">
        <v>124</v>
      </c>
      <c r="Y759" s="4" t="s">
        <v>4899</v>
      </c>
      <c r="Z759">
        <v>30</v>
      </c>
      <c r="AA759" t="s">
        <v>46</v>
      </c>
      <c r="AB759" t="s">
        <v>40</v>
      </c>
      <c r="AG759" t="s">
        <v>47</v>
      </c>
      <c r="AH759" t="s">
        <v>48</v>
      </c>
      <c r="AI759" t="s">
        <v>47</v>
      </c>
      <c r="AJ759" t="s">
        <v>50</v>
      </c>
      <c r="AK759" s="35" t="s">
        <v>4857</v>
      </c>
      <c r="AL759" t="s">
        <v>601</v>
      </c>
      <c r="AM759" t="s">
        <v>1153</v>
      </c>
      <c r="AO759" s="2">
        <v>6.2229580958439445E-4</v>
      </c>
      <c r="AP759" s="2">
        <v>6.6919916633205734E-3</v>
      </c>
      <c r="AQ759" t="s">
        <v>224</v>
      </c>
      <c r="AS759" t="s">
        <v>51</v>
      </c>
      <c r="AT759" t="s">
        <v>51</v>
      </c>
      <c r="AU759" s="3">
        <v>5000000</v>
      </c>
      <c r="AV759" s="30">
        <v>22824999.999999996</v>
      </c>
      <c r="AW759" s="34" t="s">
        <v>2272</v>
      </c>
      <c r="BA759" s="31"/>
      <c r="BB759" s="27" t="str">
        <f t="shared" si="49"/>
        <v>3352Z</v>
      </c>
      <c r="BC759" s="29">
        <f t="shared" ca="1" si="50"/>
        <v>55848</v>
      </c>
      <c r="BD759" s="27">
        <f t="shared" si="51"/>
        <v>1</v>
      </c>
      <c r="BE759" s="32" t="str">
        <f t="shared" si="52"/>
        <v>FMCCK</v>
      </c>
    </row>
    <row r="760" spans="1:57" x14ac:dyDescent="0.35">
      <c r="A760" t="s">
        <v>1176</v>
      </c>
      <c r="B760" s="1">
        <v>4.76</v>
      </c>
      <c r="C760" s="2" t="e">
        <v>#VALUE!</v>
      </c>
      <c r="D760" s="3">
        <v>1251.9846153846154</v>
      </c>
      <c r="F760" t="s">
        <v>1169</v>
      </c>
      <c r="G760" t="s">
        <v>116</v>
      </c>
      <c r="H760" t="s">
        <v>51</v>
      </c>
      <c r="I760" s="2" t="e">
        <v>#VALUE!</v>
      </c>
      <c r="J760" s="4" t="s">
        <v>51</v>
      </c>
      <c r="L760" t="s">
        <v>40</v>
      </c>
      <c r="M760" t="s">
        <v>51</v>
      </c>
      <c r="N760" t="s">
        <v>40</v>
      </c>
      <c r="O760" t="s">
        <v>40</v>
      </c>
      <c r="P760" t="s">
        <v>40</v>
      </c>
      <c r="Q760" t="s">
        <v>42</v>
      </c>
      <c r="R760" t="s">
        <v>43</v>
      </c>
      <c r="S760">
        <v>5.81</v>
      </c>
      <c r="T760">
        <v>50</v>
      </c>
      <c r="U760" t="s">
        <v>51</v>
      </c>
      <c r="V760" s="4">
        <v>39698</v>
      </c>
      <c r="W760" s="4">
        <v>39698</v>
      </c>
      <c r="X760" t="s">
        <v>124</v>
      </c>
      <c r="Y760" s="4" t="s">
        <v>4899</v>
      </c>
      <c r="Z760">
        <v>30</v>
      </c>
      <c r="AA760" t="s">
        <v>46</v>
      </c>
      <c r="AB760" s="4" t="s">
        <v>40</v>
      </c>
      <c r="AG760" t="s">
        <v>47</v>
      </c>
      <c r="AH760" t="s">
        <v>48</v>
      </c>
      <c r="AI760" t="s">
        <v>47</v>
      </c>
      <c r="AJ760" t="s">
        <v>50</v>
      </c>
      <c r="AK760" s="35" t="s">
        <v>4858</v>
      </c>
      <c r="AL760" t="s">
        <v>601</v>
      </c>
      <c r="AM760" t="s">
        <v>1153</v>
      </c>
      <c r="AO760" s="2">
        <v>6.2229580958439445E-4</v>
      </c>
      <c r="AP760" s="2">
        <v>6.6919916633205734E-3</v>
      </c>
      <c r="AQ760" t="s">
        <v>224</v>
      </c>
      <c r="AS760" t="s">
        <v>51</v>
      </c>
      <c r="AT760" t="s">
        <v>51</v>
      </c>
      <c r="AU760" s="3">
        <v>3450000</v>
      </c>
      <c r="AV760" s="30">
        <v>16422000</v>
      </c>
      <c r="AW760" s="34" t="s">
        <v>2273</v>
      </c>
      <c r="BA760" s="31"/>
      <c r="BB760" s="27" t="str">
        <f t="shared" si="49"/>
        <v>3352Z</v>
      </c>
      <c r="BC760" s="29">
        <f t="shared" ca="1" si="50"/>
        <v>55848</v>
      </c>
      <c r="BD760" s="27">
        <f t="shared" si="51"/>
        <v>1</v>
      </c>
      <c r="BE760" s="32" t="str">
        <f t="shared" si="52"/>
        <v>FMCCO</v>
      </c>
    </row>
    <row r="761" spans="1:57" x14ac:dyDescent="0.35">
      <c r="A761" t="s">
        <v>1177</v>
      </c>
      <c r="B761" s="1">
        <v>2.73</v>
      </c>
      <c r="C761" s="2" t="e">
        <v>#VALUE!</v>
      </c>
      <c r="D761" s="3">
        <v>4043.523076923077</v>
      </c>
      <c r="F761" t="s">
        <v>1169</v>
      </c>
      <c r="G761" t="s">
        <v>116</v>
      </c>
      <c r="H761" t="s">
        <v>51</v>
      </c>
      <c r="I761" s="2" t="e">
        <v>#VALUE!</v>
      </c>
      <c r="J761" s="4" t="s">
        <v>51</v>
      </c>
      <c r="L761" t="s">
        <v>40</v>
      </c>
      <c r="M761" t="s">
        <v>51</v>
      </c>
      <c r="N761" t="s">
        <v>40</v>
      </c>
      <c r="O761" t="s">
        <v>40</v>
      </c>
      <c r="P761" t="s">
        <v>40</v>
      </c>
      <c r="Q761" t="s">
        <v>42</v>
      </c>
      <c r="R761" t="s">
        <v>43</v>
      </c>
      <c r="S761">
        <v>5.9</v>
      </c>
      <c r="T761">
        <v>25</v>
      </c>
      <c r="U761" t="s">
        <v>51</v>
      </c>
      <c r="V761" s="4">
        <v>39698</v>
      </c>
      <c r="W761" s="4">
        <v>39698</v>
      </c>
      <c r="X761" t="s">
        <v>124</v>
      </c>
      <c r="Y761" s="4" t="s">
        <v>4899</v>
      </c>
      <c r="Z761">
        <v>30</v>
      </c>
      <c r="AA761" t="s">
        <v>46</v>
      </c>
      <c r="AB761" s="4" t="s">
        <v>40</v>
      </c>
      <c r="AG761" t="s">
        <v>47</v>
      </c>
      <c r="AH761" t="s">
        <v>48</v>
      </c>
      <c r="AI761" t="s">
        <v>47</v>
      </c>
      <c r="AJ761" t="s">
        <v>50</v>
      </c>
      <c r="AK761" s="35" t="s">
        <v>4859</v>
      </c>
      <c r="AL761" t="s">
        <v>601</v>
      </c>
      <c r="AM761" t="s">
        <v>1153</v>
      </c>
      <c r="AO761" s="2">
        <v>6.2229580958439445E-4</v>
      </c>
      <c r="AP761" s="2">
        <v>6.6919916633205734E-3</v>
      </c>
      <c r="AQ761" t="s">
        <v>224</v>
      </c>
      <c r="AS761" t="s">
        <v>51</v>
      </c>
      <c r="AT761" t="s">
        <v>51</v>
      </c>
      <c r="AU761" s="3">
        <v>20000000</v>
      </c>
      <c r="AV761" s="30">
        <v>54600000</v>
      </c>
      <c r="AW761" s="34" t="s">
        <v>2274</v>
      </c>
      <c r="BA761" s="31"/>
      <c r="BB761" s="27" t="str">
        <f t="shared" si="49"/>
        <v>3352Z</v>
      </c>
      <c r="BC761" s="29">
        <f t="shared" ca="1" si="50"/>
        <v>55848</v>
      </c>
      <c r="BD761" s="27">
        <f t="shared" si="51"/>
        <v>1</v>
      </c>
      <c r="BE761" s="32" t="str">
        <f t="shared" si="52"/>
        <v>FMCKO</v>
      </c>
    </row>
    <row r="762" spans="1:57" x14ac:dyDescent="0.35">
      <c r="A762" t="s">
        <v>1178</v>
      </c>
      <c r="B762" s="1">
        <v>4.625</v>
      </c>
      <c r="C762" t="e">
        <v>#VALUE!</v>
      </c>
      <c r="D762" s="3">
        <v>820.11290322580646</v>
      </c>
      <c r="F762" t="s">
        <v>1169</v>
      </c>
      <c r="G762" t="s">
        <v>116</v>
      </c>
      <c r="H762" t="s">
        <v>51</v>
      </c>
      <c r="I762" s="2" t="e">
        <v>#VALUE!</v>
      </c>
      <c r="J762" s="4" t="s">
        <v>51</v>
      </c>
      <c r="L762" t="s">
        <v>40</v>
      </c>
      <c r="M762" t="s">
        <v>51</v>
      </c>
      <c r="N762" t="s">
        <v>40</v>
      </c>
      <c r="O762" t="s">
        <v>40</v>
      </c>
      <c r="P762" t="s">
        <v>40</v>
      </c>
      <c r="Q762" t="s">
        <v>42</v>
      </c>
      <c r="R762" t="s">
        <v>43</v>
      </c>
      <c r="S762">
        <v>6</v>
      </c>
      <c r="T762">
        <v>50</v>
      </c>
      <c r="U762" t="s">
        <v>51</v>
      </c>
      <c r="V762" s="4">
        <v>39698</v>
      </c>
      <c r="W762" s="4">
        <v>39698</v>
      </c>
      <c r="X762" t="s">
        <v>124</v>
      </c>
      <c r="Y762" s="4" t="s">
        <v>4899</v>
      </c>
      <c r="Z762">
        <v>30</v>
      </c>
      <c r="AA762" t="s">
        <v>46</v>
      </c>
      <c r="AB762" s="4" t="s">
        <v>40</v>
      </c>
      <c r="AG762" t="s">
        <v>47</v>
      </c>
      <c r="AH762" t="s">
        <v>48</v>
      </c>
      <c r="AI762" t="s">
        <v>47</v>
      </c>
      <c r="AJ762" t="s">
        <v>50</v>
      </c>
      <c r="AK762" s="35" t="s">
        <v>4860</v>
      </c>
      <c r="AL762" t="s">
        <v>601</v>
      </c>
      <c r="AM762" t="s">
        <v>1153</v>
      </c>
      <c r="AO762" s="2">
        <v>6.2229580958439445E-4</v>
      </c>
      <c r="AP762" s="2">
        <v>6.6919916633205734E-3</v>
      </c>
      <c r="AQ762" t="s">
        <v>224</v>
      </c>
      <c r="AS762" t="s">
        <v>51</v>
      </c>
      <c r="AT762" t="s">
        <v>51</v>
      </c>
      <c r="AU762" s="3">
        <v>3450000</v>
      </c>
      <c r="AV762" s="30">
        <v>15956250</v>
      </c>
      <c r="AW762" s="34" t="s">
        <v>2275</v>
      </c>
      <c r="BA762" s="31"/>
      <c r="BB762" s="27" t="str">
        <f t="shared" si="49"/>
        <v>3352Z</v>
      </c>
      <c r="BC762" s="29">
        <f t="shared" ca="1" si="50"/>
        <v>55848</v>
      </c>
      <c r="BD762" s="27">
        <f t="shared" si="51"/>
        <v>1</v>
      </c>
      <c r="BE762" s="32" t="str">
        <f t="shared" si="52"/>
        <v>FMCCP</v>
      </c>
    </row>
    <row r="763" spans="1:57" x14ac:dyDescent="0.35">
      <c r="A763" t="s">
        <v>1179</v>
      </c>
      <c r="B763" s="1">
        <v>2.9249999999999998</v>
      </c>
      <c r="C763" s="2" t="e">
        <v>#VALUE!</v>
      </c>
      <c r="D763" s="3">
        <v>2136.3846153846152</v>
      </c>
      <c r="F763" t="s">
        <v>1169</v>
      </c>
      <c r="G763" t="s">
        <v>116</v>
      </c>
      <c r="H763" t="s">
        <v>51</v>
      </c>
      <c r="I763" s="2" t="e">
        <v>#VALUE!</v>
      </c>
      <c r="J763" s="4" t="s">
        <v>51</v>
      </c>
      <c r="L763" t="s">
        <v>40</v>
      </c>
      <c r="M763" t="s">
        <v>51</v>
      </c>
      <c r="N763" t="s">
        <v>40</v>
      </c>
      <c r="O763" t="s">
        <v>40</v>
      </c>
      <c r="P763" t="s">
        <v>40</v>
      </c>
      <c r="Q763" t="s">
        <v>42</v>
      </c>
      <c r="R763" t="s">
        <v>43</v>
      </c>
      <c r="S763">
        <v>6.02</v>
      </c>
      <c r="T763">
        <v>25</v>
      </c>
      <c r="U763" t="s">
        <v>51</v>
      </c>
      <c r="V763" s="4">
        <v>39698</v>
      </c>
      <c r="W763" s="4">
        <v>39698</v>
      </c>
      <c r="X763" t="s">
        <v>124</v>
      </c>
      <c r="Y763" s="4" t="s">
        <v>4899</v>
      </c>
      <c r="Z763">
        <v>30</v>
      </c>
      <c r="AA763" t="s">
        <v>46</v>
      </c>
      <c r="AB763" s="4" t="s">
        <v>40</v>
      </c>
      <c r="AG763" t="s">
        <v>47</v>
      </c>
      <c r="AH763" t="s">
        <v>48</v>
      </c>
      <c r="AI763" t="s">
        <v>47</v>
      </c>
      <c r="AJ763" t="s">
        <v>50</v>
      </c>
      <c r="AK763" s="35" t="s">
        <v>4861</v>
      </c>
      <c r="AL763" t="s">
        <v>601</v>
      </c>
      <c r="AM763" t="s">
        <v>1153</v>
      </c>
      <c r="AO763" s="2">
        <v>6.2229580958439445E-4</v>
      </c>
      <c r="AP763" s="2">
        <v>6.6919916633205734E-3</v>
      </c>
      <c r="AQ763" t="s">
        <v>224</v>
      </c>
      <c r="AS763" t="s">
        <v>51</v>
      </c>
      <c r="AT763" t="s">
        <v>51</v>
      </c>
      <c r="AU763" s="3">
        <v>20000000</v>
      </c>
      <c r="AV763" s="30">
        <v>58500000</v>
      </c>
      <c r="AW763" s="34" t="s">
        <v>2276</v>
      </c>
      <c r="BA763" s="31"/>
      <c r="BB763" s="27" t="str">
        <f t="shared" si="49"/>
        <v>3352Z</v>
      </c>
      <c r="BC763" s="29">
        <f t="shared" ca="1" si="50"/>
        <v>55848</v>
      </c>
      <c r="BD763" s="27">
        <f t="shared" si="51"/>
        <v>1</v>
      </c>
      <c r="BE763" s="32" t="str">
        <f t="shared" si="52"/>
        <v>FMCKL</v>
      </c>
    </row>
    <row r="764" spans="1:57" x14ac:dyDescent="0.35">
      <c r="A764" t="s">
        <v>1180</v>
      </c>
      <c r="B764" s="1">
        <v>5.125</v>
      </c>
      <c r="C764" s="2">
        <v>7.6923076923077038E-2</v>
      </c>
      <c r="D764" s="3">
        <v>2680.0923076923077</v>
      </c>
      <c r="F764" t="s">
        <v>1169</v>
      </c>
      <c r="G764" t="s">
        <v>116</v>
      </c>
      <c r="H764" t="s">
        <v>51</v>
      </c>
      <c r="I764" t="e">
        <v>#VALUE!</v>
      </c>
      <c r="J764" t="s">
        <v>51</v>
      </c>
      <c r="L764" t="s">
        <v>40</v>
      </c>
      <c r="M764" t="s">
        <v>51</v>
      </c>
      <c r="N764" t="s">
        <v>40</v>
      </c>
      <c r="O764" t="s">
        <v>40</v>
      </c>
      <c r="P764" t="s">
        <v>40</v>
      </c>
      <c r="Q764" t="s">
        <v>42</v>
      </c>
      <c r="R764" t="s">
        <v>43</v>
      </c>
      <c r="S764">
        <v>6.42</v>
      </c>
      <c r="T764">
        <v>50</v>
      </c>
      <c r="U764" t="s">
        <v>51</v>
      </c>
      <c r="V764" s="4">
        <v>39698</v>
      </c>
      <c r="W764" s="4">
        <v>39698</v>
      </c>
      <c r="X764" t="s">
        <v>124</v>
      </c>
      <c r="Y764" s="4" t="s">
        <v>4899</v>
      </c>
      <c r="Z764">
        <v>30</v>
      </c>
      <c r="AA764" t="s">
        <v>46</v>
      </c>
      <c r="AB764" s="4" t="s">
        <v>40</v>
      </c>
      <c r="AG764" t="s">
        <v>47</v>
      </c>
      <c r="AH764" t="s">
        <v>48</v>
      </c>
      <c r="AI764" t="s">
        <v>47</v>
      </c>
      <c r="AJ764" t="s">
        <v>50</v>
      </c>
      <c r="AK764" s="35" t="s">
        <v>4862</v>
      </c>
      <c r="AL764" t="s">
        <v>601</v>
      </c>
      <c r="AM764" t="s">
        <v>1153</v>
      </c>
      <c r="AO764" s="2">
        <v>6.2229580958439445E-4</v>
      </c>
      <c r="AP764" s="2">
        <v>6.6919916633205734E-3</v>
      </c>
      <c r="AQ764" t="s">
        <v>224</v>
      </c>
      <c r="AS764" t="s">
        <v>51</v>
      </c>
      <c r="AT764" t="s">
        <v>51</v>
      </c>
      <c r="AU764" s="3">
        <v>5000000</v>
      </c>
      <c r="AV764" s="30">
        <v>25625000</v>
      </c>
      <c r="AW764" s="34" t="s">
        <v>2277</v>
      </c>
      <c r="BA764" s="31"/>
      <c r="BB764" s="27" t="str">
        <f t="shared" si="49"/>
        <v>3352Z</v>
      </c>
      <c r="BC764" s="29">
        <f t="shared" ca="1" si="50"/>
        <v>55848</v>
      </c>
      <c r="BD764" s="27">
        <f t="shared" si="51"/>
        <v>1</v>
      </c>
      <c r="BE764" s="32" t="str">
        <f t="shared" si="52"/>
        <v>FMCCT</v>
      </c>
    </row>
    <row r="765" spans="1:57" x14ac:dyDescent="0.35">
      <c r="A765" t="s">
        <v>1181</v>
      </c>
      <c r="B765" s="1">
        <v>2.5</v>
      </c>
      <c r="C765" s="2">
        <v>5.2845528455284507E-2</v>
      </c>
      <c r="D765" s="3">
        <v>5294.8153846153846</v>
      </c>
      <c r="F765" t="s">
        <v>1169</v>
      </c>
      <c r="G765" t="s">
        <v>116</v>
      </c>
      <c r="H765" t="s">
        <v>51</v>
      </c>
      <c r="I765" s="2" t="e">
        <v>#VALUE!</v>
      </c>
      <c r="J765" s="4" t="s">
        <v>51</v>
      </c>
      <c r="L765" t="s">
        <v>40</v>
      </c>
      <c r="M765" t="s">
        <v>51</v>
      </c>
      <c r="N765" t="s">
        <v>40</v>
      </c>
      <c r="O765" t="s">
        <v>40</v>
      </c>
      <c r="P765" t="s">
        <v>40</v>
      </c>
      <c r="Q765" t="s">
        <v>42</v>
      </c>
      <c r="R765" t="s">
        <v>43</v>
      </c>
      <c r="S765">
        <v>6.55</v>
      </c>
      <c r="T765">
        <v>25</v>
      </c>
      <c r="U765" t="s">
        <v>51</v>
      </c>
      <c r="V765" s="4">
        <v>39698</v>
      </c>
      <c r="W765" s="4">
        <v>39698</v>
      </c>
      <c r="X765" t="s">
        <v>124</v>
      </c>
      <c r="Y765" s="4" t="s">
        <v>4899</v>
      </c>
      <c r="Z765">
        <v>30</v>
      </c>
      <c r="AA765" t="s">
        <v>46</v>
      </c>
      <c r="AB765" s="4" t="s">
        <v>40</v>
      </c>
      <c r="AG765" t="s">
        <v>47</v>
      </c>
      <c r="AH765" t="s">
        <v>48</v>
      </c>
      <c r="AI765" t="s">
        <v>47</v>
      </c>
      <c r="AJ765" t="s">
        <v>50</v>
      </c>
      <c r="AK765" s="35" t="s">
        <v>4863</v>
      </c>
      <c r="AL765" t="s">
        <v>601</v>
      </c>
      <c r="AM765" t="s">
        <v>1153</v>
      </c>
      <c r="AO765" s="2">
        <v>6.2229580958439445E-4</v>
      </c>
      <c r="AP765" s="2">
        <v>6.6919916633205734E-3</v>
      </c>
      <c r="AQ765" t="s">
        <v>224</v>
      </c>
      <c r="AS765" t="s">
        <v>51</v>
      </c>
      <c r="AT765" t="s">
        <v>51</v>
      </c>
      <c r="AU765" s="3">
        <v>20000000</v>
      </c>
      <c r="AV765" s="30">
        <v>50000000</v>
      </c>
      <c r="AW765" s="34" t="s">
        <v>2278</v>
      </c>
      <c r="BA765" s="31"/>
      <c r="BB765" s="27" t="str">
        <f t="shared" si="49"/>
        <v>3352Z</v>
      </c>
      <c r="BC765" s="29">
        <f t="shared" ca="1" si="50"/>
        <v>55848</v>
      </c>
      <c r="BD765" s="27">
        <f t="shared" si="51"/>
        <v>1</v>
      </c>
      <c r="BE765" s="32" t="str">
        <f t="shared" si="52"/>
        <v>FMCKI</v>
      </c>
    </row>
    <row r="766" spans="1:57" x14ac:dyDescent="0.35">
      <c r="A766" t="s">
        <v>1182</v>
      </c>
      <c r="B766" s="1">
        <v>4.0250000000000004</v>
      </c>
      <c r="C766" s="2" t="e">
        <v>#VALUE!</v>
      </c>
      <c r="D766" s="3">
        <v>2492.2461538461539</v>
      </c>
      <c r="F766" t="s">
        <v>1169</v>
      </c>
      <c r="G766" t="s">
        <v>116</v>
      </c>
      <c r="H766" t="s">
        <v>51</v>
      </c>
      <c r="I766" t="e">
        <v>#VALUE!</v>
      </c>
      <c r="J766" s="4" t="s">
        <v>51</v>
      </c>
      <c r="L766" t="s">
        <v>40</v>
      </c>
      <c r="M766" t="s">
        <v>51</v>
      </c>
      <c r="N766" t="s">
        <v>40</v>
      </c>
      <c r="O766" t="s">
        <v>40</v>
      </c>
      <c r="P766" t="s">
        <v>40</v>
      </c>
      <c r="Q766" t="s">
        <v>42</v>
      </c>
      <c r="R766" t="s">
        <v>171</v>
      </c>
      <c r="S766">
        <v>0</v>
      </c>
      <c r="T766">
        <v>50</v>
      </c>
      <c r="U766" t="s">
        <v>51</v>
      </c>
      <c r="V766" s="4">
        <v>39698</v>
      </c>
      <c r="W766" s="4">
        <v>39698</v>
      </c>
      <c r="X766" t="s">
        <v>124</v>
      </c>
      <c r="Y766" s="4" t="s">
        <v>4899</v>
      </c>
      <c r="Z766">
        <v>30</v>
      </c>
      <c r="AA766" t="s">
        <v>46</v>
      </c>
      <c r="AB766" s="4" t="s">
        <v>40</v>
      </c>
      <c r="AG766" t="s">
        <v>47</v>
      </c>
      <c r="AH766" t="s">
        <v>48</v>
      </c>
      <c r="AI766" t="s">
        <v>47</v>
      </c>
      <c r="AJ766" t="s">
        <v>50</v>
      </c>
      <c r="AK766" s="35" t="s">
        <v>4864</v>
      </c>
      <c r="AL766" t="s">
        <v>601</v>
      </c>
      <c r="AM766" t="s">
        <v>1153</v>
      </c>
      <c r="AO766" s="2">
        <v>6.2229580958439445E-4</v>
      </c>
      <c r="AP766" s="2">
        <v>6.6919916633205734E-3</v>
      </c>
      <c r="AQ766" t="s">
        <v>224</v>
      </c>
      <c r="AS766" t="s">
        <v>51</v>
      </c>
      <c r="AT766" t="s">
        <v>51</v>
      </c>
      <c r="AU766" s="3">
        <v>5000000</v>
      </c>
      <c r="AV766" s="30">
        <v>20125000</v>
      </c>
      <c r="AW766" s="34" t="s">
        <v>2279</v>
      </c>
      <c r="BA766" s="31"/>
      <c r="BB766" s="27" t="str">
        <f t="shared" si="49"/>
        <v>3352Z</v>
      </c>
      <c r="BC766" s="29">
        <f t="shared" ca="1" si="50"/>
        <v>55848</v>
      </c>
      <c r="BD766" s="27">
        <f t="shared" si="51"/>
        <v>1</v>
      </c>
      <c r="BE766" s="32" t="str">
        <f t="shared" si="52"/>
        <v>FMCCI</v>
      </c>
    </row>
    <row r="767" spans="1:57" x14ac:dyDescent="0.35">
      <c r="A767" t="s">
        <v>1183</v>
      </c>
      <c r="B767" s="1">
        <v>3.1950000000000003</v>
      </c>
      <c r="C767" s="2">
        <v>3.8709677419354875E-2</v>
      </c>
      <c r="D767" s="3">
        <v>321060.5076923077</v>
      </c>
      <c r="F767" t="s">
        <v>1169</v>
      </c>
      <c r="G767" t="s">
        <v>116</v>
      </c>
      <c r="H767" t="s">
        <v>51</v>
      </c>
      <c r="I767" t="e">
        <v>#VALUE!</v>
      </c>
      <c r="J767" t="s">
        <v>51</v>
      </c>
      <c r="L767" t="s">
        <v>40</v>
      </c>
      <c r="M767" t="s">
        <v>51</v>
      </c>
      <c r="N767" t="s">
        <v>40</v>
      </c>
      <c r="O767" t="s">
        <v>40</v>
      </c>
      <c r="P767" t="s">
        <v>40</v>
      </c>
      <c r="Q767" t="s">
        <v>42</v>
      </c>
      <c r="R767" t="s">
        <v>82</v>
      </c>
      <c r="S767">
        <v>8.375</v>
      </c>
      <c r="T767">
        <v>25</v>
      </c>
      <c r="U767" t="s">
        <v>51</v>
      </c>
      <c r="V767" s="4">
        <v>39698</v>
      </c>
      <c r="W767" s="4">
        <v>39698</v>
      </c>
      <c r="X767" t="s">
        <v>124</v>
      </c>
      <c r="Y767" s="4" t="s">
        <v>4616</v>
      </c>
      <c r="Z767">
        <v>30</v>
      </c>
      <c r="AA767" t="s">
        <v>51</v>
      </c>
      <c r="AB767" s="4" t="s">
        <v>40</v>
      </c>
      <c r="AG767" t="s">
        <v>47</v>
      </c>
      <c r="AH767" t="s">
        <v>48</v>
      </c>
      <c r="AI767" t="s">
        <v>47</v>
      </c>
      <c r="AJ767" t="s">
        <v>50</v>
      </c>
      <c r="AK767" s="35" t="s">
        <v>4865</v>
      </c>
      <c r="AL767" t="s">
        <v>601</v>
      </c>
      <c r="AM767" t="s">
        <v>1153</v>
      </c>
      <c r="AO767" s="2">
        <v>6.2229580958439445E-4</v>
      </c>
      <c r="AP767" s="2">
        <v>6.6919916633205734E-3</v>
      </c>
      <c r="AQ767" t="s">
        <v>224</v>
      </c>
      <c r="AS767" t="s">
        <v>51</v>
      </c>
      <c r="AT767" t="s">
        <v>51</v>
      </c>
      <c r="AU767" s="3">
        <v>240000000</v>
      </c>
      <c r="AV767" s="30">
        <v>766800000.00000012</v>
      </c>
      <c r="AW767" s="34" t="s">
        <v>2280</v>
      </c>
      <c r="BA767" s="31"/>
      <c r="BB767" s="27" t="str">
        <f t="shared" si="49"/>
        <v>3352Z</v>
      </c>
      <c r="BC767" s="29">
        <f t="shared" ca="1" si="50"/>
        <v>55848</v>
      </c>
      <c r="BD767" s="27">
        <f t="shared" si="51"/>
        <v>1</v>
      </c>
      <c r="BE767" s="32" t="str">
        <f t="shared" si="52"/>
        <v>FMCKJ</v>
      </c>
    </row>
    <row r="768" spans="1:57" x14ac:dyDescent="0.35">
      <c r="A768" t="s">
        <v>1184</v>
      </c>
      <c r="B768" s="1">
        <v>4.07</v>
      </c>
      <c r="C768" s="2">
        <v>-5.0125313283208059E-2</v>
      </c>
      <c r="D768" s="3">
        <v>908.67692307692312</v>
      </c>
      <c r="F768" t="s">
        <v>1169</v>
      </c>
      <c r="G768" t="s">
        <v>116</v>
      </c>
      <c r="H768" t="s">
        <v>51</v>
      </c>
      <c r="I768" t="e">
        <v>#VALUE!</v>
      </c>
      <c r="J768" t="s">
        <v>51</v>
      </c>
      <c r="L768">
        <v>0</v>
      </c>
      <c r="M768" t="s">
        <v>51</v>
      </c>
      <c r="N768" t="s">
        <v>40</v>
      </c>
      <c r="O768" t="s">
        <v>40</v>
      </c>
      <c r="P768" t="s">
        <v>40</v>
      </c>
      <c r="Q768" t="s">
        <v>42</v>
      </c>
      <c r="R768" t="s">
        <v>171</v>
      </c>
      <c r="S768" t="s">
        <v>51</v>
      </c>
      <c r="T768">
        <v>50</v>
      </c>
      <c r="U768" t="s">
        <v>51</v>
      </c>
      <c r="V768" s="4">
        <v>39698</v>
      </c>
      <c r="W768" s="4">
        <v>39698</v>
      </c>
      <c r="X768" t="s">
        <v>124</v>
      </c>
      <c r="Y768" s="4" t="s">
        <v>4899</v>
      </c>
      <c r="Z768">
        <v>30</v>
      </c>
      <c r="AA768" t="s">
        <v>46</v>
      </c>
      <c r="AB768" s="4" t="s">
        <v>40</v>
      </c>
      <c r="AG768" t="s">
        <v>47</v>
      </c>
      <c r="AH768" t="s">
        <v>48</v>
      </c>
      <c r="AI768" t="s">
        <v>47</v>
      </c>
      <c r="AJ768" t="s">
        <v>50</v>
      </c>
      <c r="AK768" s="35" t="s">
        <v>4866</v>
      </c>
      <c r="AL768" t="s">
        <v>601</v>
      </c>
      <c r="AM768" t="s">
        <v>1153</v>
      </c>
      <c r="AO768" s="2">
        <v>6.2229580958439445E-4</v>
      </c>
      <c r="AP768" s="2">
        <v>6.6919916633205734E-3</v>
      </c>
      <c r="AQ768" t="s">
        <v>224</v>
      </c>
      <c r="AS768" t="s">
        <v>51</v>
      </c>
      <c r="AT768" t="s">
        <v>51</v>
      </c>
      <c r="AU768" s="3">
        <v>4395000</v>
      </c>
      <c r="AV768" s="30">
        <v>17887650</v>
      </c>
      <c r="AW768" s="34" t="s">
        <v>2281</v>
      </c>
      <c r="BA768" s="31"/>
      <c r="BB768" s="27" t="str">
        <f t="shared" si="49"/>
        <v>3352Z</v>
      </c>
      <c r="BC768" s="29">
        <f t="shared" ca="1" si="50"/>
        <v>55848</v>
      </c>
      <c r="BD768" s="27">
        <f t="shared" si="51"/>
        <v>1</v>
      </c>
      <c r="BE768" s="32" t="str">
        <f t="shared" si="52"/>
        <v>FMCCG</v>
      </c>
    </row>
    <row r="769" spans="1:57" x14ac:dyDescent="0.35">
      <c r="A769" t="s">
        <v>1185</v>
      </c>
      <c r="B769" s="1">
        <v>3.895</v>
      </c>
      <c r="C769" s="2">
        <v>-3.7974683544303889E-2</v>
      </c>
      <c r="D769" s="3">
        <v>3625.9846153846156</v>
      </c>
      <c r="F769" t="s">
        <v>1169</v>
      </c>
      <c r="G769" t="s">
        <v>116</v>
      </c>
      <c r="H769" t="s">
        <v>51</v>
      </c>
      <c r="I769" t="e">
        <v>#VALUE!</v>
      </c>
      <c r="J769" t="s">
        <v>51</v>
      </c>
      <c r="L769" t="s">
        <v>40</v>
      </c>
      <c r="M769" t="s">
        <v>51</v>
      </c>
      <c r="N769" t="s">
        <v>40</v>
      </c>
      <c r="O769" t="s">
        <v>40</v>
      </c>
      <c r="P769" t="s">
        <v>40</v>
      </c>
      <c r="Q769" t="s">
        <v>42</v>
      </c>
      <c r="R769" t="s">
        <v>82</v>
      </c>
      <c r="S769">
        <v>0</v>
      </c>
      <c r="T769">
        <v>50</v>
      </c>
      <c r="U769" t="s">
        <v>51</v>
      </c>
      <c r="V769" s="4">
        <v>39698</v>
      </c>
      <c r="W769" s="4">
        <v>39698</v>
      </c>
      <c r="X769" t="s">
        <v>124</v>
      </c>
      <c r="Y769" s="4" t="s">
        <v>4410</v>
      </c>
      <c r="Z769">
        <v>30</v>
      </c>
      <c r="AA769" t="s">
        <v>51</v>
      </c>
      <c r="AB769" s="4" t="s">
        <v>40</v>
      </c>
      <c r="AG769" t="s">
        <v>47</v>
      </c>
      <c r="AH769" t="s">
        <v>48</v>
      </c>
      <c r="AI769" t="s">
        <v>47</v>
      </c>
      <c r="AJ769" t="s">
        <v>50</v>
      </c>
      <c r="AK769" s="35" t="s">
        <v>4867</v>
      </c>
      <c r="AL769" t="s">
        <v>601</v>
      </c>
      <c r="AM769" t="s">
        <v>1153</v>
      </c>
      <c r="AO769" s="2">
        <v>6.2229580958439445E-4</v>
      </c>
      <c r="AP769" s="2">
        <v>6.6919916633205734E-3</v>
      </c>
      <c r="AQ769" t="s">
        <v>224</v>
      </c>
      <c r="AS769" t="s">
        <v>51</v>
      </c>
      <c r="AT769" t="s">
        <v>51</v>
      </c>
      <c r="AU769" s="3">
        <v>5750000</v>
      </c>
      <c r="AV769" s="30">
        <v>22396250</v>
      </c>
      <c r="AW769" s="34" t="s">
        <v>2282</v>
      </c>
      <c r="BA769" s="31"/>
      <c r="BB769" s="27" t="str">
        <f t="shared" si="49"/>
        <v>3352Z</v>
      </c>
      <c r="BC769" s="29">
        <f t="shared" ca="1" si="50"/>
        <v>55848</v>
      </c>
      <c r="BD769" s="27">
        <f t="shared" si="51"/>
        <v>1</v>
      </c>
      <c r="BE769" s="32" t="str">
        <f t="shared" si="52"/>
        <v>FMCCL</v>
      </c>
    </row>
    <row r="770" spans="1:57" x14ac:dyDescent="0.35">
      <c r="A770" t="s">
        <v>1186</v>
      </c>
      <c r="B770" s="1">
        <v>4.46</v>
      </c>
      <c r="C770" s="2">
        <v>-7.1258907363421021E-3</v>
      </c>
      <c r="D770" s="3">
        <v>2428.0307692307692</v>
      </c>
      <c r="F770" t="s">
        <v>1169</v>
      </c>
      <c r="G770" t="s">
        <v>116</v>
      </c>
      <c r="H770" t="s">
        <v>51</v>
      </c>
      <c r="I770" t="e">
        <v>#VALUE!</v>
      </c>
      <c r="J770" s="4" t="s">
        <v>51</v>
      </c>
      <c r="L770" t="s">
        <v>40</v>
      </c>
      <c r="M770" t="s">
        <v>51</v>
      </c>
      <c r="N770" t="s">
        <v>40</v>
      </c>
      <c r="O770" t="s">
        <v>40</v>
      </c>
      <c r="P770" t="s">
        <v>40</v>
      </c>
      <c r="Q770" t="s">
        <v>42</v>
      </c>
      <c r="R770" t="s">
        <v>171</v>
      </c>
      <c r="S770">
        <v>0</v>
      </c>
      <c r="T770">
        <v>50</v>
      </c>
      <c r="U770" t="s">
        <v>51</v>
      </c>
      <c r="V770" s="4">
        <v>39698</v>
      </c>
      <c r="W770" s="4">
        <v>39698</v>
      </c>
      <c r="X770" t="s">
        <v>124</v>
      </c>
      <c r="Y770" t="s">
        <v>4899</v>
      </c>
      <c r="Z770">
        <v>30</v>
      </c>
      <c r="AA770" t="s">
        <v>46</v>
      </c>
      <c r="AB770" s="4" t="s">
        <v>40</v>
      </c>
      <c r="AG770" t="s">
        <v>47</v>
      </c>
      <c r="AH770" t="s">
        <v>48</v>
      </c>
      <c r="AI770" t="s">
        <v>47</v>
      </c>
      <c r="AJ770" t="s">
        <v>50</v>
      </c>
      <c r="AK770" s="35" t="s">
        <v>4868</v>
      </c>
      <c r="AL770" t="s">
        <v>601</v>
      </c>
      <c r="AM770" t="s">
        <v>1153</v>
      </c>
      <c r="AO770" s="2">
        <v>6.2229580958439445E-4</v>
      </c>
      <c r="AP770" s="2">
        <v>6.6919916633205734E-3</v>
      </c>
      <c r="AQ770" t="s">
        <v>224</v>
      </c>
      <c r="AS770" t="s">
        <v>51</v>
      </c>
      <c r="AT770" t="s">
        <v>51</v>
      </c>
      <c r="AU770" s="3">
        <v>15000000</v>
      </c>
      <c r="AV770" s="30">
        <v>66900000</v>
      </c>
      <c r="AW770" s="34" t="s">
        <v>2283</v>
      </c>
      <c r="BA770" s="31"/>
      <c r="BB770" s="27" t="str">
        <f t="shared" si="49"/>
        <v>3352Z</v>
      </c>
      <c r="BC770" s="29">
        <f t="shared" ca="1" si="50"/>
        <v>55848</v>
      </c>
      <c r="BD770" s="27">
        <f t="shared" si="51"/>
        <v>1</v>
      </c>
      <c r="BE770" s="32" t="str">
        <f t="shared" si="52"/>
        <v>FMCCS</v>
      </c>
    </row>
    <row r="771" spans="1:57" x14ac:dyDescent="0.35">
      <c r="A771" t="s">
        <v>1187</v>
      </c>
      <c r="B771" s="1">
        <v>3.895</v>
      </c>
      <c r="C771" s="2">
        <v>-2.849740932642484E-2</v>
      </c>
      <c r="D771" s="3">
        <v>4430.6923076923076</v>
      </c>
      <c r="F771" t="s">
        <v>1169</v>
      </c>
      <c r="G771" t="s">
        <v>116</v>
      </c>
      <c r="H771" t="s">
        <v>51</v>
      </c>
      <c r="I771" s="2" t="e">
        <v>#VALUE!</v>
      </c>
      <c r="J771" s="4" t="s">
        <v>51</v>
      </c>
      <c r="L771" t="s">
        <v>40</v>
      </c>
      <c r="M771" t="s">
        <v>51</v>
      </c>
      <c r="N771" t="s">
        <v>40</v>
      </c>
      <c r="O771" t="s">
        <v>40</v>
      </c>
      <c r="P771" t="s">
        <v>40</v>
      </c>
      <c r="Q771" t="s">
        <v>42</v>
      </c>
      <c r="R771" t="s">
        <v>1188</v>
      </c>
      <c r="S771">
        <v>0</v>
      </c>
      <c r="T771">
        <v>50</v>
      </c>
      <c r="U771" t="s">
        <v>51</v>
      </c>
      <c r="V771" s="4">
        <v>39698</v>
      </c>
      <c r="W771" s="4">
        <v>39698</v>
      </c>
      <c r="X771" t="s">
        <v>124</v>
      </c>
      <c r="Y771" s="4" t="s">
        <v>4550</v>
      </c>
      <c r="Z771">
        <v>30</v>
      </c>
      <c r="AA771" t="s">
        <v>51</v>
      </c>
      <c r="AB771" s="4" t="s">
        <v>40</v>
      </c>
      <c r="AG771" t="s">
        <v>47</v>
      </c>
      <c r="AH771" t="s">
        <v>48</v>
      </c>
      <c r="AI771" t="s">
        <v>47</v>
      </c>
      <c r="AJ771" t="s">
        <v>50</v>
      </c>
      <c r="AK771" s="35" t="s">
        <v>4869</v>
      </c>
      <c r="AL771" t="s">
        <v>601</v>
      </c>
      <c r="AM771" t="s">
        <v>1153</v>
      </c>
      <c r="AO771" s="2">
        <v>6.2229580958439445E-4</v>
      </c>
      <c r="AP771" s="2">
        <v>6.6919916633205734E-3</v>
      </c>
      <c r="AQ771" t="s">
        <v>224</v>
      </c>
      <c r="AS771" t="s">
        <v>51</v>
      </c>
      <c r="AT771" t="s">
        <v>51</v>
      </c>
      <c r="AU771" s="3">
        <v>6500000</v>
      </c>
      <c r="AV771" s="30">
        <v>25317500</v>
      </c>
      <c r="AW771" s="34" t="s">
        <v>2284</v>
      </c>
      <c r="BA771" s="31"/>
      <c r="BB771" s="27" t="str">
        <f t="shared" si="49"/>
        <v>3352Z</v>
      </c>
      <c r="BC771" s="29">
        <f t="shared" ca="1" si="50"/>
        <v>55848</v>
      </c>
      <c r="BD771" s="27">
        <f t="shared" si="51"/>
        <v>1</v>
      </c>
      <c r="BE771" s="32" t="str">
        <f t="shared" si="52"/>
        <v>FMCCM</v>
      </c>
    </row>
    <row r="772" spans="1:57" x14ac:dyDescent="0.35">
      <c r="A772" t="s">
        <v>1189</v>
      </c>
      <c r="B772" s="1">
        <v>3.95</v>
      </c>
      <c r="C772" s="2" t="e">
        <v>#VALUE!</v>
      </c>
      <c r="D772" s="3">
        <v>106.91935483870968</v>
      </c>
      <c r="F772" t="s">
        <v>1190</v>
      </c>
      <c r="G772" t="s">
        <v>116</v>
      </c>
      <c r="H772" t="s">
        <v>51</v>
      </c>
      <c r="I772" s="2" t="e">
        <v>#VALUE!</v>
      </c>
      <c r="J772" s="4" t="s">
        <v>51</v>
      </c>
      <c r="L772" t="s">
        <v>40</v>
      </c>
      <c r="M772" t="s">
        <v>51</v>
      </c>
      <c r="N772" t="s">
        <v>40</v>
      </c>
      <c r="O772" t="s">
        <v>40</v>
      </c>
      <c r="P772" t="s">
        <v>40</v>
      </c>
      <c r="Q772" t="s">
        <v>42</v>
      </c>
      <c r="R772" t="s">
        <v>82</v>
      </c>
      <c r="S772">
        <v>0</v>
      </c>
      <c r="T772">
        <v>50</v>
      </c>
      <c r="U772" t="s">
        <v>51</v>
      </c>
      <c r="V772" s="4">
        <v>39698</v>
      </c>
      <c r="W772" s="4">
        <v>39698</v>
      </c>
      <c r="X772" t="s">
        <v>124</v>
      </c>
      <c r="Y772" s="4" t="s">
        <v>4550</v>
      </c>
      <c r="Z772">
        <v>30</v>
      </c>
      <c r="AA772" t="s">
        <v>1191</v>
      </c>
      <c r="AB772" s="4" t="s">
        <v>40</v>
      </c>
      <c r="AG772" t="s">
        <v>47</v>
      </c>
      <c r="AH772" t="s">
        <v>48</v>
      </c>
      <c r="AI772" t="s">
        <v>47</v>
      </c>
      <c r="AJ772" t="s">
        <v>50</v>
      </c>
      <c r="AK772" s="35" t="s">
        <v>4870</v>
      </c>
      <c r="AL772" t="s">
        <v>601</v>
      </c>
      <c r="AM772" t="s">
        <v>1153</v>
      </c>
      <c r="AO772" s="2">
        <v>6.2229580958439445E-4</v>
      </c>
      <c r="AP772" s="2">
        <v>6.6919916633205734E-3</v>
      </c>
      <c r="AQ772" t="s">
        <v>224</v>
      </c>
      <c r="AS772" t="s">
        <v>51</v>
      </c>
      <c r="AT772" t="s">
        <v>51</v>
      </c>
      <c r="AU772" s="3">
        <v>4600000</v>
      </c>
      <c r="AV772" s="30">
        <v>18170000</v>
      </c>
      <c r="AW772" s="34" t="s">
        <v>2285</v>
      </c>
      <c r="BA772" s="31"/>
      <c r="BB772" s="27" t="str">
        <f t="shared" si="49"/>
        <v>3352Z</v>
      </c>
      <c r="BC772" s="29">
        <f t="shared" ca="1" si="50"/>
        <v>55848</v>
      </c>
      <c r="BD772" s="27">
        <f t="shared" si="51"/>
        <v>1</v>
      </c>
      <c r="BE772" s="32" t="str">
        <f t="shared" si="52"/>
        <v>FMCCN</v>
      </c>
    </row>
    <row r="773" spans="1:57" x14ac:dyDescent="0.35">
      <c r="A773" t="s">
        <v>2432</v>
      </c>
      <c r="B773" s="1">
        <v>99.875</v>
      </c>
      <c r="C773" s="2" t="e">
        <v>#VALUE!</v>
      </c>
      <c r="D773" s="3">
        <v>495.7076923076923</v>
      </c>
      <c r="F773" t="s">
        <v>997</v>
      </c>
      <c r="G773" t="s">
        <v>998</v>
      </c>
      <c r="H773">
        <v>65.430000000000007</v>
      </c>
      <c r="I773">
        <v>-2.8682530000000001E-2</v>
      </c>
      <c r="J773" t="s">
        <v>4927</v>
      </c>
      <c r="L773">
        <v>359.7</v>
      </c>
      <c r="M773">
        <v>0</v>
      </c>
      <c r="N773">
        <v>7.3435845700835456</v>
      </c>
      <c r="O773">
        <v>7.7849839860260639</v>
      </c>
      <c r="P773">
        <v>7.3435845700835456</v>
      </c>
      <c r="Q773" t="s">
        <v>42</v>
      </c>
      <c r="R773" t="s">
        <v>82</v>
      </c>
      <c r="S773">
        <v>6.8895700000000017</v>
      </c>
      <c r="T773">
        <v>1000</v>
      </c>
      <c r="U773" t="s">
        <v>40</v>
      </c>
      <c r="V773" s="4" t="s">
        <v>40</v>
      </c>
      <c r="W773" s="4" t="s">
        <v>40</v>
      </c>
      <c r="X773" t="s">
        <v>40</v>
      </c>
      <c r="Y773" s="4" t="s">
        <v>4377</v>
      </c>
      <c r="Z773">
        <v>30</v>
      </c>
      <c r="AA773" t="s">
        <v>161</v>
      </c>
      <c r="AB773" s="4" t="s">
        <v>40</v>
      </c>
      <c r="AG773" t="s">
        <v>47</v>
      </c>
      <c r="AH773" t="s">
        <v>48</v>
      </c>
      <c r="AI773" t="s">
        <v>47</v>
      </c>
      <c r="AJ773" t="s">
        <v>77</v>
      </c>
      <c r="AK773" s="35" t="s">
        <v>2433</v>
      </c>
      <c r="AL773" t="s">
        <v>234</v>
      </c>
      <c r="AM773" t="s">
        <v>63</v>
      </c>
      <c r="AO773" s="2">
        <v>4.7393278492707802E-3</v>
      </c>
      <c r="AP773" s="2">
        <v>4.6792386846068568E-2</v>
      </c>
      <c r="AQ773" t="s">
        <v>585</v>
      </c>
      <c r="AS773">
        <v>0.17812614893400483</v>
      </c>
      <c r="AT773">
        <v>0.17812614893400483</v>
      </c>
      <c r="AU773" s="3">
        <v>249999999.99999991</v>
      </c>
      <c r="AV773" s="30">
        <v>24968749999.999992</v>
      </c>
      <c r="AW773" s="34" t="s">
        <v>2434</v>
      </c>
      <c r="BA773" s="31"/>
      <c r="BB773" s="27" t="str">
        <f t="shared" si="49"/>
        <v>STT</v>
      </c>
      <c r="BC773" s="29">
        <f t="shared" ca="1" si="50"/>
        <v>55848</v>
      </c>
      <c r="BD773" s="27">
        <f t="shared" si="51"/>
        <v>1</v>
      </c>
      <c r="BE773" s="32" t="str">
        <f t="shared" si="52"/>
        <v>857477AQ6.PRCorp</v>
      </c>
    </row>
    <row r="774" spans="1:57" x14ac:dyDescent="0.35">
      <c r="A774" t="s">
        <v>2404</v>
      </c>
      <c r="B774" s="1">
        <v>73</v>
      </c>
      <c r="C774" s="2" t="e">
        <v>#VALUE!</v>
      </c>
      <c r="D774" s="3">
        <v>519.87692307692305</v>
      </c>
      <c r="F774" t="s">
        <v>2405</v>
      </c>
      <c r="G774" t="s">
        <v>250</v>
      </c>
      <c r="H774">
        <v>31.92</v>
      </c>
      <c r="I774">
        <v>-3.4482800000000001E-2</v>
      </c>
      <c r="J774" t="s">
        <v>4926</v>
      </c>
      <c r="L774">
        <v>40</v>
      </c>
      <c r="M774">
        <v>0</v>
      </c>
      <c r="N774">
        <v>5.6723774585562508</v>
      </c>
      <c r="O774">
        <v>1025.8878250804685</v>
      </c>
      <c r="P774">
        <v>5.6723774585562508</v>
      </c>
      <c r="Q774" t="s">
        <v>42</v>
      </c>
      <c r="R774" t="s">
        <v>82</v>
      </c>
      <c r="S774">
        <v>4</v>
      </c>
      <c r="T774">
        <v>1000</v>
      </c>
      <c r="U774" t="s">
        <v>40</v>
      </c>
      <c r="V774" s="4" t="s">
        <v>40</v>
      </c>
      <c r="W774" s="4" t="s">
        <v>40</v>
      </c>
      <c r="X774" t="s">
        <v>40</v>
      </c>
      <c r="Y774" s="4" t="s">
        <v>4916</v>
      </c>
      <c r="Z774">
        <v>15</v>
      </c>
      <c r="AA774" t="s">
        <v>46</v>
      </c>
      <c r="AB774" s="4" t="s">
        <v>40</v>
      </c>
      <c r="AG774" t="s">
        <v>49</v>
      </c>
      <c r="AH774" t="s">
        <v>48</v>
      </c>
      <c r="AI774" t="s">
        <v>47</v>
      </c>
      <c r="AJ774" t="s">
        <v>77</v>
      </c>
      <c r="AK774" s="35" t="s">
        <v>2406</v>
      </c>
      <c r="AL774" t="s">
        <v>234</v>
      </c>
      <c r="AM774" t="s">
        <v>158</v>
      </c>
      <c r="AO774" s="2">
        <v>6.2188505746840761E-4</v>
      </c>
      <c r="AP774" s="2">
        <v>1.8709507044028295E-2</v>
      </c>
      <c r="AQ774" t="s">
        <v>52</v>
      </c>
      <c r="AS774">
        <v>0.13100257888543115</v>
      </c>
      <c r="AT774">
        <v>0.13100257888543115</v>
      </c>
      <c r="AU774" s="3">
        <v>492479000</v>
      </c>
      <c r="AV774" s="30">
        <v>35950967000</v>
      </c>
      <c r="AW774" s="34" t="s">
        <v>2407</v>
      </c>
      <c r="BA774" s="31"/>
      <c r="BB774" s="27" t="str">
        <f t="shared" ref="BB774:BB845" si="53">MID(G774,1,FIND(" ",G774)-1)</f>
        <v>BAC</v>
      </c>
      <c r="BC774" s="29">
        <f t="shared" ref="BC774:BC845" ca="1" si="54">IFERROR(IF(FIND("#N/A",AB774,1),TODAY()+11000),DATE(YEAR(AB774),MONTH(AB774),DAY(AB774)))</f>
        <v>55848</v>
      </c>
      <c r="BD774" s="27">
        <f t="shared" ref="BD774:BD845" si="55">IF(U774="Quarter",4,IF(U774="Monthly",12,IF(U774="Semi-Anl",12,IF(U774="3x a yr",3,1))))</f>
        <v>1</v>
      </c>
      <c r="BE774" s="32" t="str">
        <f t="shared" ref="BE774:BE845" si="56">IF(A774="PUK Pfd","PUK.PR",IF(A774="HLM Pfd","HLM.PR",SUBSTITUTE(SUBSTITUTE(A774," Pfd","")," ",".PR")))</f>
        <v>05518VAA3.PRCorp</v>
      </c>
    </row>
    <row r="775" spans="1:57" x14ac:dyDescent="0.35">
      <c r="A775" t="s">
        <v>2309</v>
      </c>
      <c r="B775" s="1">
        <v>90.355000000000004</v>
      </c>
      <c r="C775" s="2">
        <v>-1.7645523929635244E-2</v>
      </c>
      <c r="D775" s="3" t="s">
        <v>51</v>
      </c>
      <c r="F775" t="s">
        <v>774</v>
      </c>
      <c r="G775" t="s">
        <v>775</v>
      </c>
      <c r="H775">
        <v>90.41</v>
      </c>
      <c r="I775">
        <v>-3.007137E-2</v>
      </c>
      <c r="J775" s="4" t="s">
        <v>4484</v>
      </c>
      <c r="L775">
        <v>320.2</v>
      </c>
      <c r="M775">
        <v>0</v>
      </c>
      <c r="N775">
        <v>7.0616262491087678</v>
      </c>
      <c r="O775">
        <v>7.2554912252391031</v>
      </c>
      <c r="P775">
        <v>7.2554912252391031</v>
      </c>
      <c r="Q775" t="s">
        <v>42</v>
      </c>
      <c r="R775" t="s">
        <v>82</v>
      </c>
      <c r="S775">
        <v>4.5999999999999996</v>
      </c>
      <c r="T775">
        <v>1000</v>
      </c>
      <c r="U775" t="s">
        <v>40</v>
      </c>
      <c r="V775" s="4" t="s">
        <v>40</v>
      </c>
      <c r="W775" s="4" t="s">
        <v>40</v>
      </c>
      <c r="X775" t="s">
        <v>40</v>
      </c>
      <c r="Y775" s="4" t="s">
        <v>4621</v>
      </c>
      <c r="Z775">
        <v>30</v>
      </c>
      <c r="AA775" t="s">
        <v>161</v>
      </c>
      <c r="AB775" s="4" t="s">
        <v>40</v>
      </c>
      <c r="AG775" t="s">
        <v>47</v>
      </c>
      <c r="AH775" t="s">
        <v>48</v>
      </c>
      <c r="AI775" t="s">
        <v>47</v>
      </c>
      <c r="AJ775" t="s">
        <v>77</v>
      </c>
      <c r="AK775" s="35" t="s">
        <v>2310</v>
      </c>
      <c r="AL775" t="s">
        <v>234</v>
      </c>
      <c r="AM775" t="s">
        <v>234</v>
      </c>
      <c r="AO775" s="2">
        <v>1.5882707259839979E-4</v>
      </c>
      <c r="AP775" s="2">
        <v>2.3896459681335691E-2</v>
      </c>
      <c r="AQ775" t="s">
        <v>585</v>
      </c>
      <c r="AS775">
        <v>3.5209064892335182</v>
      </c>
      <c r="AT775">
        <v>3.5209064892335182</v>
      </c>
      <c r="AU775" s="3">
        <v>500000000</v>
      </c>
      <c r="AV775" s="30">
        <v>45177500000</v>
      </c>
      <c r="AW775" s="34" t="s">
        <v>2311</v>
      </c>
      <c r="BA775" s="31"/>
      <c r="BB775" s="27" t="str">
        <f t="shared" si="53"/>
        <v>NTRS</v>
      </c>
      <c r="BC775" s="29">
        <f t="shared" ca="1" si="54"/>
        <v>55848</v>
      </c>
      <c r="BD775" s="27">
        <f t="shared" si="55"/>
        <v>1</v>
      </c>
      <c r="BE775" s="32" t="str">
        <f t="shared" si="56"/>
        <v>665859AQ7.PRCorp</v>
      </c>
    </row>
    <row r="776" spans="1:57" x14ac:dyDescent="0.35">
      <c r="A776" t="s">
        <v>2472</v>
      </c>
      <c r="B776" s="1">
        <v>100.23</v>
      </c>
      <c r="C776" s="2" t="e">
        <v>#VALUE!</v>
      </c>
      <c r="D776" s="3">
        <v>1025.4153846153847</v>
      </c>
      <c r="F776" t="s">
        <v>252</v>
      </c>
      <c r="G776" t="s">
        <v>250</v>
      </c>
      <c r="H776">
        <v>31.92</v>
      </c>
      <c r="I776" s="2">
        <v>-3.4482800000000001E-2</v>
      </c>
      <c r="J776" s="4" t="s">
        <v>4926</v>
      </c>
      <c r="L776">
        <v>417.4</v>
      </c>
      <c r="M776">
        <v>0</v>
      </c>
      <c r="N776">
        <v>7.7588259915612525</v>
      </c>
      <c r="O776">
        <v>6.3759072262705736</v>
      </c>
      <c r="P776">
        <v>6.3759072262705736</v>
      </c>
      <c r="Q776" t="s">
        <v>42</v>
      </c>
      <c r="R776" t="s">
        <v>82</v>
      </c>
      <c r="S776">
        <v>6.5</v>
      </c>
      <c r="T776">
        <v>1000</v>
      </c>
      <c r="U776" t="s">
        <v>40</v>
      </c>
      <c r="V776" s="4" t="s">
        <v>40</v>
      </c>
      <c r="W776" s="4" t="s">
        <v>40</v>
      </c>
      <c r="X776" t="s">
        <v>40</v>
      </c>
      <c r="Y776" s="4" t="s">
        <v>4871</v>
      </c>
      <c r="Z776">
        <v>30</v>
      </c>
      <c r="AA776" t="s">
        <v>46</v>
      </c>
      <c r="AB776" s="4" t="s">
        <v>40</v>
      </c>
      <c r="AG776" t="s">
        <v>47</v>
      </c>
      <c r="AH776" t="s">
        <v>48</v>
      </c>
      <c r="AI776" t="s">
        <v>47</v>
      </c>
      <c r="AJ776" t="s">
        <v>77</v>
      </c>
      <c r="AK776" s="35" t="s">
        <v>2473</v>
      </c>
      <c r="AL776" t="s">
        <v>234</v>
      </c>
      <c r="AM776" t="s">
        <v>158</v>
      </c>
      <c r="AO776" s="2">
        <v>6.2188505746840761E-4</v>
      </c>
      <c r="AP776" s="2">
        <v>1.8709507044028295E-2</v>
      </c>
      <c r="AQ776" t="s">
        <v>585</v>
      </c>
      <c r="AS776">
        <v>1.8229595490293278</v>
      </c>
      <c r="AT776">
        <v>1.8229595490293278</v>
      </c>
      <c r="AU776" s="3">
        <v>1400000000</v>
      </c>
      <c r="AV776" s="30">
        <v>140322000000</v>
      </c>
      <c r="AW776" s="34" t="s">
        <v>2474</v>
      </c>
      <c r="BA776" s="31"/>
      <c r="BB776" s="27" t="str">
        <f t="shared" ref="BB776:BB778" si="57">MID(G776,1,FIND(" ",G776)-1)</f>
        <v>BAC</v>
      </c>
      <c r="BC776" s="29">
        <f t="shared" ref="BC776:BC778" ca="1" si="58">IFERROR(IF(FIND("#N/A",AB776,1),TODAY()+11000),DATE(YEAR(AB776),MONTH(AB776),DAY(AB776)))</f>
        <v>55848</v>
      </c>
      <c r="BD776" s="27">
        <f t="shared" ref="BD776:BD778" si="59">IF(U776="Quarter",4,IF(U776="Monthly",12,IF(U776="Semi-Anl",12,IF(U776="3x a yr",3,1))))</f>
        <v>1</v>
      </c>
      <c r="BE776" s="32" t="str">
        <f t="shared" ref="BE776:BE778" si="60">IF(A776="PUK Pfd","PUK.PR",IF(A776="HLM Pfd","HLM.PR",SUBSTITUTE(SUBSTITUTE(A776," Pfd","")," ",".PR")))</f>
        <v>060505EL4.PRCorp</v>
      </c>
    </row>
    <row r="777" spans="1:57" x14ac:dyDescent="0.35">
      <c r="A777" t="s">
        <v>2487</v>
      </c>
      <c r="B777" s="1">
        <v>89.375</v>
      </c>
      <c r="C777" s="2" t="e">
        <v>#VALUE!</v>
      </c>
      <c r="D777">
        <v>138.69230769230768</v>
      </c>
      <c r="F777" t="s">
        <v>711</v>
      </c>
      <c r="G777" t="s">
        <v>712</v>
      </c>
      <c r="H777">
        <v>185.81</v>
      </c>
      <c r="I777" s="2">
        <v>3.7928679999999999E-2</v>
      </c>
      <c r="J777" s="4" t="s">
        <v>4484</v>
      </c>
      <c r="L777">
        <v>352</v>
      </c>
      <c r="M777">
        <v>0</v>
      </c>
      <c r="N777">
        <v>7.558825485452461</v>
      </c>
      <c r="O777">
        <v>8.2598452313261834</v>
      </c>
      <c r="P777">
        <v>8.2598452313261834</v>
      </c>
      <c r="Q777" t="s">
        <v>42</v>
      </c>
      <c r="R777" t="s">
        <v>82</v>
      </c>
      <c r="S777">
        <v>5.125</v>
      </c>
      <c r="T777">
        <v>1000</v>
      </c>
      <c r="U777" t="s">
        <v>40</v>
      </c>
      <c r="V777" s="4" t="s">
        <v>40</v>
      </c>
      <c r="W777" s="4" t="s">
        <v>40</v>
      </c>
      <c r="X777" t="s">
        <v>40</v>
      </c>
      <c r="Y777" s="4" t="s">
        <v>4872</v>
      </c>
      <c r="Z777">
        <v>30</v>
      </c>
      <c r="AA777" t="s">
        <v>161</v>
      </c>
      <c r="AB777" s="4" t="s">
        <v>40</v>
      </c>
      <c r="AG777" t="s">
        <v>47</v>
      </c>
      <c r="AH777" t="s">
        <v>48</v>
      </c>
      <c r="AI777" t="s">
        <v>47</v>
      </c>
      <c r="AJ777" t="s">
        <v>77</v>
      </c>
      <c r="AK777" s="35" t="s">
        <v>2488</v>
      </c>
      <c r="AL777" t="s">
        <v>158</v>
      </c>
      <c r="AM777" t="s">
        <v>123</v>
      </c>
      <c r="AO777" s="2">
        <v>2.1651357700691598E-4</v>
      </c>
      <c r="AP777" s="2">
        <v>1.7287335309946639E-2</v>
      </c>
      <c r="AQ777" t="s">
        <v>585</v>
      </c>
      <c r="AS777">
        <v>3.4555559669981495</v>
      </c>
      <c r="AT777">
        <v>3.4555559669981495</v>
      </c>
      <c r="AU777" s="3">
        <v>500000000</v>
      </c>
      <c r="AV777" s="30">
        <v>44687500000</v>
      </c>
      <c r="AW777" s="34" t="s">
        <v>2489</v>
      </c>
      <c r="BA777" s="31"/>
      <c r="BB777" s="27" t="str">
        <f t="shared" si="57"/>
        <v>MTB</v>
      </c>
      <c r="BC777" s="29">
        <f t="shared" ca="1" si="58"/>
        <v>55848</v>
      </c>
      <c r="BD777" s="27">
        <f t="shared" si="59"/>
        <v>1</v>
      </c>
      <c r="BE777" s="32" t="str">
        <f t="shared" si="60"/>
        <v>55261FAH7.PRCorp</v>
      </c>
    </row>
    <row r="778" spans="1:57" x14ac:dyDescent="0.35">
      <c r="A778" t="s">
        <v>2360</v>
      </c>
      <c r="B778">
        <v>98.412000000000006</v>
      </c>
      <c r="C778">
        <v>-1.0221917234805216E-2</v>
      </c>
      <c r="D778" s="3" t="s">
        <v>51</v>
      </c>
      <c r="F778" t="s">
        <v>853</v>
      </c>
      <c r="G778" t="s">
        <v>854</v>
      </c>
      <c r="H778">
        <v>93.75</v>
      </c>
      <c r="I778">
        <v>-4.5657279999999998E-3</v>
      </c>
      <c r="J778" t="s">
        <v>4334</v>
      </c>
      <c r="L778">
        <v>392</v>
      </c>
      <c r="M778">
        <v>0</v>
      </c>
      <c r="N778">
        <v>7.7447933677883398</v>
      </c>
      <c r="O778">
        <v>7.9035048759086273</v>
      </c>
      <c r="P778">
        <v>7.9035048759086273</v>
      </c>
      <c r="Q778" t="s">
        <v>53</v>
      </c>
      <c r="R778" t="s">
        <v>82</v>
      </c>
      <c r="S778">
        <v>5.625</v>
      </c>
      <c r="T778">
        <v>1000</v>
      </c>
      <c r="U778" t="s">
        <v>40</v>
      </c>
      <c r="V778" s="4" t="s">
        <v>40</v>
      </c>
      <c r="W778" s="4" t="s">
        <v>40</v>
      </c>
      <c r="X778" t="s">
        <v>40</v>
      </c>
      <c r="Y778" s="4" t="s">
        <v>4170</v>
      </c>
      <c r="Z778">
        <v>30</v>
      </c>
      <c r="AA778" t="s">
        <v>46</v>
      </c>
      <c r="AB778" t="s">
        <v>4873</v>
      </c>
      <c r="AG778" t="s">
        <v>47</v>
      </c>
      <c r="AH778" t="s">
        <v>65</v>
      </c>
      <c r="AI778" t="s">
        <v>49</v>
      </c>
      <c r="AJ778" t="s">
        <v>77</v>
      </c>
      <c r="AK778" s="35" t="s">
        <v>2361</v>
      </c>
      <c r="AL778" t="s">
        <v>63</v>
      </c>
      <c r="AM778" t="s">
        <v>234</v>
      </c>
      <c r="AO778" s="2">
        <v>4.7106192225909727E-4</v>
      </c>
      <c r="AP778" s="2">
        <v>2.8422402757541154E-2</v>
      </c>
      <c r="AQ778" t="s">
        <v>585</v>
      </c>
      <c r="AS778">
        <v>0.63822306180626709</v>
      </c>
      <c r="AT778">
        <v>0.63822306180626709</v>
      </c>
      <c r="AU778" s="3">
        <v>1500000000</v>
      </c>
      <c r="AV778" s="30">
        <v>147618000000</v>
      </c>
      <c r="AW778" s="34" t="s">
        <v>2362</v>
      </c>
      <c r="BA778" s="31"/>
      <c r="BB778" s="27" t="str">
        <f t="shared" si="57"/>
        <v>PRU</v>
      </c>
      <c r="BC778" s="29" t="e">
        <f t="shared" ca="1" si="58"/>
        <v>#VALUE!</v>
      </c>
      <c r="BD778" s="27">
        <f t="shared" si="59"/>
        <v>1</v>
      </c>
      <c r="BE778" s="32" t="str">
        <f t="shared" si="60"/>
        <v>744320AM4.PRCorp</v>
      </c>
    </row>
    <row r="779" spans="1:57" x14ac:dyDescent="0.35">
      <c r="A779" t="s">
        <v>2286</v>
      </c>
      <c r="B779">
        <v>72.748000000000005</v>
      </c>
      <c r="C779" s="2" t="e">
        <v>#VALUE!</v>
      </c>
      <c r="D779" s="3" t="s">
        <v>51</v>
      </c>
      <c r="F779" t="s">
        <v>2287</v>
      </c>
      <c r="G779" t="s">
        <v>559</v>
      </c>
      <c r="H779">
        <v>309</v>
      </c>
      <c r="I779">
        <v>-5.3569760000000001E-2</v>
      </c>
      <c r="J779" t="s">
        <v>4927</v>
      </c>
      <c r="L779">
        <v>76.75</v>
      </c>
      <c r="M779">
        <v>0</v>
      </c>
      <c r="N779">
        <v>6.1102915462597389</v>
      </c>
      <c r="O779">
        <v>477.65624923841568</v>
      </c>
      <c r="P779">
        <v>6.1102915462597389</v>
      </c>
      <c r="Q779" t="s">
        <v>42</v>
      </c>
      <c r="R779" t="s">
        <v>82</v>
      </c>
      <c r="S779">
        <v>4</v>
      </c>
      <c r="T779">
        <v>1000</v>
      </c>
      <c r="U779" t="s">
        <v>40</v>
      </c>
      <c r="V779" s="4" t="s">
        <v>40</v>
      </c>
      <c r="W779" s="4" t="s">
        <v>40</v>
      </c>
      <c r="X779" t="s">
        <v>40</v>
      </c>
      <c r="Y779" s="4" t="s">
        <v>4899</v>
      </c>
      <c r="Z779">
        <v>30</v>
      </c>
      <c r="AA779" t="s">
        <v>46</v>
      </c>
      <c r="AB779" t="s">
        <v>40</v>
      </c>
      <c r="AG779" t="s">
        <v>49</v>
      </c>
      <c r="AH779" t="s">
        <v>48</v>
      </c>
      <c r="AI779" t="s">
        <v>47</v>
      </c>
      <c r="AJ779" t="s">
        <v>77</v>
      </c>
      <c r="AK779" s="35" t="s">
        <v>2288</v>
      </c>
      <c r="AL779" t="s">
        <v>158</v>
      </c>
      <c r="AM779" t="s">
        <v>123</v>
      </c>
      <c r="AO779">
        <v>7.200666303718295E-4</v>
      </c>
      <c r="AP779" s="2">
        <v>1.6435327154063595E-2</v>
      </c>
      <c r="AQ779" t="s">
        <v>52</v>
      </c>
      <c r="AS779">
        <v>0.10265207807330046</v>
      </c>
      <c r="AT779">
        <v>0.10265207807330046</v>
      </c>
      <c r="AU779" s="3">
        <v>766738000</v>
      </c>
      <c r="AV779" s="30">
        <v>55778656024</v>
      </c>
      <c r="AW779" s="34" t="s">
        <v>2289</v>
      </c>
      <c r="BA779" s="31"/>
      <c r="BC779" s="29"/>
    </row>
    <row r="780" spans="1:57" x14ac:dyDescent="0.35">
      <c r="A780" t="s">
        <v>2439</v>
      </c>
      <c r="B780">
        <v>99.850999999999999</v>
      </c>
      <c r="C780" s="2">
        <v>1.1530440362556638E-3</v>
      </c>
      <c r="D780" s="3" t="s">
        <v>51</v>
      </c>
      <c r="F780" t="s">
        <v>835</v>
      </c>
      <c r="G780" t="s">
        <v>836</v>
      </c>
      <c r="H780">
        <v>159.22999999999999</v>
      </c>
      <c r="I780">
        <v>1.8289960000000001E-2</v>
      </c>
      <c r="J780" t="s">
        <v>4935</v>
      </c>
      <c r="L780">
        <v>367.8</v>
      </c>
      <c r="M780">
        <v>0</v>
      </c>
      <c r="N780">
        <v>7.3846521816635882</v>
      </c>
      <c r="O780">
        <v>5.9207105452597952</v>
      </c>
      <c r="P780">
        <v>5.9207105453000004</v>
      </c>
      <c r="Q780" t="s">
        <v>42</v>
      </c>
      <c r="R780" t="s">
        <v>82</v>
      </c>
      <c r="S780">
        <v>6.4602900000000014</v>
      </c>
      <c r="T780">
        <v>1000</v>
      </c>
      <c r="U780" t="s">
        <v>40</v>
      </c>
      <c r="V780" s="4" t="s">
        <v>40</v>
      </c>
      <c r="W780" s="4" t="s">
        <v>40</v>
      </c>
      <c r="X780" t="s">
        <v>40</v>
      </c>
      <c r="Y780" s="4" t="s">
        <v>4360</v>
      </c>
      <c r="Z780">
        <v>30</v>
      </c>
      <c r="AA780" t="s">
        <v>161</v>
      </c>
      <c r="AB780" t="s">
        <v>40</v>
      </c>
      <c r="AG780" t="s">
        <v>49</v>
      </c>
      <c r="AH780" t="s">
        <v>48</v>
      </c>
      <c r="AI780" t="s">
        <v>47</v>
      </c>
      <c r="AJ780" t="s">
        <v>77</v>
      </c>
      <c r="AK780" s="35" t="s">
        <v>2440</v>
      </c>
      <c r="AL780" t="s">
        <v>63</v>
      </c>
      <c r="AM780" t="s">
        <v>158</v>
      </c>
      <c r="AO780">
        <v>2.7693187060884306E-4</v>
      </c>
      <c r="AP780" s="2">
        <v>1.7252152770988016E-2</v>
      </c>
      <c r="AQ780" t="s">
        <v>224</v>
      </c>
      <c r="AS780">
        <v>5.8031282437268052E-2</v>
      </c>
      <c r="AT780">
        <v>5.8031282437268052E-2</v>
      </c>
      <c r="AU780" s="3">
        <v>1000000000</v>
      </c>
      <c r="AV780" s="30">
        <v>99851000000</v>
      </c>
      <c r="AW780" s="34" t="s">
        <v>2441</v>
      </c>
      <c r="BA780" s="31"/>
      <c r="BC780" s="29"/>
    </row>
    <row r="781" spans="1:57" x14ac:dyDescent="0.35">
      <c r="A781" t="s">
        <v>2380</v>
      </c>
      <c r="B781">
        <v>99.3</v>
      </c>
      <c r="C781">
        <v>-2.2945528967254485E-2</v>
      </c>
      <c r="D781" s="3" t="s">
        <v>51</v>
      </c>
      <c r="F781" t="s">
        <v>252</v>
      </c>
      <c r="G781" t="s">
        <v>250</v>
      </c>
      <c r="H781">
        <v>31.92</v>
      </c>
      <c r="I781">
        <v>-3.4482800000000001E-2</v>
      </c>
      <c r="J781" t="s">
        <v>4926</v>
      </c>
      <c r="L781">
        <v>455.3</v>
      </c>
      <c r="M781">
        <v>0</v>
      </c>
      <c r="N781">
        <v>7.9039058142865066</v>
      </c>
      <c r="O781">
        <v>6.3485737316515047</v>
      </c>
      <c r="P781">
        <v>6.3485737316515047</v>
      </c>
      <c r="Q781" t="s">
        <v>42</v>
      </c>
      <c r="R781" t="s">
        <v>82</v>
      </c>
      <c r="S781">
        <v>6.3</v>
      </c>
      <c r="T781">
        <v>1000</v>
      </c>
      <c r="U781" t="s">
        <v>40</v>
      </c>
      <c r="V781" s="4" t="s">
        <v>40</v>
      </c>
      <c r="W781" s="4" t="s">
        <v>40</v>
      </c>
      <c r="X781" t="s">
        <v>40</v>
      </c>
      <c r="Y781" s="4" t="s">
        <v>4874</v>
      </c>
      <c r="Z781">
        <v>10</v>
      </c>
      <c r="AA781" t="s">
        <v>46</v>
      </c>
      <c r="AB781" t="s">
        <v>40</v>
      </c>
      <c r="AG781" t="s">
        <v>47</v>
      </c>
      <c r="AH781" t="s">
        <v>48</v>
      </c>
      <c r="AI781" t="s">
        <v>47</v>
      </c>
      <c r="AJ781" t="s">
        <v>77</v>
      </c>
      <c r="AK781" s="35" t="s">
        <v>2381</v>
      </c>
      <c r="AL781" t="s">
        <v>234</v>
      </c>
      <c r="AM781" t="s">
        <v>158</v>
      </c>
      <c r="AO781">
        <v>6.2188505746840761E-4</v>
      </c>
      <c r="AP781" s="2">
        <v>1.8709507044028295E-2</v>
      </c>
      <c r="AQ781" t="s">
        <v>585</v>
      </c>
      <c r="AS781">
        <v>3.0095285308884976</v>
      </c>
      <c r="AT781">
        <v>3.0095285308884976</v>
      </c>
      <c r="AU781" s="3">
        <v>1000000000</v>
      </c>
      <c r="AV781" s="30">
        <v>99300000000</v>
      </c>
      <c r="AW781" s="34" t="s">
        <v>2382</v>
      </c>
      <c r="BA781" s="31"/>
      <c r="BC781" s="29"/>
    </row>
    <row r="782" spans="1:57" x14ac:dyDescent="0.35">
      <c r="A782" t="s">
        <v>2380</v>
      </c>
      <c r="B782">
        <v>99.3</v>
      </c>
      <c r="C782" s="2">
        <v>-2.2945528967254485E-2</v>
      </c>
      <c r="D782" s="3" t="s">
        <v>51</v>
      </c>
      <c r="F782" t="s">
        <v>252</v>
      </c>
      <c r="G782" t="s">
        <v>250</v>
      </c>
      <c r="H782">
        <v>31.92</v>
      </c>
      <c r="I782">
        <v>-3.4482800000000001E-2</v>
      </c>
      <c r="J782" t="s">
        <v>4926</v>
      </c>
      <c r="L782">
        <v>455.3</v>
      </c>
      <c r="M782">
        <v>0</v>
      </c>
      <c r="N782">
        <v>7.9039058142865066</v>
      </c>
      <c r="O782">
        <v>6.3485737316515047</v>
      </c>
      <c r="P782">
        <v>6.3485737316515047</v>
      </c>
      <c r="Q782" t="s">
        <v>42</v>
      </c>
      <c r="R782" t="s">
        <v>82</v>
      </c>
      <c r="S782">
        <v>6.3</v>
      </c>
      <c r="T782">
        <v>1000</v>
      </c>
      <c r="U782" t="s">
        <v>40</v>
      </c>
      <c r="V782" s="4" t="s">
        <v>40</v>
      </c>
      <c r="W782" s="4" t="s">
        <v>40</v>
      </c>
      <c r="X782" t="s">
        <v>40</v>
      </c>
      <c r="Y782" s="4" t="s">
        <v>4874</v>
      </c>
      <c r="Z782">
        <v>10</v>
      </c>
      <c r="AA782" t="s">
        <v>46</v>
      </c>
      <c r="AB782" t="s">
        <v>40</v>
      </c>
      <c r="AG782" t="s">
        <v>47</v>
      </c>
      <c r="AH782" t="s">
        <v>48</v>
      </c>
      <c r="AI782" t="s">
        <v>47</v>
      </c>
      <c r="AJ782" t="s">
        <v>77</v>
      </c>
      <c r="AK782" s="35" t="s">
        <v>2381</v>
      </c>
      <c r="AL782" t="s">
        <v>234</v>
      </c>
      <c r="AM782" t="s">
        <v>158</v>
      </c>
      <c r="AO782">
        <v>6.2188505746840761E-4</v>
      </c>
      <c r="AP782" s="2">
        <v>1.8709507044028295E-2</v>
      </c>
      <c r="AQ782" t="s">
        <v>585</v>
      </c>
      <c r="AS782">
        <v>3.0095285308884976</v>
      </c>
      <c r="AT782">
        <v>3.0095285308884976</v>
      </c>
      <c r="AU782" s="3">
        <v>1000000000</v>
      </c>
      <c r="AV782" s="30">
        <v>99300000000</v>
      </c>
      <c r="AW782" s="34" t="s">
        <v>2382</v>
      </c>
      <c r="BA782" s="31"/>
      <c r="BC782" s="29"/>
    </row>
    <row r="783" spans="1:57" x14ac:dyDescent="0.35">
      <c r="A783" t="s">
        <v>2469</v>
      </c>
      <c r="B783">
        <v>100.625</v>
      </c>
      <c r="C783" s="2">
        <v>-4.8164411741434725E-3</v>
      </c>
      <c r="D783" s="3">
        <v>1623.2615384615385</v>
      </c>
      <c r="F783" t="s">
        <v>631</v>
      </c>
      <c r="G783" t="s">
        <v>632</v>
      </c>
      <c r="H783">
        <v>110.39</v>
      </c>
      <c r="I783">
        <v>-2.0661079999999998E-2</v>
      </c>
      <c r="J783" t="s">
        <v>4935</v>
      </c>
      <c r="L783">
        <v>378</v>
      </c>
      <c r="M783">
        <v>0</v>
      </c>
      <c r="N783">
        <v>7.4658122377005469</v>
      </c>
      <c r="O783">
        <v>6.2341593199806313</v>
      </c>
      <c r="P783">
        <v>6.2341593199806313</v>
      </c>
      <c r="Q783" t="s">
        <v>42</v>
      </c>
      <c r="R783" t="s">
        <v>82</v>
      </c>
      <c r="S783">
        <v>6.75</v>
      </c>
      <c r="T783">
        <v>1000</v>
      </c>
      <c r="U783" t="s">
        <v>40</v>
      </c>
      <c r="V783" s="4" t="s">
        <v>40</v>
      </c>
      <c r="W783" s="4" t="s">
        <v>40</v>
      </c>
      <c r="X783" t="s">
        <v>40</v>
      </c>
      <c r="Y783" s="4" t="s">
        <v>4875</v>
      </c>
      <c r="Z783">
        <v>30</v>
      </c>
      <c r="AA783" t="s">
        <v>161</v>
      </c>
      <c r="AB783" t="s">
        <v>40</v>
      </c>
      <c r="AG783" t="s">
        <v>47</v>
      </c>
      <c r="AH783" t="s">
        <v>48</v>
      </c>
      <c r="AI783" t="s">
        <v>47</v>
      </c>
      <c r="AJ783" t="s">
        <v>77</v>
      </c>
      <c r="AK783" s="35" t="s">
        <v>2470</v>
      </c>
      <c r="AL783" t="s">
        <v>234</v>
      </c>
      <c r="AM783" t="s">
        <v>158</v>
      </c>
      <c r="AO783">
        <v>4.0082067766900042E-4</v>
      </c>
      <c r="AP783" s="2">
        <v>1.6954783924867045E-2</v>
      </c>
      <c r="AQ783" t="s">
        <v>224</v>
      </c>
      <c r="AS783">
        <v>1.2193002228568461</v>
      </c>
      <c r="AT783">
        <v>1.2193002228568461</v>
      </c>
      <c r="AU783" s="3">
        <v>2000000000</v>
      </c>
      <c r="AV783" s="30">
        <v>201250000000</v>
      </c>
      <c r="AW783" s="34" t="s">
        <v>2471</v>
      </c>
      <c r="BA783" s="31"/>
      <c r="BC783" s="29"/>
    </row>
    <row r="784" spans="1:57" x14ac:dyDescent="0.35">
      <c r="A784" t="s">
        <v>2478</v>
      </c>
      <c r="B784">
        <v>96.396000000000001</v>
      </c>
      <c r="C784" s="2" t="e">
        <v>#VALUE!</v>
      </c>
      <c r="D784" s="3">
        <v>1038.8153846153846</v>
      </c>
      <c r="F784" t="s">
        <v>1087</v>
      </c>
      <c r="G784" t="s">
        <v>1088</v>
      </c>
      <c r="H784">
        <v>43.31</v>
      </c>
      <c r="I784">
        <v>1.0027990000000001E-2</v>
      </c>
      <c r="J784" t="s">
        <v>4935</v>
      </c>
      <c r="L784">
        <v>399</v>
      </c>
      <c r="M784">
        <v>0</v>
      </c>
      <c r="N784">
        <v>7.7276195822543068</v>
      </c>
      <c r="O784">
        <v>7.3776991613542702</v>
      </c>
      <c r="P784">
        <v>7.3776991613542702</v>
      </c>
      <c r="Q784" t="s">
        <v>42</v>
      </c>
      <c r="R784" t="s">
        <v>82</v>
      </c>
      <c r="S784">
        <v>5.875</v>
      </c>
      <c r="T784">
        <v>1000</v>
      </c>
      <c r="U784" t="s">
        <v>40</v>
      </c>
      <c r="V784" s="4" t="s">
        <v>40</v>
      </c>
      <c r="W784" s="4" t="s">
        <v>40</v>
      </c>
      <c r="X784" t="s">
        <v>40</v>
      </c>
      <c r="Y784" s="4" t="s">
        <v>4457</v>
      </c>
      <c r="Z784" t="s">
        <v>40</v>
      </c>
      <c r="AA784" t="s">
        <v>4015</v>
      </c>
      <c r="AB784" t="s">
        <v>40</v>
      </c>
      <c r="AG784" t="s">
        <v>47</v>
      </c>
      <c r="AH784" t="s">
        <v>48</v>
      </c>
      <c r="AI784" t="s">
        <v>47</v>
      </c>
      <c r="AJ784" t="s">
        <v>77</v>
      </c>
      <c r="AK784" s="35" t="s">
        <v>2479</v>
      </c>
      <c r="AL784" t="s">
        <v>63</v>
      </c>
      <c r="AM784" t="s">
        <v>123</v>
      </c>
      <c r="AO784">
        <v>5.8100109398506739E-4</v>
      </c>
      <c r="AP784" s="2">
        <v>1.9247718810495584E-2</v>
      </c>
      <c r="AQ784" t="s">
        <v>585</v>
      </c>
      <c r="AS784">
        <v>2.3789626276888853</v>
      </c>
      <c r="AT784">
        <v>2.3789626276888853</v>
      </c>
      <c r="AU784" s="3">
        <v>2000000000</v>
      </c>
      <c r="AV784" s="30">
        <v>192792000000</v>
      </c>
      <c r="AW784" s="34" t="s">
        <v>2480</v>
      </c>
      <c r="BA784" s="31"/>
      <c r="BB784" s="27" t="str">
        <f t="shared" si="53"/>
        <v>WFC</v>
      </c>
      <c r="BC784" s="29">
        <f t="shared" ca="1" si="54"/>
        <v>55848</v>
      </c>
      <c r="BD784" s="27">
        <f t="shared" si="55"/>
        <v>1</v>
      </c>
      <c r="BE784" s="32" t="str">
        <f t="shared" si="56"/>
        <v>949746RN3.PRCorp</v>
      </c>
    </row>
    <row r="785" spans="1:57" x14ac:dyDescent="0.35">
      <c r="A785" t="s">
        <v>2343</v>
      </c>
      <c r="B785">
        <v>97.623999999999995</v>
      </c>
      <c r="C785" s="2">
        <v>9.0335917312661003E-3</v>
      </c>
      <c r="D785" s="3">
        <v>2128.5846153846155</v>
      </c>
      <c r="F785" t="s">
        <v>252</v>
      </c>
      <c r="G785" t="s">
        <v>250</v>
      </c>
      <c r="H785">
        <v>31.92</v>
      </c>
      <c r="I785">
        <v>-3.4482800000000001E-2</v>
      </c>
      <c r="J785" t="s">
        <v>4926</v>
      </c>
      <c r="L785">
        <v>313.5</v>
      </c>
      <c r="M785">
        <v>0</v>
      </c>
      <c r="N785">
        <v>7.0269974665341373</v>
      </c>
      <c r="O785">
        <v>9.0927604956460701</v>
      </c>
      <c r="P785">
        <v>9.0927604956460701</v>
      </c>
      <c r="Q785" t="s">
        <v>42</v>
      </c>
      <c r="R785" t="s">
        <v>82</v>
      </c>
      <c r="S785">
        <v>5.2</v>
      </c>
      <c r="T785">
        <v>1000</v>
      </c>
      <c r="U785" t="s">
        <v>40</v>
      </c>
      <c r="V785" s="4" t="s">
        <v>40</v>
      </c>
      <c r="W785" s="4" t="s">
        <v>40</v>
      </c>
      <c r="X785" t="s">
        <v>40</v>
      </c>
      <c r="Y785" s="4" t="s">
        <v>4231</v>
      </c>
      <c r="Z785">
        <v>30</v>
      </c>
      <c r="AA785" t="s">
        <v>46</v>
      </c>
      <c r="AB785" t="s">
        <v>40</v>
      </c>
      <c r="AG785" t="s">
        <v>47</v>
      </c>
      <c r="AH785" t="s">
        <v>48</v>
      </c>
      <c r="AI785" t="s">
        <v>47</v>
      </c>
      <c r="AJ785" t="s">
        <v>77</v>
      </c>
      <c r="AK785" s="35" t="s">
        <v>2344</v>
      </c>
      <c r="AL785" t="s">
        <v>234</v>
      </c>
      <c r="AM785" t="s">
        <v>158</v>
      </c>
      <c r="AO785">
        <v>6.2188505746840761E-4</v>
      </c>
      <c r="AP785" s="2">
        <v>1.8709507044028295E-2</v>
      </c>
      <c r="AQ785" t="s">
        <v>224</v>
      </c>
      <c r="AS785">
        <v>0.5987621568772129</v>
      </c>
      <c r="AT785">
        <v>0.5987621568772129</v>
      </c>
      <c r="AU785" s="3">
        <v>1000000000</v>
      </c>
      <c r="AV785" s="30">
        <v>97624000000</v>
      </c>
      <c r="AW785" s="34" t="s">
        <v>2345</v>
      </c>
      <c r="BA785" s="31"/>
      <c r="BB785" s="27" t="str">
        <f t="shared" si="53"/>
        <v>BAC</v>
      </c>
      <c r="BC785" s="29">
        <f t="shared" ca="1" si="54"/>
        <v>55848</v>
      </c>
      <c r="BD785" s="27">
        <f t="shared" si="55"/>
        <v>1</v>
      </c>
      <c r="BE785" s="32" t="str">
        <f t="shared" si="56"/>
        <v>060505ED2.PRCorp</v>
      </c>
    </row>
    <row r="786" spans="1:57" x14ac:dyDescent="0.35">
      <c r="A786" t="s">
        <v>2490</v>
      </c>
      <c r="B786">
        <v>86.4</v>
      </c>
      <c r="C786" s="2" t="e">
        <v>#VALUE!</v>
      </c>
      <c r="D786" s="3">
        <v>2331.0769230769229</v>
      </c>
      <c r="F786" t="s">
        <v>1069</v>
      </c>
      <c r="G786" t="s">
        <v>1070</v>
      </c>
      <c r="H786">
        <v>42.2</v>
      </c>
      <c r="I786">
        <v>-5.7870190000000002E-2</v>
      </c>
      <c r="J786" t="s">
        <v>4935</v>
      </c>
      <c r="L786">
        <v>291.39999999999998</v>
      </c>
      <c r="M786">
        <v>0</v>
      </c>
      <c r="N786">
        <v>7.3184204396204864</v>
      </c>
      <c r="O786">
        <v>9.03730738239536</v>
      </c>
      <c r="P786">
        <v>9.03730738239536</v>
      </c>
      <c r="Q786" t="s">
        <v>42</v>
      </c>
      <c r="R786" t="s">
        <v>82</v>
      </c>
      <c r="S786">
        <v>5.3</v>
      </c>
      <c r="T786">
        <v>1000</v>
      </c>
      <c r="U786" t="s">
        <v>40</v>
      </c>
      <c r="V786" s="4" t="s">
        <v>40</v>
      </c>
      <c r="W786" s="4" t="s">
        <v>40</v>
      </c>
      <c r="X786" t="s">
        <v>40</v>
      </c>
      <c r="Y786" s="4" t="s">
        <v>4536</v>
      </c>
      <c r="Z786">
        <v>30</v>
      </c>
      <c r="AA786" t="s">
        <v>46</v>
      </c>
      <c r="AB786" t="s">
        <v>40</v>
      </c>
      <c r="AG786" t="s">
        <v>47</v>
      </c>
      <c r="AH786" t="s">
        <v>48</v>
      </c>
      <c r="AI786" t="s">
        <v>47</v>
      </c>
      <c r="AJ786" t="s">
        <v>77</v>
      </c>
      <c r="AK786" s="35" t="s">
        <v>2491</v>
      </c>
      <c r="AL786" t="s">
        <v>234</v>
      </c>
      <c r="AM786" t="s">
        <v>234</v>
      </c>
      <c r="AO786">
        <v>3.68480790200576E-4</v>
      </c>
      <c r="AP786" s="2">
        <v>1.7749650253347959E-2</v>
      </c>
      <c r="AQ786" t="s">
        <v>585</v>
      </c>
      <c r="AS786">
        <v>3.7441933209666916</v>
      </c>
      <c r="AT786">
        <v>3.7441933209666916</v>
      </c>
      <c r="AU786" s="3">
        <v>1000000000</v>
      </c>
      <c r="AV786" s="30">
        <v>86400000000</v>
      </c>
      <c r="AW786" s="34" t="s">
        <v>2492</v>
      </c>
      <c r="BA786" s="31"/>
      <c r="BB786" s="27" t="str">
        <f t="shared" si="53"/>
        <v>USB</v>
      </c>
      <c r="BC786" s="29">
        <f t="shared" ca="1" si="54"/>
        <v>55848</v>
      </c>
      <c r="BD786" s="27">
        <f t="shared" si="55"/>
        <v>1</v>
      </c>
      <c r="BE786" s="32" t="str">
        <f t="shared" si="56"/>
        <v>902973AZ9.PRCorp</v>
      </c>
    </row>
    <row r="787" spans="1:57" x14ac:dyDescent="0.35">
      <c r="A787" t="s">
        <v>2504</v>
      </c>
      <c r="B787">
        <v>93.070999999999998</v>
      </c>
      <c r="C787" s="2" t="e">
        <v>#VALUE!</v>
      </c>
      <c r="D787" s="3">
        <v>539.4</v>
      </c>
      <c r="F787" t="s">
        <v>670</v>
      </c>
      <c r="G787" t="s">
        <v>671</v>
      </c>
      <c r="H787">
        <v>65.260000000000005</v>
      </c>
      <c r="I787">
        <v>3.2282719999999999E-3</v>
      </c>
      <c r="J787" t="s">
        <v>4914</v>
      </c>
      <c r="L787">
        <v>295.89999999999998</v>
      </c>
      <c r="M787">
        <v>0</v>
      </c>
      <c r="N787">
        <v>6.9658370734514019</v>
      </c>
      <c r="O787">
        <v>7.4487989095963067</v>
      </c>
      <c r="P787">
        <v>7.4487989095963067</v>
      </c>
      <c r="Q787" t="s">
        <v>42</v>
      </c>
      <c r="R787" t="s">
        <v>82</v>
      </c>
      <c r="S787">
        <v>5.875</v>
      </c>
      <c r="T787">
        <v>1000</v>
      </c>
      <c r="U787" t="s">
        <v>40</v>
      </c>
      <c r="V787" s="4" t="s">
        <v>40</v>
      </c>
      <c r="W787" s="4" t="s">
        <v>40</v>
      </c>
      <c r="X787" t="s">
        <v>40</v>
      </c>
      <c r="Y787" s="4" t="s">
        <v>4876</v>
      </c>
      <c r="Z787">
        <v>30</v>
      </c>
      <c r="AA787" t="s">
        <v>46</v>
      </c>
      <c r="AB787" t="s">
        <v>40</v>
      </c>
      <c r="AG787" t="s">
        <v>47</v>
      </c>
      <c r="AH787" t="s">
        <v>48</v>
      </c>
      <c r="AI787" t="s">
        <v>47</v>
      </c>
      <c r="AJ787" t="s">
        <v>77</v>
      </c>
      <c r="AK787" s="35" t="s">
        <v>2505</v>
      </c>
      <c r="AL787" t="s">
        <v>63</v>
      </c>
      <c r="AM787" t="s">
        <v>63</v>
      </c>
      <c r="AO787">
        <v>1.0698391554053721E-4</v>
      </c>
      <c r="AP787" s="2">
        <v>2.1794119351182029E-2</v>
      </c>
      <c r="AQ787" t="s">
        <v>585</v>
      </c>
      <c r="AS787">
        <v>4.5065749208051002</v>
      </c>
      <c r="AT787">
        <v>4.5065749208051002</v>
      </c>
      <c r="AU787" s="3">
        <v>500000000</v>
      </c>
      <c r="AV787" s="30">
        <v>46535500000</v>
      </c>
      <c r="AW787" s="34" t="s">
        <v>2506</v>
      </c>
      <c r="BA787" s="31"/>
      <c r="BB787" s="27" t="str">
        <f t="shared" si="53"/>
        <v>MET</v>
      </c>
      <c r="BC787" s="29">
        <f t="shared" ca="1" si="54"/>
        <v>55848</v>
      </c>
      <c r="BD787" s="27">
        <f t="shared" si="55"/>
        <v>1</v>
      </c>
      <c r="BE787" s="32" t="str">
        <f t="shared" si="56"/>
        <v>59156RBT4.PRCorp</v>
      </c>
    </row>
    <row r="788" spans="1:57" x14ac:dyDescent="0.35">
      <c r="A788" t="s">
        <v>2481</v>
      </c>
      <c r="B788">
        <v>87.394000000000005</v>
      </c>
      <c r="C788" s="2" t="e">
        <v>#VALUE!</v>
      </c>
      <c r="D788" s="3">
        <v>1470.323076923077</v>
      </c>
      <c r="F788" t="s">
        <v>2426</v>
      </c>
      <c r="G788" t="s">
        <v>281</v>
      </c>
      <c r="H788">
        <v>41.36</v>
      </c>
      <c r="I788">
        <v>5.3476230000000001E-3</v>
      </c>
      <c r="J788" t="s">
        <v>4926</v>
      </c>
      <c r="L788">
        <v>313.10000000000002</v>
      </c>
      <c r="M788">
        <v>0</v>
      </c>
      <c r="N788">
        <v>7.2843366078315857</v>
      </c>
      <c r="O788">
        <v>8.4502773561521174</v>
      </c>
      <c r="P788">
        <v>8.4502773561521174</v>
      </c>
      <c r="Q788" t="s">
        <v>42</v>
      </c>
      <c r="R788" t="s">
        <v>82</v>
      </c>
      <c r="S788">
        <v>4.625</v>
      </c>
      <c r="T788">
        <v>1000</v>
      </c>
      <c r="U788" t="s">
        <v>40</v>
      </c>
      <c r="V788" s="4" t="s">
        <v>40</v>
      </c>
      <c r="W788" s="4" t="s">
        <v>40</v>
      </c>
      <c r="X788" t="s">
        <v>40</v>
      </c>
      <c r="Y788" s="4" t="s">
        <v>4877</v>
      </c>
      <c r="Z788">
        <v>30</v>
      </c>
      <c r="AA788" t="s">
        <v>161</v>
      </c>
      <c r="AB788" t="s">
        <v>40</v>
      </c>
      <c r="AG788" t="s">
        <v>47</v>
      </c>
      <c r="AH788" t="s">
        <v>48</v>
      </c>
      <c r="AI788" t="s">
        <v>47</v>
      </c>
      <c r="AJ788" t="s">
        <v>77</v>
      </c>
      <c r="AK788" s="35" t="s">
        <v>2482</v>
      </c>
      <c r="AL788" t="s">
        <v>234</v>
      </c>
      <c r="AM788" t="s">
        <v>63</v>
      </c>
      <c r="AO788">
        <v>2.3192079234655161E-3</v>
      </c>
      <c r="AP788" s="2">
        <v>3.7645697450971349E-2</v>
      </c>
      <c r="AQ788" t="s">
        <v>585</v>
      </c>
      <c r="AS788">
        <v>3.4665972879564104</v>
      </c>
      <c r="AT788">
        <v>3.4665972879564104</v>
      </c>
      <c r="AU788" s="3">
        <v>1000000000</v>
      </c>
      <c r="AV788" s="30">
        <v>87394000000</v>
      </c>
      <c r="AW788" s="34" t="s">
        <v>2483</v>
      </c>
      <c r="BA788" s="31"/>
      <c r="BB788" s="27" t="str">
        <f t="shared" si="53"/>
        <v>BK</v>
      </c>
      <c r="BC788" s="29">
        <f t="shared" ca="1" si="54"/>
        <v>55848</v>
      </c>
      <c r="BD788" s="27">
        <f t="shared" si="55"/>
        <v>1</v>
      </c>
      <c r="BE788" s="32" t="str">
        <f t="shared" si="56"/>
        <v>064058AF7.PRCorp</v>
      </c>
    </row>
    <row r="789" spans="1:57" x14ac:dyDescent="0.35">
      <c r="A789" t="s">
        <v>2481</v>
      </c>
      <c r="B789">
        <v>87.394000000000005</v>
      </c>
      <c r="C789" s="2" t="e">
        <v>#VALUE!</v>
      </c>
      <c r="D789" s="3">
        <v>1470.323076923077</v>
      </c>
      <c r="F789" t="s">
        <v>2426</v>
      </c>
      <c r="G789" t="s">
        <v>281</v>
      </c>
      <c r="H789">
        <v>41.36</v>
      </c>
      <c r="I789">
        <v>5.3476230000000001E-3</v>
      </c>
      <c r="J789" t="s">
        <v>4926</v>
      </c>
      <c r="L789">
        <v>313.10000000000002</v>
      </c>
      <c r="M789">
        <v>0</v>
      </c>
      <c r="N789">
        <v>7.2843366078315857</v>
      </c>
      <c r="O789">
        <v>8.4502773561521174</v>
      </c>
      <c r="P789">
        <v>8.4502773561521174</v>
      </c>
      <c r="Q789" t="s">
        <v>42</v>
      </c>
      <c r="R789" t="s">
        <v>82</v>
      </c>
      <c r="S789">
        <v>4.625</v>
      </c>
      <c r="T789">
        <v>1000</v>
      </c>
      <c r="U789" t="s">
        <v>40</v>
      </c>
      <c r="V789" s="4" t="s">
        <v>40</v>
      </c>
      <c r="W789" s="4" t="s">
        <v>40</v>
      </c>
      <c r="X789" t="s">
        <v>40</v>
      </c>
      <c r="Y789" s="4" t="s">
        <v>4877</v>
      </c>
      <c r="Z789">
        <v>30</v>
      </c>
      <c r="AA789" t="s">
        <v>161</v>
      </c>
      <c r="AB789" t="s">
        <v>40</v>
      </c>
      <c r="AG789" t="s">
        <v>47</v>
      </c>
      <c r="AH789" t="s">
        <v>48</v>
      </c>
      <c r="AI789" t="s">
        <v>47</v>
      </c>
      <c r="AJ789" t="s">
        <v>77</v>
      </c>
      <c r="AK789" s="35" t="s">
        <v>2482</v>
      </c>
      <c r="AL789" t="s">
        <v>234</v>
      </c>
      <c r="AM789" t="s">
        <v>63</v>
      </c>
      <c r="AO789">
        <v>2.3192079234655161E-3</v>
      </c>
      <c r="AP789" s="2">
        <v>3.7645697450971349E-2</v>
      </c>
      <c r="AQ789" t="s">
        <v>585</v>
      </c>
      <c r="AS789">
        <v>3.4665972879564104</v>
      </c>
      <c r="AT789">
        <v>3.4665972879564104</v>
      </c>
      <c r="AU789" s="3">
        <v>1000000000</v>
      </c>
      <c r="AV789" s="30">
        <v>87394000000</v>
      </c>
      <c r="AW789" s="34" t="s">
        <v>2483</v>
      </c>
      <c r="BA789" s="31"/>
      <c r="BB789" s="27" t="str">
        <f t="shared" si="53"/>
        <v>BK</v>
      </c>
      <c r="BC789" s="29">
        <f t="shared" ca="1" si="54"/>
        <v>55848</v>
      </c>
      <c r="BD789" s="27">
        <f t="shared" si="55"/>
        <v>1</v>
      </c>
      <c r="BE789" s="32" t="str">
        <f t="shared" si="56"/>
        <v>064058AF7.PRCorp</v>
      </c>
    </row>
    <row r="790" spans="1:57" x14ac:dyDescent="0.35">
      <c r="A790" t="s">
        <v>2377</v>
      </c>
      <c r="B790">
        <v>98.641999999999996</v>
      </c>
      <c r="C790" s="2">
        <v>-4.8726355611601923E-3</v>
      </c>
      <c r="D790" s="3">
        <v>2113.5538461538463</v>
      </c>
      <c r="F790" t="s">
        <v>631</v>
      </c>
      <c r="G790" t="s">
        <v>632</v>
      </c>
      <c r="H790">
        <v>110.39</v>
      </c>
      <c r="I790">
        <v>-2.0661079999999998E-2</v>
      </c>
      <c r="J790" t="s">
        <v>4935</v>
      </c>
      <c r="L790">
        <v>333</v>
      </c>
      <c r="M790">
        <v>0</v>
      </c>
      <c r="N790">
        <v>7.1256852454150508</v>
      </c>
      <c r="O790">
        <v>7.060225844735867</v>
      </c>
      <c r="P790">
        <v>7.060225844735867</v>
      </c>
      <c r="Q790" t="s">
        <v>42</v>
      </c>
      <c r="R790" t="s">
        <v>82</v>
      </c>
      <c r="S790">
        <v>6.125</v>
      </c>
      <c r="T790">
        <v>1000</v>
      </c>
      <c r="U790" t="s">
        <v>40</v>
      </c>
      <c r="V790" s="4" t="s">
        <v>40</v>
      </c>
      <c r="W790" s="4" t="s">
        <v>40</v>
      </c>
      <c r="X790" t="s">
        <v>40</v>
      </c>
      <c r="Y790" s="4" t="s">
        <v>4144</v>
      </c>
      <c r="Z790">
        <v>30</v>
      </c>
      <c r="AA790" t="s">
        <v>161</v>
      </c>
      <c r="AB790" t="s">
        <v>40</v>
      </c>
      <c r="AG790" t="s">
        <v>47</v>
      </c>
      <c r="AH790" t="s">
        <v>48</v>
      </c>
      <c r="AI790" t="s">
        <v>47</v>
      </c>
      <c r="AJ790" t="s">
        <v>77</v>
      </c>
      <c r="AK790" s="35" t="s">
        <v>2378</v>
      </c>
      <c r="AL790" t="s">
        <v>234</v>
      </c>
      <c r="AM790" t="s">
        <v>158</v>
      </c>
      <c r="AO790">
        <v>4.0082067766900042E-4</v>
      </c>
      <c r="AP790" s="2">
        <v>1.6954783924867045E-2</v>
      </c>
      <c r="AQ790" t="s">
        <v>224</v>
      </c>
      <c r="AS790">
        <v>1.4145843285979642</v>
      </c>
      <c r="AT790">
        <v>1.4145843285979642</v>
      </c>
      <c r="AU790" s="3">
        <v>1000000000</v>
      </c>
      <c r="AV790" s="30">
        <v>98642000000</v>
      </c>
      <c r="AW790" s="34" t="s">
        <v>2379</v>
      </c>
      <c r="BA790" s="31"/>
      <c r="BB790" s="27" t="str">
        <f t="shared" si="53"/>
        <v>JPM</v>
      </c>
      <c r="BC790" s="29">
        <f t="shared" ca="1" si="54"/>
        <v>55848</v>
      </c>
      <c r="BD790" s="27">
        <f t="shared" si="55"/>
        <v>1</v>
      </c>
      <c r="BE790" s="32" t="str">
        <f t="shared" si="56"/>
        <v>46625HJW1.PRCorp</v>
      </c>
    </row>
    <row r="791" spans="1:57" x14ac:dyDescent="0.35">
      <c r="A791" t="s">
        <v>2475</v>
      </c>
      <c r="B791">
        <v>98.2</v>
      </c>
      <c r="C791" s="2" t="e">
        <v>#VALUE!</v>
      </c>
      <c r="D791">
        <v>4364.1846153846154</v>
      </c>
      <c r="F791" t="s">
        <v>631</v>
      </c>
      <c r="G791" t="s">
        <v>632</v>
      </c>
      <c r="H791">
        <v>110.39</v>
      </c>
      <c r="I791">
        <v>-2.0661079999999998E-2</v>
      </c>
      <c r="J791" t="s">
        <v>4935</v>
      </c>
      <c r="L791">
        <v>333</v>
      </c>
      <c r="M791">
        <v>0</v>
      </c>
      <c r="N791">
        <v>7.1279683292357046</v>
      </c>
      <c r="O791">
        <v>7.0925277360419816</v>
      </c>
      <c r="P791">
        <v>7.0925277360419816</v>
      </c>
      <c r="Q791" t="s">
        <v>42</v>
      </c>
      <c r="R791" t="s">
        <v>82</v>
      </c>
      <c r="S791">
        <v>6.1</v>
      </c>
      <c r="T791">
        <v>1000</v>
      </c>
      <c r="U791" t="s">
        <v>40</v>
      </c>
      <c r="V791" s="4" t="s">
        <v>40</v>
      </c>
      <c r="W791" s="4" t="s">
        <v>40</v>
      </c>
      <c r="X791" t="s">
        <v>40</v>
      </c>
      <c r="Y791" s="4" t="s">
        <v>4126</v>
      </c>
      <c r="Z791">
        <v>30</v>
      </c>
      <c r="AA791" t="s">
        <v>161</v>
      </c>
      <c r="AB791" t="s">
        <v>40</v>
      </c>
      <c r="AG791" t="s">
        <v>47</v>
      </c>
      <c r="AH791" t="s">
        <v>48</v>
      </c>
      <c r="AI791" t="s">
        <v>47</v>
      </c>
      <c r="AJ791" t="s">
        <v>77</v>
      </c>
      <c r="AK791" s="35" t="s">
        <v>2476</v>
      </c>
      <c r="AL791" t="s">
        <v>234</v>
      </c>
      <c r="AM791" t="s">
        <v>158</v>
      </c>
      <c r="AO791">
        <v>4.0082067766900042E-4</v>
      </c>
      <c r="AP791" s="2">
        <v>1.6954783924867045E-2</v>
      </c>
      <c r="AQ791" t="s">
        <v>585</v>
      </c>
      <c r="AS791">
        <v>1.8197223691111655</v>
      </c>
      <c r="AT791">
        <v>1.8197223691111655</v>
      </c>
      <c r="AU791" s="3">
        <v>1600000000</v>
      </c>
      <c r="AV791" s="30">
        <v>157120000000</v>
      </c>
      <c r="AW791" s="34" t="s">
        <v>2477</v>
      </c>
      <c r="BA791" s="31"/>
      <c r="BB791" s="27" t="str">
        <f t="shared" si="53"/>
        <v>JPM</v>
      </c>
      <c r="BC791" s="29">
        <f t="shared" ca="1" si="54"/>
        <v>55848</v>
      </c>
      <c r="BD791" s="27">
        <f t="shared" si="55"/>
        <v>1</v>
      </c>
      <c r="BE791" s="32" t="str">
        <f t="shared" si="56"/>
        <v>48126HAC4.PRCorp</v>
      </c>
    </row>
    <row r="792" spans="1:57" x14ac:dyDescent="0.35">
      <c r="A792" t="s">
        <v>2455</v>
      </c>
      <c r="B792">
        <v>98.4</v>
      </c>
      <c r="C792">
        <v>2.2337662337662392E-2</v>
      </c>
      <c r="D792">
        <v>2517.8923076923079</v>
      </c>
      <c r="F792" t="s">
        <v>631</v>
      </c>
      <c r="G792" t="s">
        <v>632</v>
      </c>
      <c r="H792">
        <v>110.39</v>
      </c>
      <c r="I792" s="2">
        <v>-2.0661079999999998E-2</v>
      </c>
      <c r="J792" s="4" t="s">
        <v>4935</v>
      </c>
      <c r="L792">
        <v>325</v>
      </c>
      <c r="M792">
        <v>0</v>
      </c>
      <c r="N792">
        <v>7.0930771460926723</v>
      </c>
      <c r="O792">
        <v>8.1443068674304389</v>
      </c>
      <c r="P792">
        <v>8.1443068674304389</v>
      </c>
      <c r="Q792" t="s">
        <v>42</v>
      </c>
      <c r="R792" t="s">
        <v>82</v>
      </c>
      <c r="S792">
        <v>5.15</v>
      </c>
      <c r="T792">
        <v>1000</v>
      </c>
      <c r="U792" t="s">
        <v>40</v>
      </c>
      <c r="V792" t="s">
        <v>40</v>
      </c>
      <c r="W792" t="s">
        <v>40</v>
      </c>
      <c r="X792" t="s">
        <v>40</v>
      </c>
      <c r="Y792" s="4" t="s">
        <v>4424</v>
      </c>
      <c r="Z792">
        <v>30</v>
      </c>
      <c r="AA792" t="s">
        <v>161</v>
      </c>
      <c r="AB792" t="s">
        <v>40</v>
      </c>
      <c r="AG792" t="s">
        <v>47</v>
      </c>
      <c r="AH792" t="s">
        <v>48</v>
      </c>
      <c r="AI792" t="s">
        <v>47</v>
      </c>
      <c r="AJ792" t="s">
        <v>77</v>
      </c>
      <c r="AK792" s="35" t="s">
        <v>2456</v>
      </c>
      <c r="AL792" t="s">
        <v>234</v>
      </c>
      <c r="AM792" t="s">
        <v>158</v>
      </c>
      <c r="AO792">
        <v>4.0082067766900042E-4</v>
      </c>
      <c r="AP792" s="2">
        <v>1.6954783924867045E-2</v>
      </c>
      <c r="AQ792" t="s">
        <v>224</v>
      </c>
      <c r="AS792">
        <v>0.52158546735950151</v>
      </c>
      <c r="AT792">
        <v>0.52158546735950151</v>
      </c>
      <c r="AU792" s="3">
        <v>1500000000</v>
      </c>
      <c r="AV792" s="30">
        <v>147600000000</v>
      </c>
      <c r="AW792" s="34" t="s">
        <v>2457</v>
      </c>
      <c r="BA792" s="31"/>
      <c r="BB792" s="27" t="str">
        <f t="shared" si="53"/>
        <v>JPM</v>
      </c>
      <c r="BC792" s="29">
        <f t="shared" ca="1" si="54"/>
        <v>55848</v>
      </c>
      <c r="BD792" s="27">
        <f t="shared" si="55"/>
        <v>1</v>
      </c>
      <c r="BE792" s="32" t="str">
        <f t="shared" si="56"/>
        <v>48124BAC9.PRCorp</v>
      </c>
    </row>
    <row r="793" spans="1:57" x14ac:dyDescent="0.35">
      <c r="A793" t="s">
        <v>2312</v>
      </c>
      <c r="B793">
        <v>88.543999999999997</v>
      </c>
      <c r="C793">
        <v>-3.6905707169039674E-2</v>
      </c>
      <c r="D793" s="3" t="s">
        <v>51</v>
      </c>
      <c r="F793" t="s">
        <v>835</v>
      </c>
      <c r="G793" t="s">
        <v>836</v>
      </c>
      <c r="H793">
        <v>159.22999999999999</v>
      </c>
      <c r="I793" s="2">
        <v>1.8289960000000001E-2</v>
      </c>
      <c r="J793" s="4" t="s">
        <v>4935</v>
      </c>
      <c r="L793">
        <v>330</v>
      </c>
      <c r="M793">
        <v>0</v>
      </c>
      <c r="N793">
        <v>7.3486993288250613</v>
      </c>
      <c r="O793">
        <v>8.1154828998339994</v>
      </c>
      <c r="P793">
        <v>8.1154828998339994</v>
      </c>
      <c r="Q793" t="s">
        <v>42</v>
      </c>
      <c r="R793" t="s">
        <v>82</v>
      </c>
      <c r="S793">
        <v>5</v>
      </c>
      <c r="T793">
        <v>1000</v>
      </c>
      <c r="U793" t="s">
        <v>40</v>
      </c>
      <c r="V793" t="s">
        <v>40</v>
      </c>
      <c r="W793" t="s">
        <v>40</v>
      </c>
      <c r="X793" t="s">
        <v>40</v>
      </c>
      <c r="Y793" t="s">
        <v>4872</v>
      </c>
      <c r="Z793">
        <v>30</v>
      </c>
      <c r="AA793" t="s">
        <v>161</v>
      </c>
      <c r="AB793" t="s">
        <v>40</v>
      </c>
      <c r="AG793" t="s">
        <v>47</v>
      </c>
      <c r="AH793" t="s">
        <v>48</v>
      </c>
      <c r="AI793" t="s">
        <v>47</v>
      </c>
      <c r="AJ793" t="s">
        <v>77</v>
      </c>
      <c r="AK793" s="35" t="s">
        <v>2313</v>
      </c>
      <c r="AL793" t="s">
        <v>63</v>
      </c>
      <c r="AM793" t="s">
        <v>158</v>
      </c>
      <c r="AO793">
        <v>2.7693187060884306E-4</v>
      </c>
      <c r="AP793" s="2">
        <v>1.7252152770988016E-2</v>
      </c>
      <c r="AQ793" t="s">
        <v>585</v>
      </c>
      <c r="AS793">
        <v>3.4605464779307162</v>
      </c>
      <c r="AT793">
        <v>3.4605464779307162</v>
      </c>
      <c r="AU793">
        <v>525000000</v>
      </c>
      <c r="AV793">
        <v>46485600000</v>
      </c>
      <c r="AW793" s="34" t="s">
        <v>2314</v>
      </c>
      <c r="BA793" s="31"/>
      <c r="BB793" s="27" t="str">
        <f t="shared" si="53"/>
        <v>PNC</v>
      </c>
      <c r="BC793" s="29">
        <f t="shared" ca="1" si="54"/>
        <v>55848</v>
      </c>
      <c r="BD793" s="27">
        <f t="shared" si="55"/>
        <v>1</v>
      </c>
      <c r="BE793" s="32" t="str">
        <f t="shared" si="56"/>
        <v>693475AQ8.PRCorp</v>
      </c>
    </row>
    <row r="794" spans="1:57" x14ac:dyDescent="0.35">
      <c r="A794" t="s">
        <v>2290</v>
      </c>
      <c r="B794">
        <v>72.968000000000004</v>
      </c>
      <c r="C794" s="2">
        <v>4.1491713133012101E-2</v>
      </c>
      <c r="D794" t="s">
        <v>51</v>
      </c>
      <c r="F794" t="s">
        <v>2291</v>
      </c>
      <c r="G794" t="s">
        <v>2292</v>
      </c>
      <c r="H794">
        <v>48.53</v>
      </c>
      <c r="I794" s="2">
        <v>6.3857400000000009E-2</v>
      </c>
      <c r="J794" s="4" t="s">
        <v>4915</v>
      </c>
      <c r="L794">
        <v>235.75</v>
      </c>
      <c r="M794">
        <v>0</v>
      </c>
      <c r="N794">
        <v>8.3912658613158246</v>
      </c>
      <c r="O794">
        <v>1004.5167307743126</v>
      </c>
      <c r="P794">
        <v>8.3912658613158246</v>
      </c>
      <c r="Q794" t="s">
        <v>53</v>
      </c>
      <c r="R794" t="s">
        <v>82</v>
      </c>
      <c r="S794">
        <v>5.2993600000000001</v>
      </c>
      <c r="T794">
        <v>1000</v>
      </c>
      <c r="U794" t="s">
        <v>40</v>
      </c>
      <c r="V794" t="s">
        <v>40</v>
      </c>
      <c r="W794" t="s">
        <v>40</v>
      </c>
      <c r="X794" t="s">
        <v>40</v>
      </c>
      <c r="Y794" s="4" t="s">
        <v>4916</v>
      </c>
      <c r="Z794">
        <v>15</v>
      </c>
      <c r="AA794" t="s">
        <v>46</v>
      </c>
      <c r="AB794" t="s">
        <v>4878</v>
      </c>
      <c r="AG794" t="s">
        <v>47</v>
      </c>
      <c r="AH794" t="s">
        <v>65</v>
      </c>
      <c r="AI794" t="s">
        <v>49</v>
      </c>
      <c r="AJ794" t="s">
        <v>77</v>
      </c>
      <c r="AK794" s="35" t="s">
        <v>2293</v>
      </c>
      <c r="AL794" t="s">
        <v>158</v>
      </c>
      <c r="AM794" t="s">
        <v>63</v>
      </c>
      <c r="AO794">
        <v>1.5782331819567119E-3</v>
      </c>
      <c r="AP794" s="2">
        <v>3.7963349026743143E-2</v>
      </c>
      <c r="AQ794" t="s">
        <v>585</v>
      </c>
      <c r="AS794">
        <v>7.3503160867098336E-2</v>
      </c>
      <c r="AT794">
        <v>7.3503160867098336E-2</v>
      </c>
      <c r="AU794" s="3">
        <v>160493000</v>
      </c>
      <c r="AV794" s="30">
        <v>11710853224</v>
      </c>
      <c r="AW794" s="34" t="s">
        <v>2294</v>
      </c>
      <c r="BA794" s="31"/>
      <c r="BB794" s="27" t="str">
        <f t="shared" si="53"/>
        <v>LNC</v>
      </c>
      <c r="BC794" s="29" t="e">
        <f t="shared" ca="1" si="54"/>
        <v>#VALUE!</v>
      </c>
      <c r="BD794" s="27">
        <f t="shared" si="55"/>
        <v>1</v>
      </c>
      <c r="BE794" s="32" t="str">
        <f t="shared" si="56"/>
        <v>534187AS8.PRCorp</v>
      </c>
    </row>
    <row r="795" spans="1:57" x14ac:dyDescent="0.35">
      <c r="A795" t="s">
        <v>2450</v>
      </c>
      <c r="B795">
        <v>93.114999999999995</v>
      </c>
      <c r="C795" s="2">
        <v>1.7104866818709048E-3</v>
      </c>
      <c r="D795" t="s">
        <v>51</v>
      </c>
      <c r="F795" t="s">
        <v>2451</v>
      </c>
      <c r="G795" t="s">
        <v>2452</v>
      </c>
      <c r="H795">
        <v>122.34</v>
      </c>
      <c r="I795" s="2">
        <v>-3.2659140000000002E-4</v>
      </c>
      <c r="J795" s="4" t="s">
        <v>5051</v>
      </c>
      <c r="L795">
        <v>253.9</v>
      </c>
      <c r="M795">
        <v>0</v>
      </c>
      <c r="N795">
        <v>6.7091150389179566</v>
      </c>
      <c r="O795">
        <v>20.61913211534165</v>
      </c>
      <c r="P795">
        <v>20.61913211534165</v>
      </c>
      <c r="Q795" t="s">
        <v>42</v>
      </c>
      <c r="R795" t="s">
        <v>82</v>
      </c>
      <c r="S795">
        <v>5.375</v>
      </c>
      <c r="T795">
        <v>1000</v>
      </c>
      <c r="U795" t="s">
        <v>40</v>
      </c>
      <c r="V795" t="s">
        <v>40</v>
      </c>
      <c r="W795" t="s">
        <v>40</v>
      </c>
      <c r="X795" t="s">
        <v>40</v>
      </c>
      <c r="Y795" s="4" t="s">
        <v>4167</v>
      </c>
      <c r="Z795" t="s">
        <v>40</v>
      </c>
      <c r="AA795" t="s">
        <v>46</v>
      </c>
      <c r="AB795" t="s">
        <v>40</v>
      </c>
      <c r="AG795" t="s">
        <v>47</v>
      </c>
      <c r="AH795" t="s">
        <v>48</v>
      </c>
      <c r="AI795" t="s">
        <v>49</v>
      </c>
      <c r="AJ795" t="s">
        <v>77</v>
      </c>
      <c r="AK795" s="35" t="s">
        <v>2453</v>
      </c>
      <c r="AL795" t="s">
        <v>234</v>
      </c>
      <c r="AM795" t="s">
        <v>234</v>
      </c>
      <c r="AO795" s="5">
        <v>4.6979652557066487E-7</v>
      </c>
      <c r="AP795" s="2">
        <v>9.3907287530176076E-3</v>
      </c>
      <c r="AQ795" t="s">
        <v>585</v>
      </c>
      <c r="AS795">
        <v>0.38951551947830215</v>
      </c>
      <c r="AT795">
        <v>0.38951551947830215</v>
      </c>
      <c r="AU795" s="3">
        <v>500000000</v>
      </c>
      <c r="AV795" s="30">
        <v>46557500000</v>
      </c>
      <c r="AW795" s="34" t="s">
        <v>2454</v>
      </c>
      <c r="BA795" s="31"/>
      <c r="BB795" s="27" t="str">
        <f t="shared" si="53"/>
        <v>PGR</v>
      </c>
      <c r="BC795" s="29">
        <f t="shared" ca="1" si="54"/>
        <v>55848</v>
      </c>
      <c r="BD795" s="27">
        <f t="shared" si="55"/>
        <v>1</v>
      </c>
      <c r="BE795" s="32" t="str">
        <f t="shared" si="56"/>
        <v>743315AU7.PRCorp</v>
      </c>
    </row>
    <row r="796" spans="1:57" x14ac:dyDescent="0.35">
      <c r="A796" t="s">
        <v>2365</v>
      </c>
      <c r="B796">
        <v>100</v>
      </c>
      <c r="C796" s="2">
        <v>1.0001000100015117E-4</v>
      </c>
      <c r="D796">
        <v>5720.3230769230768</v>
      </c>
      <c r="F796" t="s">
        <v>631</v>
      </c>
      <c r="G796" t="s">
        <v>632</v>
      </c>
      <c r="H796">
        <v>110.39</v>
      </c>
      <c r="I796" s="2">
        <v>-2.0661079999999998E-2</v>
      </c>
      <c r="J796" s="4" t="s">
        <v>4935</v>
      </c>
      <c r="L796">
        <v>347</v>
      </c>
      <c r="M796">
        <v>0</v>
      </c>
      <c r="N796">
        <v>6.7913715327616249</v>
      </c>
      <c r="O796">
        <v>6.7913715327616249</v>
      </c>
      <c r="P796">
        <v>6.7913715327616249</v>
      </c>
      <c r="Q796" t="s">
        <v>42</v>
      </c>
      <c r="R796" t="s">
        <v>82</v>
      </c>
      <c r="S796">
        <v>6.2758600000000015</v>
      </c>
      <c r="T796">
        <v>1000</v>
      </c>
      <c r="U796" t="s">
        <v>40</v>
      </c>
      <c r="V796" t="s">
        <v>40</v>
      </c>
      <c r="W796" t="s">
        <v>40</v>
      </c>
      <c r="X796" t="s">
        <v>40</v>
      </c>
      <c r="Y796" s="4" t="s">
        <v>4921</v>
      </c>
      <c r="Z796">
        <v>30</v>
      </c>
      <c r="AA796" t="s">
        <v>161</v>
      </c>
      <c r="AB796" t="s">
        <v>40</v>
      </c>
      <c r="AG796" t="s">
        <v>49</v>
      </c>
      <c r="AH796" t="s">
        <v>48</v>
      </c>
      <c r="AI796" t="s">
        <v>47</v>
      </c>
      <c r="AJ796" t="s">
        <v>77</v>
      </c>
      <c r="AK796" s="35" t="s">
        <v>2366</v>
      </c>
      <c r="AL796" t="s">
        <v>234</v>
      </c>
      <c r="AM796" t="s">
        <v>158</v>
      </c>
      <c r="AO796">
        <v>4.0082067766900042E-4</v>
      </c>
      <c r="AP796" s="2">
        <v>1.6954783924867045E-2</v>
      </c>
      <c r="AQ796" t="s">
        <v>224</v>
      </c>
      <c r="AS796">
        <v>5.5364979144460626E-2</v>
      </c>
      <c r="AT796">
        <v>5.5364979144460626E-2</v>
      </c>
      <c r="AU796" s="3">
        <v>2933750000</v>
      </c>
      <c r="AV796" s="30">
        <v>293375000000</v>
      </c>
      <c r="AW796" s="34" t="s">
        <v>2367</v>
      </c>
      <c r="BA796" s="31"/>
      <c r="BB796" s="27" t="str">
        <f t="shared" si="53"/>
        <v>JPM</v>
      </c>
      <c r="BC796" s="29">
        <f t="shared" ca="1" si="54"/>
        <v>55848</v>
      </c>
      <c r="BD796" s="27">
        <f t="shared" si="55"/>
        <v>1</v>
      </c>
      <c r="BE796" s="32" t="str">
        <f t="shared" si="56"/>
        <v>46625HHA1.PRCorp</v>
      </c>
    </row>
    <row r="797" spans="1:57" x14ac:dyDescent="0.35">
      <c r="A797" t="s">
        <v>2401</v>
      </c>
      <c r="B797">
        <v>92.793999999999997</v>
      </c>
      <c r="C797" s="2">
        <v>1.4686308918225442E-2</v>
      </c>
      <c r="D797" t="s">
        <v>51</v>
      </c>
      <c r="F797" t="s">
        <v>208</v>
      </c>
      <c r="G797" t="s">
        <v>209</v>
      </c>
      <c r="H797">
        <v>133</v>
      </c>
      <c r="I797" s="2">
        <v>9.4740319999999989E-2</v>
      </c>
      <c r="J797" s="4" t="s">
        <v>4915</v>
      </c>
      <c r="L797">
        <v>293.8</v>
      </c>
      <c r="M797">
        <v>0</v>
      </c>
      <c r="N797">
        <v>7.2003601478737238</v>
      </c>
      <c r="O797">
        <v>14.158500975420178</v>
      </c>
      <c r="P797">
        <v>14.158500975420178</v>
      </c>
      <c r="Q797" t="s">
        <v>53</v>
      </c>
      <c r="R797" t="s">
        <v>82</v>
      </c>
      <c r="S797">
        <v>5.75</v>
      </c>
      <c r="T797">
        <v>1000</v>
      </c>
      <c r="U797" t="s">
        <v>40</v>
      </c>
      <c r="V797" t="s">
        <v>40</v>
      </c>
      <c r="W797" t="s">
        <v>40</v>
      </c>
      <c r="X797" t="s">
        <v>40</v>
      </c>
      <c r="Y797" s="4" t="s">
        <v>4088</v>
      </c>
      <c r="Z797">
        <v>30</v>
      </c>
      <c r="AA797" t="s">
        <v>46</v>
      </c>
      <c r="AB797" t="s">
        <v>4879</v>
      </c>
      <c r="AG797" t="s">
        <v>47</v>
      </c>
      <c r="AH797" t="s">
        <v>65</v>
      </c>
      <c r="AI797" t="s">
        <v>49</v>
      </c>
      <c r="AJ797" t="s">
        <v>157</v>
      </c>
      <c r="AK797" s="35" t="s">
        <v>2402</v>
      </c>
      <c r="AL797" t="s">
        <v>210</v>
      </c>
      <c r="AM797" t="s">
        <v>63</v>
      </c>
      <c r="AO797">
        <v>6.5196060620165142E-6</v>
      </c>
      <c r="AP797" s="2">
        <v>1.497693748843798E-2</v>
      </c>
      <c r="AQ797" t="s">
        <v>585</v>
      </c>
      <c r="AS797">
        <v>0.77171641109188682</v>
      </c>
      <c r="AT797">
        <v>0.77171641109188682</v>
      </c>
      <c r="AU797" s="3">
        <v>800000000</v>
      </c>
      <c r="AV797" s="30">
        <v>74235200000</v>
      </c>
      <c r="AW797" s="34" t="s">
        <v>2403</v>
      </c>
      <c r="BA797" s="31"/>
      <c r="BB797" s="27" t="str">
        <f t="shared" si="53"/>
        <v>ALL</v>
      </c>
      <c r="BC797" s="29" t="e">
        <f t="shared" ca="1" si="54"/>
        <v>#VALUE!</v>
      </c>
      <c r="BD797" s="27">
        <f t="shared" si="55"/>
        <v>1</v>
      </c>
      <c r="BE797" s="32" t="str">
        <f t="shared" si="56"/>
        <v>020002BB6.PRCorp</v>
      </c>
    </row>
    <row r="798" spans="1:57" x14ac:dyDescent="0.35">
      <c r="A798" t="s">
        <v>2304</v>
      </c>
      <c r="B798">
        <v>91.125</v>
      </c>
      <c r="C798" s="2">
        <v>-9.5216356343953302E-3</v>
      </c>
      <c r="D798">
        <v>465.73846153846154</v>
      </c>
      <c r="F798" t="s">
        <v>637</v>
      </c>
      <c r="G798" t="s">
        <v>638</v>
      </c>
      <c r="H798">
        <v>16.89</v>
      </c>
      <c r="I798" s="2">
        <v>-2.4826809999999998E-2</v>
      </c>
      <c r="J798" s="4" t="s">
        <v>4923</v>
      </c>
      <c r="L798">
        <v>360.6</v>
      </c>
      <c r="M798">
        <v>0</v>
      </c>
      <c r="N798">
        <v>7.4163930719792566</v>
      </c>
      <c r="O798">
        <v>7.6359238922397363</v>
      </c>
      <c r="P798">
        <v>7.6359238922397363</v>
      </c>
      <c r="Q798" t="s">
        <v>42</v>
      </c>
      <c r="R798" t="s">
        <v>82</v>
      </c>
      <c r="S798">
        <v>5</v>
      </c>
      <c r="T798">
        <v>1000</v>
      </c>
      <c r="U798" t="s">
        <v>40</v>
      </c>
      <c r="V798" t="s">
        <v>40</v>
      </c>
      <c r="W798" t="s">
        <v>40</v>
      </c>
      <c r="X798" t="s">
        <v>40</v>
      </c>
      <c r="Y798" s="4" t="s">
        <v>4770</v>
      </c>
      <c r="Z798">
        <v>30</v>
      </c>
      <c r="AA798" t="s">
        <v>161</v>
      </c>
      <c r="AB798" t="s">
        <v>40</v>
      </c>
      <c r="AG798" t="s">
        <v>47</v>
      </c>
      <c r="AH798" t="s">
        <v>48</v>
      </c>
      <c r="AI798" t="s">
        <v>47</v>
      </c>
      <c r="AJ798" t="s">
        <v>77</v>
      </c>
      <c r="AK798" s="35" t="s">
        <v>2305</v>
      </c>
      <c r="AL798" t="s">
        <v>123</v>
      </c>
      <c r="AM798" t="s">
        <v>123</v>
      </c>
      <c r="AO798">
        <v>9.7731848791438036E-4</v>
      </c>
      <c r="AP798" s="2">
        <v>2.1450714918950897E-2</v>
      </c>
      <c r="AQ798" t="s">
        <v>585</v>
      </c>
      <c r="AS798">
        <v>3.4900253816519462</v>
      </c>
      <c r="AT798">
        <v>3.4900253816519462</v>
      </c>
      <c r="AU798" s="3">
        <v>525000000</v>
      </c>
      <c r="AV798" s="5">
        <v>47840625000</v>
      </c>
      <c r="AW798" s="34" t="s">
        <v>2306</v>
      </c>
      <c r="BA798" s="31"/>
      <c r="BB798" s="27" t="str">
        <f t="shared" si="53"/>
        <v>KEY</v>
      </c>
      <c r="BC798" s="29">
        <f t="shared" ca="1" si="54"/>
        <v>55848</v>
      </c>
      <c r="BD798" s="27">
        <f t="shared" si="55"/>
        <v>1</v>
      </c>
      <c r="BE798" s="32" t="str">
        <f t="shared" si="56"/>
        <v>493267AK4.PRCorp</v>
      </c>
    </row>
    <row r="799" spans="1:57" x14ac:dyDescent="0.35">
      <c r="A799" t="s">
        <v>2320</v>
      </c>
      <c r="B799">
        <v>95.334999999999994</v>
      </c>
      <c r="C799" s="2">
        <v>-3.047920592794005E-2</v>
      </c>
      <c r="D799" t="s">
        <v>51</v>
      </c>
      <c r="F799" t="s">
        <v>853</v>
      </c>
      <c r="G799" t="s">
        <v>854</v>
      </c>
      <c r="H799">
        <v>93.75</v>
      </c>
      <c r="I799" s="2">
        <v>-4.5657279999999998E-3</v>
      </c>
      <c r="J799" s="4" t="s">
        <v>4334</v>
      </c>
      <c r="L799">
        <v>303.10000000000002</v>
      </c>
      <c r="M799">
        <v>0</v>
      </c>
      <c r="N799">
        <v>6.9211753391472994</v>
      </c>
      <c r="O799">
        <v>7.2829749999312545</v>
      </c>
      <c r="P799">
        <v>7.2829749999312545</v>
      </c>
      <c r="Q799" t="s">
        <v>53</v>
      </c>
      <c r="R799" t="s">
        <v>82</v>
      </c>
      <c r="S799">
        <v>5.375</v>
      </c>
      <c r="T799">
        <v>1000</v>
      </c>
      <c r="U799" t="s">
        <v>40</v>
      </c>
      <c r="V799" t="s">
        <v>40</v>
      </c>
      <c r="W799" t="s">
        <v>40</v>
      </c>
      <c r="X799" t="s">
        <v>40</v>
      </c>
      <c r="Y799" s="4" t="s">
        <v>4581</v>
      </c>
      <c r="Z799">
        <v>30</v>
      </c>
      <c r="AA799" t="s">
        <v>46</v>
      </c>
      <c r="AB799" s="4" t="s">
        <v>4880</v>
      </c>
      <c r="AG799" t="s">
        <v>47</v>
      </c>
      <c r="AH799" t="s">
        <v>65</v>
      </c>
      <c r="AI799" t="s">
        <v>49</v>
      </c>
      <c r="AJ799" t="s">
        <v>77</v>
      </c>
      <c r="AK799" s="35" t="s">
        <v>2321</v>
      </c>
      <c r="AL799" t="s">
        <v>63</v>
      </c>
      <c r="AM799" t="s">
        <v>234</v>
      </c>
      <c r="AO799">
        <v>4.7106192225909727E-4</v>
      </c>
      <c r="AP799" s="2">
        <v>2.8422402757541154E-2</v>
      </c>
      <c r="AQ799" t="s">
        <v>585</v>
      </c>
      <c r="AS799">
        <v>2.312032691670117</v>
      </c>
      <c r="AT799">
        <v>2.312032691670117</v>
      </c>
      <c r="AU799" s="3">
        <v>1000000000</v>
      </c>
      <c r="AV799" s="30">
        <v>95335000000</v>
      </c>
      <c r="AW799" s="34" t="s">
        <v>2322</v>
      </c>
      <c r="BA799" s="31"/>
      <c r="BB799" s="27" t="str">
        <f t="shared" si="53"/>
        <v>PRU</v>
      </c>
      <c r="BC799" s="29" t="e">
        <f t="shared" ca="1" si="54"/>
        <v>#VALUE!</v>
      </c>
      <c r="BD799" s="27">
        <f t="shared" si="55"/>
        <v>1</v>
      </c>
      <c r="BE799" s="32" t="str">
        <f t="shared" si="56"/>
        <v>744320AV4.PRCorp</v>
      </c>
    </row>
    <row r="800" spans="1:57" x14ac:dyDescent="0.35">
      <c r="A800" t="s">
        <v>2374</v>
      </c>
      <c r="B800">
        <v>97.7</v>
      </c>
      <c r="C800">
        <v>-1.2632642748863061E-2</v>
      </c>
      <c r="D800">
        <v>3353.1692307692306</v>
      </c>
      <c r="F800" t="s">
        <v>252</v>
      </c>
      <c r="G800" t="s">
        <v>250</v>
      </c>
      <c r="H800">
        <v>31.92</v>
      </c>
      <c r="I800" s="2">
        <v>-3.4482800000000001E-2</v>
      </c>
      <c r="J800" s="4" t="s">
        <v>4926</v>
      </c>
      <c r="L800">
        <v>370.5</v>
      </c>
      <c r="M800">
        <v>0</v>
      </c>
      <c r="N800">
        <v>7.5217875485412051</v>
      </c>
      <c r="O800">
        <v>7.567033845280128</v>
      </c>
      <c r="P800">
        <v>7.567033845280128</v>
      </c>
      <c r="Q800" t="s">
        <v>42</v>
      </c>
      <c r="R800" t="s">
        <v>82</v>
      </c>
      <c r="S800">
        <v>6.25</v>
      </c>
      <c r="T800">
        <v>1000</v>
      </c>
      <c r="U800" t="s">
        <v>40</v>
      </c>
      <c r="V800" t="s">
        <v>40</v>
      </c>
      <c r="W800" t="s">
        <v>40</v>
      </c>
      <c r="X800" t="s">
        <v>40</v>
      </c>
      <c r="Y800" s="4" t="s">
        <v>4881</v>
      </c>
      <c r="Z800">
        <v>30</v>
      </c>
      <c r="AA800" t="s">
        <v>46</v>
      </c>
      <c r="AB800" t="s">
        <v>40</v>
      </c>
      <c r="AG800" t="s">
        <v>47</v>
      </c>
      <c r="AH800" t="s">
        <v>48</v>
      </c>
      <c r="AI800" t="s">
        <v>47</v>
      </c>
      <c r="AJ800" t="s">
        <v>77</v>
      </c>
      <c r="AK800" s="35" t="s">
        <v>2375</v>
      </c>
      <c r="AL800" t="s">
        <v>234</v>
      </c>
      <c r="AM800" t="s">
        <v>158</v>
      </c>
      <c r="AO800">
        <v>6.2188505746840761E-4</v>
      </c>
      <c r="AP800" s="2">
        <v>1.8709507044028295E-2</v>
      </c>
      <c r="AQ800" t="s">
        <v>585</v>
      </c>
      <c r="AS800">
        <v>1.7436998046678558</v>
      </c>
      <c r="AT800">
        <v>1.7436998046678558</v>
      </c>
      <c r="AU800" s="3">
        <v>2000000000</v>
      </c>
      <c r="AV800" s="30">
        <v>195400000000</v>
      </c>
      <c r="AW800" s="34" t="s">
        <v>2376</v>
      </c>
      <c r="BA800" s="31"/>
      <c r="BB800" s="27" t="str">
        <f t="shared" si="53"/>
        <v>BAC</v>
      </c>
      <c r="BC800" s="29">
        <f t="shared" ca="1" si="54"/>
        <v>55848</v>
      </c>
      <c r="BD800" s="27">
        <f t="shared" si="55"/>
        <v>1</v>
      </c>
      <c r="BE800" s="32" t="str">
        <f t="shared" si="56"/>
        <v>060505EH3.PRCorp</v>
      </c>
    </row>
    <row r="801" spans="1:57" x14ac:dyDescent="0.35">
      <c r="A801" t="s">
        <v>2295</v>
      </c>
      <c r="B801">
        <v>88.281999999999996</v>
      </c>
      <c r="C801" s="2">
        <v>-5.76032239769192E-2</v>
      </c>
      <c r="D801" t="s">
        <v>51</v>
      </c>
      <c r="F801" t="s">
        <v>853</v>
      </c>
      <c r="G801" t="s">
        <v>854</v>
      </c>
      <c r="H801">
        <v>93.75</v>
      </c>
      <c r="I801" s="2">
        <v>-4.5657279999999998E-3</v>
      </c>
      <c r="J801" s="4" t="s">
        <v>4334</v>
      </c>
      <c r="L801">
        <v>238</v>
      </c>
      <c r="M801">
        <v>0</v>
      </c>
      <c r="N801">
        <v>6.522558661230871</v>
      </c>
      <c r="O801">
        <v>7.2572159458638339</v>
      </c>
      <c r="P801">
        <v>7.2572159458638339</v>
      </c>
      <c r="Q801" t="s">
        <v>53</v>
      </c>
      <c r="R801" t="s">
        <v>82</v>
      </c>
      <c r="S801">
        <v>4.5</v>
      </c>
      <c r="T801">
        <v>1000</v>
      </c>
      <c r="U801" t="s">
        <v>40</v>
      </c>
      <c r="V801" t="s">
        <v>40</v>
      </c>
      <c r="W801" t="s">
        <v>40</v>
      </c>
      <c r="X801" t="s">
        <v>40</v>
      </c>
      <c r="Y801" s="4" t="s">
        <v>4882</v>
      </c>
      <c r="Z801">
        <v>30</v>
      </c>
      <c r="AA801" t="s">
        <v>46</v>
      </c>
      <c r="AB801" t="s">
        <v>4883</v>
      </c>
      <c r="AG801" t="s">
        <v>47</v>
      </c>
      <c r="AH801" t="s">
        <v>61</v>
      </c>
      <c r="AI801" t="s">
        <v>49</v>
      </c>
      <c r="AJ801" t="s">
        <v>77</v>
      </c>
      <c r="AK801" s="35" t="s">
        <v>2296</v>
      </c>
      <c r="AL801" t="s">
        <v>63</v>
      </c>
      <c r="AM801" t="s">
        <v>234</v>
      </c>
      <c r="AO801">
        <v>4.7106192225909727E-4</v>
      </c>
      <c r="AP801" s="2">
        <v>2.8422402757541154E-2</v>
      </c>
      <c r="AQ801" t="s">
        <v>585</v>
      </c>
      <c r="AS801">
        <v>4.2656470119386469</v>
      </c>
      <c r="AT801">
        <v>4.2656470119386469</v>
      </c>
      <c r="AU801" s="3">
        <v>750000000</v>
      </c>
      <c r="AV801" s="5">
        <v>66211500000</v>
      </c>
      <c r="AW801" s="34" t="s">
        <v>2297</v>
      </c>
      <c r="BA801" s="31"/>
      <c r="BB801" s="27" t="str">
        <f t="shared" si="53"/>
        <v>PRU</v>
      </c>
      <c r="BC801" s="29" t="e">
        <f t="shared" ca="1" si="54"/>
        <v>#VALUE!</v>
      </c>
      <c r="BD801" s="27">
        <f t="shared" si="55"/>
        <v>1</v>
      </c>
      <c r="BE801" s="32" t="str">
        <f t="shared" si="56"/>
        <v>744320AW2.PRCorp</v>
      </c>
    </row>
    <row r="802" spans="1:57" x14ac:dyDescent="0.35">
      <c r="A802" t="s">
        <v>2466</v>
      </c>
      <c r="B802">
        <v>99.099000000000004</v>
      </c>
      <c r="C802" s="2">
        <v>9.1650627806801055E-3</v>
      </c>
      <c r="D802">
        <v>4268.4461538461537</v>
      </c>
      <c r="F802" t="s">
        <v>631</v>
      </c>
      <c r="G802" t="s">
        <v>632</v>
      </c>
      <c r="H802">
        <v>110.39</v>
      </c>
      <c r="I802" s="2">
        <v>-2.0661079999999998E-2</v>
      </c>
      <c r="J802" s="4" t="s">
        <v>4935</v>
      </c>
      <c r="L802">
        <v>330</v>
      </c>
      <c r="M802">
        <v>0</v>
      </c>
      <c r="N802">
        <v>7.1055268816855612</v>
      </c>
      <c r="O802">
        <v>7.1546457549955296</v>
      </c>
      <c r="P802">
        <v>7.1546457549955296</v>
      </c>
      <c r="Q802" t="s">
        <v>42</v>
      </c>
      <c r="R802" t="s">
        <v>82</v>
      </c>
      <c r="S802">
        <v>6</v>
      </c>
      <c r="T802">
        <v>1000</v>
      </c>
      <c r="U802" t="s">
        <v>40</v>
      </c>
      <c r="V802" t="s">
        <v>40</v>
      </c>
      <c r="W802" t="s">
        <v>40</v>
      </c>
      <c r="X802" t="s">
        <v>40</v>
      </c>
      <c r="Y802" s="4" t="s">
        <v>4745</v>
      </c>
      <c r="Z802">
        <v>30</v>
      </c>
      <c r="AA802" t="s">
        <v>161</v>
      </c>
      <c r="AB802" t="s">
        <v>40</v>
      </c>
      <c r="AG802" t="s">
        <v>47</v>
      </c>
      <c r="AH802" t="s">
        <v>48</v>
      </c>
      <c r="AI802" t="s">
        <v>47</v>
      </c>
      <c r="AJ802" t="s">
        <v>77</v>
      </c>
      <c r="AK802" s="35" t="s">
        <v>2467</v>
      </c>
      <c r="AL802" t="s">
        <v>234</v>
      </c>
      <c r="AM802" t="s">
        <v>158</v>
      </c>
      <c r="AO802">
        <v>4.0082067766900042E-4</v>
      </c>
      <c r="AP802" s="2">
        <v>1.6954783924867045E-2</v>
      </c>
      <c r="AQ802" t="s">
        <v>224</v>
      </c>
      <c r="AS802">
        <v>0.76359688855554142</v>
      </c>
      <c r="AT802">
        <v>0.76359688855554142</v>
      </c>
      <c r="AU802" s="3">
        <v>1500000000</v>
      </c>
      <c r="AV802" s="30">
        <v>148648500000</v>
      </c>
      <c r="AW802" s="34" t="s">
        <v>2468</v>
      </c>
      <c r="BA802" s="31"/>
      <c r="BB802" s="27" t="str">
        <f t="shared" si="53"/>
        <v>JPM</v>
      </c>
      <c r="BC802" s="29">
        <f t="shared" ca="1" si="54"/>
        <v>55848</v>
      </c>
      <c r="BD802" s="27">
        <f t="shared" si="55"/>
        <v>1</v>
      </c>
      <c r="BE802" s="32" t="str">
        <f t="shared" si="56"/>
        <v>48126HAA8.PRCorp</v>
      </c>
    </row>
    <row r="803" spans="1:57" x14ac:dyDescent="0.35">
      <c r="A803" t="s">
        <v>2317</v>
      </c>
      <c r="B803">
        <v>92.676000000000002</v>
      </c>
      <c r="C803" s="2">
        <v>-1.3119223069387054E-2</v>
      </c>
      <c r="D803" t="s">
        <v>51</v>
      </c>
      <c r="F803" t="s">
        <v>835</v>
      </c>
      <c r="G803" t="s">
        <v>836</v>
      </c>
      <c r="H803">
        <v>159.22999999999999</v>
      </c>
      <c r="I803" s="2">
        <v>1.8289960000000001E-2</v>
      </c>
      <c r="J803" s="4" t="s">
        <v>4935</v>
      </c>
      <c r="L803">
        <v>304</v>
      </c>
      <c r="M803">
        <v>0</v>
      </c>
      <c r="N803">
        <v>7.2049854059228453</v>
      </c>
      <c r="O803">
        <v>15.518344645887499</v>
      </c>
      <c r="P803">
        <v>15.518344645887499</v>
      </c>
      <c r="Q803" t="s">
        <v>42</v>
      </c>
      <c r="R803" t="s">
        <v>82</v>
      </c>
      <c r="S803">
        <v>4.8499999999999996</v>
      </c>
      <c r="T803">
        <v>1000</v>
      </c>
      <c r="U803" t="s">
        <v>40</v>
      </c>
      <c r="V803" t="s">
        <v>40</v>
      </c>
      <c r="W803" t="s">
        <v>40</v>
      </c>
      <c r="X803" t="s">
        <v>40</v>
      </c>
      <c r="Y803" s="4" t="s">
        <v>4231</v>
      </c>
      <c r="Z803">
        <v>30</v>
      </c>
      <c r="AA803" t="s">
        <v>161</v>
      </c>
      <c r="AB803" t="s">
        <v>40</v>
      </c>
      <c r="AG803" t="s">
        <v>47</v>
      </c>
      <c r="AH803" t="s">
        <v>48</v>
      </c>
      <c r="AI803" t="s">
        <v>47</v>
      </c>
      <c r="AJ803" t="s">
        <v>77</v>
      </c>
      <c r="AK803" s="35" t="s">
        <v>2318</v>
      </c>
      <c r="AL803" t="s">
        <v>63</v>
      </c>
      <c r="AM803" t="s">
        <v>158</v>
      </c>
      <c r="AO803">
        <v>2.7693187060884306E-4</v>
      </c>
      <c r="AP803" s="2">
        <v>1.7252152770988016E-2</v>
      </c>
      <c r="AQ803" t="s">
        <v>585</v>
      </c>
      <c r="AS803">
        <v>0.57616169506920312</v>
      </c>
      <c r="AT803">
        <v>0.57616169506920312</v>
      </c>
      <c r="AU803" s="3">
        <v>500000000</v>
      </c>
      <c r="AV803" s="5">
        <v>46338000000</v>
      </c>
      <c r="AW803" s="34" t="s">
        <v>2319</v>
      </c>
      <c r="BA803" s="31"/>
      <c r="BB803" s="27" t="str">
        <f t="shared" si="53"/>
        <v>PNC</v>
      </c>
      <c r="BC803" s="29">
        <f t="shared" ca="1" si="54"/>
        <v>55848</v>
      </c>
      <c r="BD803" s="27">
        <f t="shared" si="55"/>
        <v>1</v>
      </c>
      <c r="BE803" s="32" t="str">
        <f t="shared" si="56"/>
        <v>693475AM7.PRCorp</v>
      </c>
    </row>
    <row r="804" spans="1:57" x14ac:dyDescent="0.35">
      <c r="A804" t="s">
        <v>2350</v>
      </c>
      <c r="B804">
        <v>92.147000000000006</v>
      </c>
      <c r="C804" s="2">
        <v>-1.7832018759326239E-2</v>
      </c>
      <c r="D804" s="3">
        <v>1959.2153846153847</v>
      </c>
      <c r="F804" t="s">
        <v>1087</v>
      </c>
      <c r="G804" t="s">
        <v>1088</v>
      </c>
      <c r="H804">
        <v>43.31</v>
      </c>
      <c r="I804" s="2">
        <v>1.0027990000000001E-2</v>
      </c>
      <c r="J804" s="4" t="s">
        <v>4935</v>
      </c>
      <c r="L804">
        <v>311</v>
      </c>
      <c r="M804">
        <v>0</v>
      </c>
      <c r="N804">
        <v>7.3756673065131482</v>
      </c>
      <c r="O804">
        <v>11.148580023005735</v>
      </c>
      <c r="P804">
        <v>11.148580023005735</v>
      </c>
      <c r="Q804" t="s">
        <v>42</v>
      </c>
      <c r="R804" t="s">
        <v>82</v>
      </c>
      <c r="S804">
        <v>5.9</v>
      </c>
      <c r="T804">
        <v>1000</v>
      </c>
      <c r="U804" t="s">
        <v>40</v>
      </c>
      <c r="V804" t="s">
        <v>40</v>
      </c>
      <c r="W804" t="s">
        <v>40</v>
      </c>
      <c r="X804" t="s">
        <v>40</v>
      </c>
      <c r="Y804" s="4" t="s">
        <v>4347</v>
      </c>
      <c r="Z804">
        <v>30</v>
      </c>
      <c r="AA804" t="s">
        <v>161</v>
      </c>
      <c r="AB804" t="s">
        <v>40</v>
      </c>
      <c r="AG804" t="s">
        <v>47</v>
      </c>
      <c r="AH804" t="s">
        <v>48</v>
      </c>
      <c r="AI804" t="s">
        <v>47</v>
      </c>
      <c r="AJ804" t="s">
        <v>77</v>
      </c>
      <c r="AK804" s="35" t="s">
        <v>2351</v>
      </c>
      <c r="AL804" t="s">
        <v>63</v>
      </c>
      <c r="AM804" t="s">
        <v>123</v>
      </c>
      <c r="AO804">
        <v>5.8100109398506739E-4</v>
      </c>
      <c r="AP804" s="2">
        <v>1.9247718810495584E-2</v>
      </c>
      <c r="AQ804" t="s">
        <v>585</v>
      </c>
      <c r="AS804">
        <v>1.5047988643827477</v>
      </c>
      <c r="AT804">
        <v>1.5047988643827477</v>
      </c>
      <c r="AU804" s="3">
        <v>2000000000</v>
      </c>
      <c r="AV804" s="5">
        <v>184294000000</v>
      </c>
      <c r="AW804" s="34" t="s">
        <v>2352</v>
      </c>
      <c r="BA804" s="31"/>
      <c r="BB804" s="27" t="str">
        <f t="shared" si="53"/>
        <v>WFC</v>
      </c>
      <c r="BC804" s="29">
        <f t="shared" ca="1" si="54"/>
        <v>55848</v>
      </c>
      <c r="BD804" s="27">
        <f t="shared" si="55"/>
        <v>1</v>
      </c>
      <c r="BE804" s="32" t="str">
        <f t="shared" si="56"/>
        <v>949746RG8.PRCorp</v>
      </c>
    </row>
    <row r="805" spans="1:57" x14ac:dyDescent="0.35">
      <c r="A805" t="s">
        <v>2332</v>
      </c>
      <c r="B805">
        <v>98.637</v>
      </c>
      <c r="C805">
        <v>7.0128572623057057E-3</v>
      </c>
      <c r="D805" t="s">
        <v>51</v>
      </c>
      <c r="F805" t="s">
        <v>2333</v>
      </c>
      <c r="G805" t="s">
        <v>2334</v>
      </c>
      <c r="H805">
        <v>64.489999999999995</v>
      </c>
      <c r="I805" s="2">
        <v>6.7715170000000005E-2</v>
      </c>
      <c r="J805" s="4" t="s">
        <v>4915</v>
      </c>
      <c r="L805">
        <v>358</v>
      </c>
      <c r="M805">
        <v>0</v>
      </c>
      <c r="N805">
        <v>7.4012952126273808</v>
      </c>
      <c r="O805">
        <v>7.6743688204247347</v>
      </c>
      <c r="P805">
        <v>7.6743688204247347</v>
      </c>
      <c r="Q805" t="s">
        <v>53</v>
      </c>
      <c r="R805" t="s">
        <v>82</v>
      </c>
      <c r="S805">
        <v>5.65</v>
      </c>
      <c r="T805">
        <v>1000</v>
      </c>
      <c r="U805" t="s">
        <v>40</v>
      </c>
      <c r="V805" t="s">
        <v>40</v>
      </c>
      <c r="W805" t="s">
        <v>40</v>
      </c>
      <c r="X805" t="s">
        <v>40</v>
      </c>
      <c r="Y805" s="4" t="s">
        <v>4366</v>
      </c>
      <c r="Z805">
        <v>30</v>
      </c>
      <c r="AA805" t="s">
        <v>46</v>
      </c>
      <c r="AB805" t="s">
        <v>4884</v>
      </c>
      <c r="AG805" t="s">
        <v>47</v>
      </c>
      <c r="AH805" t="s">
        <v>65</v>
      </c>
      <c r="AI805" t="s">
        <v>49</v>
      </c>
      <c r="AJ805" t="s">
        <v>77</v>
      </c>
      <c r="AK805" s="35" t="s">
        <v>2335</v>
      </c>
      <c r="AL805" t="s">
        <v>123</v>
      </c>
      <c r="AM805" t="s">
        <v>158</v>
      </c>
      <c r="AO805">
        <v>1.5706474932764003E-4</v>
      </c>
      <c r="AP805" s="2">
        <v>2.3748433274345171E-2</v>
      </c>
      <c r="AQ805" t="s">
        <v>585</v>
      </c>
      <c r="AS805">
        <v>0.55814694870255899</v>
      </c>
      <c r="AT805">
        <v>0.55814694870255899</v>
      </c>
      <c r="AU805" s="3">
        <v>558269000</v>
      </c>
      <c r="AV805" s="5">
        <v>55065979353</v>
      </c>
      <c r="AW805" s="34" t="s">
        <v>2336</v>
      </c>
      <c r="BA805" s="31"/>
      <c r="BB805" s="27" t="str">
        <f t="shared" si="53"/>
        <v>VOYA</v>
      </c>
      <c r="BC805" s="29" t="e">
        <f t="shared" ca="1" si="54"/>
        <v>#VALUE!</v>
      </c>
      <c r="BD805" s="27">
        <f t="shared" si="55"/>
        <v>1</v>
      </c>
      <c r="BE805" s="32" t="str">
        <f t="shared" si="56"/>
        <v>45685EAG1.PRCorp</v>
      </c>
    </row>
    <row r="806" spans="1:57" x14ac:dyDescent="0.35">
      <c r="A806" t="s">
        <v>2498</v>
      </c>
      <c r="B806">
        <v>80.707999999999998</v>
      </c>
      <c r="C806" s="2">
        <v>-3.4858830704471329E-2</v>
      </c>
      <c r="D806" t="s">
        <v>51</v>
      </c>
      <c r="F806" t="s">
        <v>927</v>
      </c>
      <c r="G806" t="s">
        <v>928</v>
      </c>
      <c r="H806">
        <v>75.930000000000007</v>
      </c>
      <c r="I806" s="2">
        <v>7.7479760000000009E-2</v>
      </c>
      <c r="J806" s="4" t="s">
        <v>4926</v>
      </c>
      <c r="L806">
        <v>257.5</v>
      </c>
      <c r="M806">
        <v>0</v>
      </c>
      <c r="N806">
        <v>7.3082174073312896</v>
      </c>
      <c r="O806">
        <v>9.6762803237844164</v>
      </c>
      <c r="P806">
        <v>9.6762803237844164</v>
      </c>
      <c r="Q806" t="s">
        <v>42</v>
      </c>
      <c r="R806" t="s">
        <v>82</v>
      </c>
      <c r="S806">
        <v>5</v>
      </c>
      <c r="T806">
        <v>1000</v>
      </c>
      <c r="U806" t="s">
        <v>40</v>
      </c>
      <c r="V806" t="s">
        <v>40</v>
      </c>
      <c r="W806" t="s">
        <v>40</v>
      </c>
      <c r="X806" t="s">
        <v>40</v>
      </c>
      <c r="Y806" s="4" t="s">
        <v>4885</v>
      </c>
      <c r="Z806">
        <v>30</v>
      </c>
      <c r="AA806" t="s">
        <v>161</v>
      </c>
      <c r="AB806" t="s">
        <v>40</v>
      </c>
      <c r="AG806" t="s">
        <v>47</v>
      </c>
      <c r="AH806" t="s">
        <v>48</v>
      </c>
      <c r="AI806" t="s">
        <v>47</v>
      </c>
      <c r="AJ806" t="s">
        <v>77</v>
      </c>
      <c r="AK806" s="35" t="s">
        <v>2499</v>
      </c>
      <c r="AL806" t="s">
        <v>158</v>
      </c>
      <c r="AM806" t="s">
        <v>63</v>
      </c>
      <c r="AO806">
        <v>3.3008006157797531E-5</v>
      </c>
      <c r="AP806" s="2">
        <v>1.8470445177222738E-2</v>
      </c>
      <c r="AQ806" t="s">
        <v>585</v>
      </c>
      <c r="AS806">
        <v>4.2145136373707324</v>
      </c>
      <c r="AT806">
        <v>4.2145136373707324</v>
      </c>
      <c r="AU806" s="3">
        <v>500000000</v>
      </c>
      <c r="AV806" s="5">
        <v>40354000000</v>
      </c>
      <c r="AW806" s="34" t="s">
        <v>2500</v>
      </c>
      <c r="BA806" s="31"/>
      <c r="BB806" s="27" t="str">
        <f t="shared" si="53"/>
        <v>SCHW</v>
      </c>
      <c r="BC806" s="29">
        <f t="shared" ca="1" si="54"/>
        <v>55848</v>
      </c>
      <c r="BD806" s="27">
        <f t="shared" si="55"/>
        <v>1</v>
      </c>
      <c r="BE806" s="32" t="str">
        <f t="shared" si="56"/>
        <v>808513AR6.PRCorp</v>
      </c>
    </row>
    <row r="807" spans="1:57" x14ac:dyDescent="0.35">
      <c r="A807" t="s">
        <v>2484</v>
      </c>
      <c r="B807">
        <v>94</v>
      </c>
      <c r="C807" s="2" t="e">
        <v>#VALUE!</v>
      </c>
      <c r="D807">
        <v>697.63076923076926</v>
      </c>
      <c r="F807" t="s">
        <v>558</v>
      </c>
      <c r="G807" t="s">
        <v>559</v>
      </c>
      <c r="H807">
        <v>309</v>
      </c>
      <c r="I807" s="2">
        <v>-5.3569760000000001E-2</v>
      </c>
      <c r="J807" s="4" t="s">
        <v>4927</v>
      </c>
      <c r="L807">
        <v>383.4</v>
      </c>
      <c r="M807">
        <v>0</v>
      </c>
      <c r="N807">
        <v>7.4860231395275996</v>
      </c>
      <c r="O807">
        <v>7.0145426194785649</v>
      </c>
      <c r="P807">
        <v>7.0145426194785649</v>
      </c>
      <c r="Q807" t="s">
        <v>42</v>
      </c>
      <c r="R807" t="s">
        <v>82</v>
      </c>
      <c r="S807">
        <v>5.3</v>
      </c>
      <c r="T807">
        <v>1000</v>
      </c>
      <c r="U807" t="s">
        <v>40</v>
      </c>
      <c r="V807" t="s">
        <v>40</v>
      </c>
      <c r="W807" t="s">
        <v>40</v>
      </c>
      <c r="X807" t="s">
        <v>40</v>
      </c>
      <c r="Y807" s="4" t="s">
        <v>4886</v>
      </c>
      <c r="Z807">
        <v>30</v>
      </c>
      <c r="AA807" t="s">
        <v>46</v>
      </c>
      <c r="AB807" t="s">
        <v>40</v>
      </c>
      <c r="AG807" t="s">
        <v>47</v>
      </c>
      <c r="AH807" t="s">
        <v>48</v>
      </c>
      <c r="AI807" t="s">
        <v>47</v>
      </c>
      <c r="AJ807" t="s">
        <v>77</v>
      </c>
      <c r="AK807" s="35" t="s">
        <v>2485</v>
      </c>
      <c r="AL807" t="s">
        <v>158</v>
      </c>
      <c r="AM807" t="s">
        <v>123</v>
      </c>
      <c r="AO807">
        <v>7.200666303718295E-4</v>
      </c>
      <c r="AP807" s="2">
        <v>1.6435327154063595E-2</v>
      </c>
      <c r="AQ807" t="s">
        <v>585</v>
      </c>
      <c r="AS807">
        <v>3.5018207097466707</v>
      </c>
      <c r="AT807">
        <v>3.5018207097466707</v>
      </c>
      <c r="AU807" s="3">
        <v>650000000</v>
      </c>
      <c r="AV807" s="5">
        <v>61100000000</v>
      </c>
      <c r="AW807" s="34" t="s">
        <v>2486</v>
      </c>
      <c r="BA807" s="31"/>
      <c r="BB807" s="27" t="str">
        <f t="shared" si="53"/>
        <v>GS</v>
      </c>
      <c r="BC807" s="29">
        <f t="shared" ca="1" si="54"/>
        <v>55848</v>
      </c>
      <c r="BD807" s="27">
        <f t="shared" si="55"/>
        <v>1</v>
      </c>
      <c r="BE807" s="32" t="str">
        <f t="shared" si="56"/>
        <v>38148BAC2.PRCorp</v>
      </c>
    </row>
    <row r="808" spans="1:57" x14ac:dyDescent="0.35">
      <c r="A808" t="s">
        <v>2442</v>
      </c>
      <c r="B808">
        <v>99.361000000000004</v>
      </c>
      <c r="C808" s="2">
        <v>2.3504963279800269E-3</v>
      </c>
      <c r="D808" t="s">
        <v>51</v>
      </c>
      <c r="F808" t="s">
        <v>927</v>
      </c>
      <c r="G808" t="s">
        <v>928</v>
      </c>
      <c r="H808">
        <v>75.930000000000007</v>
      </c>
      <c r="I808" s="2">
        <v>7.7479760000000009E-2</v>
      </c>
      <c r="J808" s="4" t="s">
        <v>4926</v>
      </c>
      <c r="L808">
        <v>331.5</v>
      </c>
      <c r="M808">
        <v>0</v>
      </c>
      <c r="N808">
        <v>7.0560997692283909</v>
      </c>
      <c r="O808">
        <v>7.0948374332657043</v>
      </c>
      <c r="P808">
        <v>7.0560997692283909</v>
      </c>
      <c r="Q808" t="s">
        <v>42</v>
      </c>
      <c r="R808" t="s">
        <v>82</v>
      </c>
      <c r="S808">
        <v>6.3971400000000003</v>
      </c>
      <c r="T808">
        <v>1000</v>
      </c>
      <c r="U808" t="s">
        <v>40</v>
      </c>
      <c r="V808" t="s">
        <v>40</v>
      </c>
      <c r="W808" t="s">
        <v>40</v>
      </c>
      <c r="X808" t="s">
        <v>40</v>
      </c>
      <c r="Y808" s="4" t="s">
        <v>4343</v>
      </c>
      <c r="Z808">
        <v>30</v>
      </c>
      <c r="AA808" t="s">
        <v>161</v>
      </c>
      <c r="AB808" t="s">
        <v>40</v>
      </c>
      <c r="AG808" t="s">
        <v>47</v>
      </c>
      <c r="AH808" t="s">
        <v>48</v>
      </c>
      <c r="AI808" t="s">
        <v>47</v>
      </c>
      <c r="AJ808" t="s">
        <v>77</v>
      </c>
      <c r="AK808" s="35" t="s">
        <v>2443</v>
      </c>
      <c r="AL808" t="s">
        <v>158</v>
      </c>
      <c r="AM808" t="s">
        <v>63</v>
      </c>
      <c r="AO808">
        <v>3.3008006157797531E-5</v>
      </c>
      <c r="AP808" s="2">
        <v>1.8470445177222738E-2</v>
      </c>
      <c r="AQ808" t="s">
        <v>585</v>
      </c>
      <c r="AS808">
        <v>0.13951307925847528</v>
      </c>
      <c r="AT808">
        <v>0.13951307925847528</v>
      </c>
      <c r="AU808" s="3">
        <v>600000000</v>
      </c>
      <c r="AV808" s="5">
        <v>59616600000</v>
      </c>
      <c r="AW808" s="34" t="s">
        <v>2444</v>
      </c>
      <c r="BA808" s="31"/>
      <c r="BB808" s="27" t="str">
        <f t="shared" si="53"/>
        <v>SCHW</v>
      </c>
      <c r="BC808" s="29">
        <f t="shared" ca="1" si="54"/>
        <v>55848</v>
      </c>
      <c r="BD808" s="27">
        <f t="shared" si="55"/>
        <v>1</v>
      </c>
      <c r="BE808" s="32" t="str">
        <f t="shared" si="56"/>
        <v>808513AP0.PRCorp</v>
      </c>
    </row>
    <row r="809" spans="1:57" x14ac:dyDescent="0.35">
      <c r="A809" t="s">
        <v>2501</v>
      </c>
      <c r="B809">
        <v>87.25</v>
      </c>
      <c r="C809" s="2">
        <v>-2.7183123717777213E-2</v>
      </c>
      <c r="D809">
        <v>7195.2307692307695</v>
      </c>
      <c r="F809" t="s">
        <v>252</v>
      </c>
      <c r="G809" t="s">
        <v>250</v>
      </c>
      <c r="H809">
        <v>31.92</v>
      </c>
      <c r="I809" s="2">
        <v>-3.4482800000000001E-2</v>
      </c>
      <c r="J809" s="4" t="s">
        <v>4926</v>
      </c>
      <c r="L809">
        <v>293.10000000000002</v>
      </c>
      <c r="M809">
        <v>0</v>
      </c>
      <c r="N809">
        <v>7.3958739977728065</v>
      </c>
      <c r="O809">
        <v>8.8847526558075636</v>
      </c>
      <c r="P809">
        <v>8.8847526558075636</v>
      </c>
      <c r="Q809" t="s">
        <v>42</v>
      </c>
      <c r="R809" t="s">
        <v>82</v>
      </c>
      <c r="S809">
        <v>5.875</v>
      </c>
      <c r="T809">
        <v>1000</v>
      </c>
      <c r="U809" t="s">
        <v>40</v>
      </c>
      <c r="V809" t="s">
        <v>40</v>
      </c>
      <c r="W809" t="s">
        <v>40</v>
      </c>
      <c r="X809" t="s">
        <v>40</v>
      </c>
      <c r="Y809" s="4" t="s">
        <v>4876</v>
      </c>
      <c r="Z809">
        <v>30</v>
      </c>
      <c r="AA809" t="s">
        <v>46</v>
      </c>
      <c r="AB809" t="s">
        <v>40</v>
      </c>
      <c r="AG809" t="s">
        <v>47</v>
      </c>
      <c r="AH809" t="s">
        <v>48</v>
      </c>
      <c r="AI809" t="s">
        <v>47</v>
      </c>
      <c r="AJ809" t="s">
        <v>77</v>
      </c>
      <c r="AK809" s="35" t="s">
        <v>2502</v>
      </c>
      <c r="AL809" t="s">
        <v>234</v>
      </c>
      <c r="AM809" t="s">
        <v>158</v>
      </c>
      <c r="AO809">
        <v>6.2188505746840761E-4</v>
      </c>
      <c r="AP809" s="2">
        <v>1.8709507044028295E-2</v>
      </c>
      <c r="AQ809" t="s">
        <v>585</v>
      </c>
      <c r="AS809">
        <v>4.446687008556423</v>
      </c>
      <c r="AT809">
        <v>4.446687008556423</v>
      </c>
      <c r="AU809" s="3">
        <v>2350000000</v>
      </c>
      <c r="AV809" s="5">
        <v>205037500000</v>
      </c>
      <c r="AW809" s="34" t="s">
        <v>2503</v>
      </c>
      <c r="BA809" s="31"/>
      <c r="BB809" s="27" t="str">
        <f t="shared" si="53"/>
        <v>BAC</v>
      </c>
      <c r="BC809" s="29">
        <f t="shared" ca="1" si="54"/>
        <v>55848</v>
      </c>
      <c r="BD809" s="27">
        <f t="shared" si="55"/>
        <v>1</v>
      </c>
      <c r="BE809" s="32" t="str">
        <f t="shared" si="56"/>
        <v>060505FL3.PRCorp</v>
      </c>
    </row>
    <row r="810" spans="1:57" x14ac:dyDescent="0.35">
      <c r="A810" t="s">
        <v>2493</v>
      </c>
      <c r="B810">
        <v>82.822999999999993</v>
      </c>
      <c r="C810" s="2" t="e">
        <v>#VALUE!</v>
      </c>
      <c r="D810" t="s">
        <v>51</v>
      </c>
      <c r="F810" t="s">
        <v>2494</v>
      </c>
      <c r="G810" t="s">
        <v>2495</v>
      </c>
      <c r="H810">
        <v>96.68</v>
      </c>
      <c r="I810" s="2">
        <v>-8.3085199999999998E-3</v>
      </c>
      <c r="J810" s="4" t="s">
        <v>4916</v>
      </c>
      <c r="L810">
        <v>307.60000000000002</v>
      </c>
      <c r="M810">
        <v>0</v>
      </c>
      <c r="N810">
        <v>7.6820016310240282</v>
      </c>
      <c r="O810">
        <v>9.5995799629267804</v>
      </c>
      <c r="P810">
        <v>9.5995799629267804</v>
      </c>
      <c r="Q810" t="s">
        <v>42</v>
      </c>
      <c r="R810" t="s">
        <v>82</v>
      </c>
      <c r="S810">
        <v>5.5</v>
      </c>
      <c r="T810">
        <v>1000</v>
      </c>
      <c r="U810" t="s">
        <v>40</v>
      </c>
      <c r="V810" t="s">
        <v>40</v>
      </c>
      <c r="W810" t="s">
        <v>40</v>
      </c>
      <c r="X810" t="s">
        <v>40</v>
      </c>
      <c r="Y810" s="4" t="s">
        <v>4887</v>
      </c>
      <c r="Z810">
        <v>10</v>
      </c>
      <c r="AA810" t="s">
        <v>46</v>
      </c>
      <c r="AB810" t="s">
        <v>40</v>
      </c>
      <c r="AG810" t="s">
        <v>47</v>
      </c>
      <c r="AH810" t="s">
        <v>48</v>
      </c>
      <c r="AI810" t="s">
        <v>47</v>
      </c>
      <c r="AJ810" t="s">
        <v>77</v>
      </c>
      <c r="AK810" s="35" t="s">
        <v>2496</v>
      </c>
      <c r="AL810" t="s">
        <v>139</v>
      </c>
      <c r="AM810" t="s">
        <v>125</v>
      </c>
      <c r="AO810">
        <v>1.6085302298675108E-3</v>
      </c>
      <c r="AP810" s="2">
        <v>3.8033952367027113E-2</v>
      </c>
      <c r="AQ810" t="s">
        <v>585</v>
      </c>
      <c r="AS810">
        <v>4.0822609297839305</v>
      </c>
      <c r="AT810">
        <v>4.0822609297839305</v>
      </c>
      <c r="AU810" s="3">
        <v>570000000</v>
      </c>
      <c r="AV810" s="30">
        <v>47209109999.999992</v>
      </c>
      <c r="AW810" s="34" t="s">
        <v>2497</v>
      </c>
      <c r="BA810" s="31"/>
      <c r="BB810" s="27" t="str">
        <f t="shared" si="53"/>
        <v>DFS</v>
      </c>
      <c r="BC810" s="29">
        <f t="shared" ca="1" si="54"/>
        <v>55848</v>
      </c>
      <c r="BD810" s="27">
        <f t="shared" si="55"/>
        <v>1</v>
      </c>
      <c r="BE810" s="32" t="str">
        <f t="shared" si="56"/>
        <v>254709AN8.PRCorp</v>
      </c>
    </row>
    <row r="811" spans="1:57" x14ac:dyDescent="0.35">
      <c r="A811" t="s">
        <v>2396</v>
      </c>
      <c r="B811">
        <v>93.805999999999997</v>
      </c>
      <c r="C811">
        <v>-5.4381275165203136E-3</v>
      </c>
      <c r="D811" s="3" t="s">
        <v>51</v>
      </c>
      <c r="F811" t="s">
        <v>2397</v>
      </c>
      <c r="G811" t="s">
        <v>2398</v>
      </c>
      <c r="H811">
        <v>51.3</v>
      </c>
      <c r="I811" s="2">
        <v>-1.445782E-2</v>
      </c>
      <c r="J811" s="4" t="s">
        <v>4334</v>
      </c>
      <c r="L811">
        <v>286.8</v>
      </c>
      <c r="M811">
        <v>0</v>
      </c>
      <c r="N811">
        <v>6.7948576428208574</v>
      </c>
      <c r="O811">
        <v>7.020530780975033</v>
      </c>
      <c r="P811">
        <v>7.020530780975033</v>
      </c>
      <c r="Q811" t="s">
        <v>53</v>
      </c>
      <c r="R811" t="s">
        <v>82</v>
      </c>
      <c r="S811">
        <v>5.75</v>
      </c>
      <c r="T811">
        <v>1000</v>
      </c>
      <c r="U811" t="s">
        <v>40</v>
      </c>
      <c r="V811" t="s">
        <v>40</v>
      </c>
      <c r="W811" t="s">
        <v>40</v>
      </c>
      <c r="X811" t="s">
        <v>40</v>
      </c>
      <c r="Y811" s="4" t="s">
        <v>4888</v>
      </c>
      <c r="Z811">
        <v>30</v>
      </c>
      <c r="AA811" t="s">
        <v>46</v>
      </c>
      <c r="AB811" t="s">
        <v>4889</v>
      </c>
      <c r="AG811" t="s">
        <v>47</v>
      </c>
      <c r="AH811" t="s">
        <v>61</v>
      </c>
      <c r="AI811" t="s">
        <v>49</v>
      </c>
      <c r="AJ811" t="s">
        <v>77</v>
      </c>
      <c r="AK811" s="35" t="s">
        <v>2399</v>
      </c>
      <c r="AL811" t="s">
        <v>158</v>
      </c>
      <c r="AM811" t="s">
        <v>158</v>
      </c>
      <c r="AO811">
        <v>5.4547679256555792E-4</v>
      </c>
      <c r="AP811" s="2">
        <v>3.0026130975718157E-2</v>
      </c>
      <c r="AQ811" t="s">
        <v>585</v>
      </c>
      <c r="AS811">
        <v>4.5735892594620404</v>
      </c>
      <c r="AT811">
        <v>4.5735892594620404</v>
      </c>
      <c r="AU811" s="3">
        <v>750000000</v>
      </c>
      <c r="AV811" s="5">
        <v>70354500000</v>
      </c>
      <c r="AW811" s="34" t="s">
        <v>2400</v>
      </c>
      <c r="BA811" s="31"/>
      <c r="BB811" s="27" t="str">
        <f t="shared" si="53"/>
        <v>AIG</v>
      </c>
      <c r="BC811" s="29">
        <f t="shared" ca="1" si="54"/>
        <v>54061</v>
      </c>
      <c r="BD811" s="27">
        <f t="shared" si="55"/>
        <v>1</v>
      </c>
      <c r="BE811" s="32" t="str">
        <f t="shared" si="56"/>
        <v>026874DM6.PRCorp</v>
      </c>
    </row>
    <row r="812" spans="1:57" x14ac:dyDescent="0.35">
      <c r="A812" t="s">
        <v>2458</v>
      </c>
      <c r="B812">
        <v>90.751000000000005</v>
      </c>
      <c r="C812" s="2">
        <v>6.2536729240356944E-3</v>
      </c>
      <c r="D812" t="s">
        <v>51</v>
      </c>
      <c r="F812" t="s">
        <v>280</v>
      </c>
      <c r="G812" t="s">
        <v>281</v>
      </c>
      <c r="H812">
        <v>41.36</v>
      </c>
      <c r="I812" s="2">
        <v>5.3476230000000001E-3</v>
      </c>
      <c r="J812" s="4" t="s">
        <v>4926</v>
      </c>
      <c r="L812">
        <v>246</v>
      </c>
      <c r="M812">
        <v>0</v>
      </c>
      <c r="N812">
        <v>6.6852072560819158</v>
      </c>
      <c r="O812">
        <v>17.56179392089145</v>
      </c>
      <c r="P812">
        <v>17.56179392089145</v>
      </c>
      <c r="Q812" t="s">
        <v>42</v>
      </c>
      <c r="R812" t="s">
        <v>82</v>
      </c>
      <c r="S812">
        <v>4.5</v>
      </c>
      <c r="T812">
        <v>1000</v>
      </c>
      <c r="U812" t="s">
        <v>40</v>
      </c>
      <c r="V812" t="s">
        <v>40</v>
      </c>
      <c r="W812" t="s">
        <v>40</v>
      </c>
      <c r="X812" t="s">
        <v>40</v>
      </c>
      <c r="Y812" s="4" t="s">
        <v>4890</v>
      </c>
      <c r="Z812">
        <v>30</v>
      </c>
      <c r="AA812" t="s">
        <v>161</v>
      </c>
      <c r="AB812" t="s">
        <v>40</v>
      </c>
      <c r="AG812" t="s">
        <v>47</v>
      </c>
      <c r="AH812" t="s">
        <v>48</v>
      </c>
      <c r="AI812" t="s">
        <v>47</v>
      </c>
      <c r="AJ812" t="s">
        <v>77</v>
      </c>
      <c r="AK812" s="35" t="s">
        <v>2459</v>
      </c>
      <c r="AL812" t="s">
        <v>234</v>
      </c>
      <c r="AM812" t="s">
        <v>63</v>
      </c>
      <c r="AO812">
        <v>2.3192079234655161E-3</v>
      </c>
      <c r="AP812" s="2">
        <v>3.7645697450971349E-2</v>
      </c>
      <c r="AQ812" t="s">
        <v>224</v>
      </c>
      <c r="AS812">
        <v>0.64914888000043103</v>
      </c>
      <c r="AT812">
        <v>0.64914888000043103</v>
      </c>
      <c r="AU812" s="3">
        <v>500000000</v>
      </c>
      <c r="AV812" s="5">
        <v>45375500000</v>
      </c>
      <c r="AW812" s="34" t="s">
        <v>2460</v>
      </c>
      <c r="BA812" s="31"/>
      <c r="BB812" s="27" t="str">
        <f t="shared" si="53"/>
        <v>BK</v>
      </c>
      <c r="BC812" s="29">
        <f t="shared" ca="1" si="54"/>
        <v>55848</v>
      </c>
      <c r="BD812" s="27">
        <f t="shared" si="55"/>
        <v>1</v>
      </c>
      <c r="BE812" s="32" t="str">
        <f t="shared" si="56"/>
        <v>064058AB6.PRCorp</v>
      </c>
    </row>
    <row r="813" spans="1:57" x14ac:dyDescent="0.35">
      <c r="A813" t="s">
        <v>2357</v>
      </c>
      <c r="B813">
        <v>99.6</v>
      </c>
      <c r="C813" t="e">
        <v>#VALUE!</v>
      </c>
      <c r="D813" s="3">
        <v>1869.7230769230769</v>
      </c>
      <c r="F813" t="s">
        <v>302</v>
      </c>
      <c r="G813" t="s">
        <v>300</v>
      </c>
      <c r="H813">
        <v>43.84</v>
      </c>
      <c r="I813" s="2">
        <v>-9.0833700000000003E-2</v>
      </c>
      <c r="J813" s="4" t="s">
        <v>4935</v>
      </c>
      <c r="L813">
        <v>423</v>
      </c>
      <c r="M813">
        <v>0</v>
      </c>
      <c r="N813">
        <v>8.0234918872720478</v>
      </c>
      <c r="O813">
        <v>7.0249168641507573</v>
      </c>
      <c r="P813">
        <v>7.0249168641507573</v>
      </c>
      <c r="Q813" t="s">
        <v>42</v>
      </c>
      <c r="R813" t="s">
        <v>82</v>
      </c>
      <c r="S813">
        <v>5.9</v>
      </c>
      <c r="T813">
        <v>1000</v>
      </c>
      <c r="U813" t="s">
        <v>40</v>
      </c>
      <c r="V813" t="s">
        <v>40</v>
      </c>
      <c r="W813" t="s">
        <v>40</v>
      </c>
      <c r="X813" t="s">
        <v>40</v>
      </c>
      <c r="Y813" s="4" t="s">
        <v>4665</v>
      </c>
      <c r="Z813">
        <v>30</v>
      </c>
      <c r="AA813" t="s">
        <v>161</v>
      </c>
      <c r="AB813" t="s">
        <v>40</v>
      </c>
      <c r="AG813" t="s">
        <v>49</v>
      </c>
      <c r="AH813" t="s">
        <v>48</v>
      </c>
      <c r="AI813" t="s">
        <v>47</v>
      </c>
      <c r="AJ813" t="s">
        <v>77</v>
      </c>
      <c r="AK813" s="35" t="s">
        <v>2358</v>
      </c>
      <c r="AL813" t="s">
        <v>158</v>
      </c>
      <c r="AM813" t="s">
        <v>123</v>
      </c>
      <c r="AO813">
        <v>1.5880030900138342E-3</v>
      </c>
      <c r="AP813" s="2">
        <v>1.7894709533765374E-2</v>
      </c>
      <c r="AQ813" t="s">
        <v>585</v>
      </c>
      <c r="AS813">
        <v>0.33630684956448054</v>
      </c>
      <c r="AT813">
        <v>0.33630684956448054</v>
      </c>
      <c r="AU813" s="3">
        <v>750000000</v>
      </c>
      <c r="AV813" s="5">
        <v>74700000000</v>
      </c>
      <c r="AW813" s="34" t="s">
        <v>2359</v>
      </c>
      <c r="BA813" s="31"/>
      <c r="BB813" s="27" t="str">
        <f t="shared" si="53"/>
        <v>C</v>
      </c>
      <c r="BC813" s="29">
        <f t="shared" ca="1" si="54"/>
        <v>55848</v>
      </c>
      <c r="BD813" s="27">
        <f t="shared" si="55"/>
        <v>1</v>
      </c>
      <c r="BE813" s="32" t="str">
        <f t="shared" si="56"/>
        <v>172967GF2.PRCorp</v>
      </c>
    </row>
    <row r="814" spans="1:57" x14ac:dyDescent="0.35">
      <c r="A814" t="s">
        <v>2323</v>
      </c>
      <c r="B814">
        <v>97.375</v>
      </c>
      <c r="C814" s="2">
        <v>1.0376134889753565E-2</v>
      </c>
      <c r="D814">
        <v>2306.2923076923075</v>
      </c>
      <c r="F814" t="s">
        <v>302</v>
      </c>
      <c r="G814" t="s">
        <v>300</v>
      </c>
      <c r="H814">
        <v>43.84</v>
      </c>
      <c r="I814" s="2">
        <v>-9.0833700000000003E-2</v>
      </c>
      <c r="J814" s="4" t="s">
        <v>4935</v>
      </c>
      <c r="L814">
        <v>346.6</v>
      </c>
      <c r="M814">
        <v>0</v>
      </c>
      <c r="N814">
        <v>7.3848163159993234</v>
      </c>
      <c r="O814">
        <v>9.9898487642449378</v>
      </c>
      <c r="P814">
        <v>9.9898487642449378</v>
      </c>
      <c r="Q814" t="s">
        <v>42</v>
      </c>
      <c r="R814" t="s">
        <v>82</v>
      </c>
      <c r="S814">
        <v>5.35</v>
      </c>
      <c r="T814">
        <v>1000</v>
      </c>
      <c r="U814" t="s">
        <v>40</v>
      </c>
      <c r="V814" t="s">
        <v>40</v>
      </c>
      <c r="W814" t="s">
        <v>40</v>
      </c>
      <c r="X814" t="s">
        <v>40</v>
      </c>
      <c r="Y814" s="4" t="s">
        <v>4366</v>
      </c>
      <c r="Z814">
        <v>30</v>
      </c>
      <c r="AA814" t="s">
        <v>161</v>
      </c>
      <c r="AB814" t="s">
        <v>40</v>
      </c>
      <c r="AG814" t="s">
        <v>47</v>
      </c>
      <c r="AH814" t="s">
        <v>48</v>
      </c>
      <c r="AI814" t="s">
        <v>47</v>
      </c>
      <c r="AJ814" t="s">
        <v>77</v>
      </c>
      <c r="AK814" s="35" t="s">
        <v>2324</v>
      </c>
      <c r="AL814" t="s">
        <v>158</v>
      </c>
      <c r="AM814" t="s">
        <v>123</v>
      </c>
      <c r="AO814" s="5">
        <v>1.5880030900138342E-3</v>
      </c>
      <c r="AP814" s="2">
        <v>1.7894709533765374E-2</v>
      </c>
      <c r="AQ814" t="s">
        <v>224</v>
      </c>
      <c r="AS814">
        <v>0.55348524109476149</v>
      </c>
      <c r="AT814">
        <v>0.55348524109476149</v>
      </c>
      <c r="AU814" s="3">
        <v>1250000000</v>
      </c>
      <c r="AV814" s="5">
        <v>121718750000</v>
      </c>
      <c r="AW814" s="34" t="s">
        <v>2325</v>
      </c>
      <c r="BA814" s="31"/>
      <c r="BB814" s="27" t="str">
        <f t="shared" si="53"/>
        <v>C</v>
      </c>
      <c r="BC814" s="29">
        <f t="shared" ca="1" si="54"/>
        <v>55848</v>
      </c>
      <c r="BD814" s="27">
        <f t="shared" si="55"/>
        <v>1</v>
      </c>
      <c r="BE814" s="32" t="str">
        <f t="shared" si="56"/>
        <v>172967GR6.PRCorp</v>
      </c>
    </row>
    <row r="815" spans="1:57" x14ac:dyDescent="0.35">
      <c r="A815" t="s">
        <v>2329</v>
      </c>
      <c r="B815">
        <v>91.88</v>
      </c>
      <c r="C815" s="2" t="e">
        <v>#VALUE!</v>
      </c>
      <c r="D815">
        <v>1199.5076923076922</v>
      </c>
      <c r="F815" t="s">
        <v>302</v>
      </c>
      <c r="G815" t="s">
        <v>300</v>
      </c>
      <c r="H815">
        <v>43.84</v>
      </c>
      <c r="I815" s="2">
        <v>-9.0833700000000003E-2</v>
      </c>
      <c r="J815" s="4" t="s">
        <v>4935</v>
      </c>
      <c r="L815">
        <v>390.5</v>
      </c>
      <c r="M815">
        <v>0</v>
      </c>
      <c r="N815">
        <v>8.0465649425967438</v>
      </c>
      <c r="O815">
        <v>9.5526522108882173</v>
      </c>
      <c r="P815">
        <v>9.5526522108882173</v>
      </c>
      <c r="Q815" t="s">
        <v>42</v>
      </c>
      <c r="R815" t="s">
        <v>82</v>
      </c>
      <c r="S815">
        <v>5.95</v>
      </c>
      <c r="T815">
        <v>1000</v>
      </c>
      <c r="U815" t="s">
        <v>40</v>
      </c>
      <c r="V815" t="s">
        <v>40</v>
      </c>
      <c r="W815" t="s">
        <v>40</v>
      </c>
      <c r="X815" t="s">
        <v>40</v>
      </c>
      <c r="Y815" s="4" t="s">
        <v>4581</v>
      </c>
      <c r="Z815">
        <v>30</v>
      </c>
      <c r="AA815" t="s">
        <v>161</v>
      </c>
      <c r="AB815" t="s">
        <v>40</v>
      </c>
      <c r="AG815" t="s">
        <v>47</v>
      </c>
      <c r="AH815" t="s">
        <v>48</v>
      </c>
      <c r="AI815" t="s">
        <v>47</v>
      </c>
      <c r="AJ815" t="s">
        <v>77</v>
      </c>
      <c r="AK815" s="35" t="s">
        <v>2330</v>
      </c>
      <c r="AL815" t="s">
        <v>158</v>
      </c>
      <c r="AM815" t="s">
        <v>123</v>
      </c>
      <c r="AO815">
        <v>1.5880030900138342E-3</v>
      </c>
      <c r="AP815" s="2">
        <v>1.7894709533765374E-2</v>
      </c>
      <c r="AQ815" t="s">
        <v>585</v>
      </c>
      <c r="AS815">
        <v>2.2654633649313634</v>
      </c>
      <c r="AT815">
        <v>2.2654633649313634</v>
      </c>
      <c r="AU815" s="3">
        <v>2000000000</v>
      </c>
      <c r="AV815" s="5">
        <v>183760000000</v>
      </c>
      <c r="AW815" s="34" t="s">
        <v>2331</v>
      </c>
      <c r="BA815" s="31"/>
      <c r="BB815" s="27" t="str">
        <f t="shared" si="53"/>
        <v>C</v>
      </c>
      <c r="BC815" s="29">
        <f t="shared" ca="1" si="54"/>
        <v>55848</v>
      </c>
      <c r="BD815" s="27">
        <f t="shared" si="55"/>
        <v>1</v>
      </c>
      <c r="BE815" s="32" t="str">
        <f t="shared" si="56"/>
        <v>172967JM4.PRCorp</v>
      </c>
    </row>
    <row r="816" spans="1:57" x14ac:dyDescent="0.35">
      <c r="A816" t="s">
        <v>2340</v>
      </c>
      <c r="B816">
        <v>97.027000000000001</v>
      </c>
      <c r="C816" s="2" t="e">
        <v>#VALUE!</v>
      </c>
      <c r="D816">
        <v>1708.0307692307692</v>
      </c>
      <c r="F816" t="s">
        <v>302</v>
      </c>
      <c r="G816" t="s">
        <v>300</v>
      </c>
      <c r="H816">
        <v>43.84</v>
      </c>
      <c r="I816" s="2">
        <v>-9.0833700000000003E-2</v>
      </c>
      <c r="J816" s="4" t="s">
        <v>4935</v>
      </c>
      <c r="L816">
        <v>342.3</v>
      </c>
      <c r="M816">
        <v>0</v>
      </c>
      <c r="N816">
        <v>7.3457150092431576</v>
      </c>
      <c r="O816">
        <v>8.3227862300001707</v>
      </c>
      <c r="P816">
        <v>8.3227862300001707</v>
      </c>
      <c r="Q816" t="s">
        <v>42</v>
      </c>
      <c r="R816" t="s">
        <v>82</v>
      </c>
      <c r="S816">
        <v>6.3</v>
      </c>
      <c r="T816">
        <v>1000</v>
      </c>
      <c r="U816" t="s">
        <v>40</v>
      </c>
      <c r="V816" t="s">
        <v>40</v>
      </c>
      <c r="W816" t="s">
        <v>40</v>
      </c>
      <c r="X816" t="s">
        <v>40</v>
      </c>
      <c r="Y816" s="4" t="s">
        <v>4367</v>
      </c>
      <c r="Z816">
        <v>30</v>
      </c>
      <c r="AA816" t="s">
        <v>161</v>
      </c>
      <c r="AB816" s="4" t="s">
        <v>40</v>
      </c>
      <c r="AG816" t="s">
        <v>47</v>
      </c>
      <c r="AH816" t="s">
        <v>48</v>
      </c>
      <c r="AI816" t="s">
        <v>47</v>
      </c>
      <c r="AJ816" t="s">
        <v>77</v>
      </c>
      <c r="AK816" s="35" t="s">
        <v>2341</v>
      </c>
      <c r="AL816" t="s">
        <v>158</v>
      </c>
      <c r="AM816" t="s">
        <v>123</v>
      </c>
      <c r="AO816">
        <v>1.5880030900138342E-3</v>
      </c>
      <c r="AP816" s="2">
        <v>1.7894709533765374E-2</v>
      </c>
      <c r="AQ816" t="s">
        <v>585</v>
      </c>
      <c r="AS816">
        <v>1.4427215522601282</v>
      </c>
      <c r="AT816">
        <v>1.4427215522601282</v>
      </c>
      <c r="AU816" s="3">
        <v>1750000000</v>
      </c>
      <c r="AV816" s="30">
        <v>169797250000</v>
      </c>
      <c r="AW816" s="34" t="s">
        <v>2342</v>
      </c>
      <c r="BA816" s="31"/>
      <c r="BB816" s="27" t="str">
        <f t="shared" si="53"/>
        <v>C</v>
      </c>
      <c r="BC816" s="29">
        <f t="shared" ca="1" si="54"/>
        <v>55848</v>
      </c>
      <c r="BD816" s="27">
        <f t="shared" si="55"/>
        <v>1</v>
      </c>
      <c r="BE816" s="32" t="str">
        <f t="shared" si="56"/>
        <v>172967HQ7.PRCorp</v>
      </c>
    </row>
    <row r="817" spans="1:57" x14ac:dyDescent="0.35">
      <c r="A817" t="s">
        <v>2337</v>
      </c>
      <c r="B817">
        <v>99.438000000000002</v>
      </c>
      <c r="C817" s="2">
        <v>3.9273490898443777E-3</v>
      </c>
      <c r="D817" t="s">
        <v>51</v>
      </c>
      <c r="F817" t="s">
        <v>302</v>
      </c>
      <c r="G817" t="s">
        <v>300</v>
      </c>
      <c r="H817">
        <v>43.84</v>
      </c>
      <c r="I817" s="2">
        <v>-9.0833700000000003E-2</v>
      </c>
      <c r="J817" s="4" t="s">
        <v>4935</v>
      </c>
      <c r="L817">
        <v>406.8</v>
      </c>
      <c r="M817">
        <v>0</v>
      </c>
      <c r="N817">
        <v>7.8454376768243677</v>
      </c>
      <c r="O817">
        <v>6.1569881943817606</v>
      </c>
      <c r="P817">
        <v>6.1569881943817606</v>
      </c>
      <c r="Q817" t="s">
        <v>42</v>
      </c>
      <c r="R817" t="s">
        <v>82</v>
      </c>
      <c r="S817">
        <v>5.95</v>
      </c>
      <c r="T817">
        <v>1000</v>
      </c>
      <c r="U817" t="s">
        <v>40</v>
      </c>
      <c r="V817" t="s">
        <v>40</v>
      </c>
      <c r="W817" t="s">
        <v>40</v>
      </c>
      <c r="X817" t="s">
        <v>40</v>
      </c>
      <c r="Y817" s="4" t="s">
        <v>4289</v>
      </c>
      <c r="Z817">
        <v>30</v>
      </c>
      <c r="AA817" t="s">
        <v>161</v>
      </c>
      <c r="AB817" t="s">
        <v>40</v>
      </c>
      <c r="AG817" t="s">
        <v>49</v>
      </c>
      <c r="AH817" t="s">
        <v>48</v>
      </c>
      <c r="AI817" t="s">
        <v>47</v>
      </c>
      <c r="AJ817" t="s">
        <v>77</v>
      </c>
      <c r="AK817" s="35" t="s">
        <v>2338</v>
      </c>
      <c r="AL817" t="s">
        <v>158</v>
      </c>
      <c r="AM817" t="s">
        <v>123</v>
      </c>
      <c r="AO817" s="5">
        <v>1.5880030900138342E-3</v>
      </c>
      <c r="AP817" s="2">
        <v>1.7894709533765374E-2</v>
      </c>
      <c r="AQ817" t="s">
        <v>585</v>
      </c>
      <c r="AS817">
        <v>0.29582828846933396</v>
      </c>
      <c r="AT817">
        <v>0.29582828846933396</v>
      </c>
      <c r="AU817" s="3">
        <v>1500000000</v>
      </c>
      <c r="AV817" s="30">
        <v>149157000000</v>
      </c>
      <c r="AW817" s="34" t="s">
        <v>2339</v>
      </c>
      <c r="BA817" s="31"/>
      <c r="BB817" s="27" t="str">
        <f t="shared" si="53"/>
        <v>C</v>
      </c>
      <c r="BC817" s="29">
        <f t="shared" ca="1" si="54"/>
        <v>55848</v>
      </c>
      <c r="BD817" s="27">
        <f t="shared" si="55"/>
        <v>1</v>
      </c>
      <c r="BE817" s="32" t="str">
        <f t="shared" si="56"/>
        <v>172967GD7.PRCorp</v>
      </c>
    </row>
    <row r="818" spans="1:57" x14ac:dyDescent="0.35">
      <c r="A818" t="s">
        <v>2301</v>
      </c>
      <c r="B818">
        <v>92.36</v>
      </c>
      <c r="C818" s="2">
        <v>6.1879030852361626E-3</v>
      </c>
      <c r="D818" s="3" t="s">
        <v>51</v>
      </c>
      <c r="F818" t="s">
        <v>501</v>
      </c>
      <c r="G818" t="s">
        <v>502</v>
      </c>
      <c r="H818">
        <v>34.1</v>
      </c>
      <c r="I818" s="2">
        <v>3.5500650000000002E-2</v>
      </c>
      <c r="J818" s="4" t="s">
        <v>4923</v>
      </c>
      <c r="L818">
        <v>303.3</v>
      </c>
      <c r="M818">
        <v>0</v>
      </c>
      <c r="N818">
        <v>7.2282366476193216</v>
      </c>
      <c r="O818">
        <v>15.175753588849149</v>
      </c>
      <c r="P818">
        <v>15.175753588849149</v>
      </c>
      <c r="Q818" t="s">
        <v>42</v>
      </c>
      <c r="R818" t="s">
        <v>82</v>
      </c>
      <c r="S818">
        <v>5.0999999999999996</v>
      </c>
      <c r="T818">
        <v>1000</v>
      </c>
      <c r="U818" t="s">
        <v>40</v>
      </c>
      <c r="V818" t="s">
        <v>40</v>
      </c>
      <c r="W818" t="s">
        <v>40</v>
      </c>
      <c r="X818" t="s">
        <v>40</v>
      </c>
      <c r="Y818" s="4" t="s">
        <v>4411</v>
      </c>
      <c r="Z818">
        <v>30</v>
      </c>
      <c r="AA818" t="s">
        <v>46</v>
      </c>
      <c r="AB818" t="s">
        <v>40</v>
      </c>
      <c r="AG818" t="s">
        <v>47</v>
      </c>
      <c r="AH818" t="s">
        <v>48</v>
      </c>
      <c r="AI818" t="s">
        <v>47</v>
      </c>
      <c r="AJ818" t="s">
        <v>77</v>
      </c>
      <c r="AK818" s="35" t="s">
        <v>2302</v>
      </c>
      <c r="AL818" t="s">
        <v>123</v>
      </c>
      <c r="AM818" t="s">
        <v>123</v>
      </c>
      <c r="AO818">
        <v>8.1363969719505658E-4</v>
      </c>
      <c r="AP818" s="2">
        <v>2.1241415713916578E-2</v>
      </c>
      <c r="AQ818" t="s">
        <v>224</v>
      </c>
      <c r="AS818">
        <v>0.65167045669273838</v>
      </c>
      <c r="AT818">
        <v>0.65167045669273838</v>
      </c>
      <c r="AU818" s="3">
        <v>600000000</v>
      </c>
      <c r="AV818" s="30">
        <v>55416000000</v>
      </c>
      <c r="AW818" s="34" t="s">
        <v>2303</v>
      </c>
      <c r="BA818" s="31"/>
      <c r="BB818" s="27" t="str">
        <f t="shared" si="53"/>
        <v>FITB</v>
      </c>
      <c r="BC818" s="29">
        <f t="shared" ca="1" si="54"/>
        <v>55848</v>
      </c>
      <c r="BD818" s="27">
        <f t="shared" si="55"/>
        <v>1</v>
      </c>
      <c r="BE818" s="32" t="str">
        <f t="shared" si="56"/>
        <v>316773CM0.PRCorp</v>
      </c>
    </row>
    <row r="819" spans="1:57" x14ac:dyDescent="0.35">
      <c r="A819" t="s">
        <v>2461</v>
      </c>
      <c r="B819">
        <v>92.224999999999994</v>
      </c>
      <c r="C819" s="2">
        <v>-1.2421695133051462E-2</v>
      </c>
      <c r="D819" t="s">
        <v>51</v>
      </c>
      <c r="F819" t="s">
        <v>2462</v>
      </c>
      <c r="G819" t="s">
        <v>2463</v>
      </c>
      <c r="H819">
        <v>36.11</v>
      </c>
      <c r="I819" s="2">
        <v>1.120139E-2</v>
      </c>
      <c r="J819" s="4" t="s">
        <v>4484</v>
      </c>
      <c r="L819">
        <v>300.3</v>
      </c>
      <c r="M819">
        <v>0</v>
      </c>
      <c r="N819">
        <v>7.261268861577582</v>
      </c>
      <c r="O819">
        <v>16.234338259175168</v>
      </c>
      <c r="P819">
        <v>16.234338259175168</v>
      </c>
      <c r="Q819" t="s">
        <v>42</v>
      </c>
      <c r="R819" t="s">
        <v>82</v>
      </c>
      <c r="S819">
        <v>6</v>
      </c>
      <c r="T819">
        <v>1000</v>
      </c>
      <c r="U819" t="s">
        <v>40</v>
      </c>
      <c r="V819" t="s">
        <v>40</v>
      </c>
      <c r="W819" t="s">
        <v>40</v>
      </c>
      <c r="X819" t="s">
        <v>40</v>
      </c>
      <c r="Y819" s="4" t="s">
        <v>4891</v>
      </c>
      <c r="Z819">
        <v>10</v>
      </c>
      <c r="AA819" t="s">
        <v>161</v>
      </c>
      <c r="AB819" s="4" t="s">
        <v>40</v>
      </c>
      <c r="AG819" t="s">
        <v>47</v>
      </c>
      <c r="AH819" t="s">
        <v>48</v>
      </c>
      <c r="AI819" t="s">
        <v>47</v>
      </c>
      <c r="AJ819" t="s">
        <v>77</v>
      </c>
      <c r="AK819" s="35" t="s">
        <v>2464</v>
      </c>
      <c r="AL819" t="s">
        <v>139</v>
      </c>
      <c r="AM819" t="s">
        <v>123</v>
      </c>
      <c r="AO819" s="5">
        <v>1.2181027526430022E-3</v>
      </c>
      <c r="AP819" s="2">
        <v>2.2693341453414728E-2</v>
      </c>
      <c r="AQ819" t="s">
        <v>585</v>
      </c>
      <c r="AS819">
        <v>0.66222308562811716</v>
      </c>
      <c r="AT819">
        <v>0.66222308562811716</v>
      </c>
      <c r="AU819" s="3">
        <v>300000000</v>
      </c>
      <c r="AV819" s="30">
        <v>27667500000</v>
      </c>
      <c r="AW819" s="34" t="s">
        <v>2465</v>
      </c>
      <c r="BA819" s="31"/>
      <c r="BB819" s="27" t="str">
        <f t="shared" si="53"/>
        <v>CFG</v>
      </c>
      <c r="BC819" s="29">
        <f t="shared" ca="1" si="54"/>
        <v>55848</v>
      </c>
      <c r="BD819" s="27">
        <f t="shared" si="55"/>
        <v>1</v>
      </c>
      <c r="BE819" s="32" t="str">
        <f t="shared" si="56"/>
        <v>174610AP0.PRCorp</v>
      </c>
    </row>
    <row r="820" spans="1:57" x14ac:dyDescent="0.35">
      <c r="A820" t="s">
        <v>2326</v>
      </c>
      <c r="B820">
        <v>91.656999999999996</v>
      </c>
      <c r="C820" s="2">
        <v>1.3120371393832183E-2</v>
      </c>
      <c r="D820" s="3" t="s">
        <v>51</v>
      </c>
      <c r="F820" t="s">
        <v>576</v>
      </c>
      <c r="G820" t="s">
        <v>577</v>
      </c>
      <c r="H820">
        <v>13.72</v>
      </c>
      <c r="I820" s="2">
        <v>5.3539289999999996E-2</v>
      </c>
      <c r="J820" s="4" t="s">
        <v>4906</v>
      </c>
      <c r="L820">
        <v>288</v>
      </c>
      <c r="M820">
        <v>0</v>
      </c>
      <c r="N820">
        <v>7.1024320411471651</v>
      </c>
      <c r="O820">
        <v>21.006506386479952</v>
      </c>
      <c r="P820">
        <v>21.006506386479952</v>
      </c>
      <c r="Q820" t="s">
        <v>42</v>
      </c>
      <c r="R820" t="s">
        <v>82</v>
      </c>
      <c r="S820">
        <v>5.7</v>
      </c>
      <c r="T820">
        <v>1000</v>
      </c>
      <c r="U820" t="s">
        <v>40</v>
      </c>
      <c r="V820" t="s">
        <v>40</v>
      </c>
      <c r="W820" t="s">
        <v>40</v>
      </c>
      <c r="X820" t="s">
        <v>40</v>
      </c>
      <c r="Y820" s="4" t="s">
        <v>4151</v>
      </c>
      <c r="Z820">
        <v>30</v>
      </c>
      <c r="AA820" t="s">
        <v>161</v>
      </c>
      <c r="AB820" t="s">
        <v>40</v>
      </c>
      <c r="AG820" t="s">
        <v>47</v>
      </c>
      <c r="AH820" t="s">
        <v>48</v>
      </c>
      <c r="AI820" t="s">
        <v>47</v>
      </c>
      <c r="AJ820" t="s">
        <v>77</v>
      </c>
      <c r="AK820" s="35" t="s">
        <v>2327</v>
      </c>
      <c r="AL820" t="s">
        <v>123</v>
      </c>
      <c r="AM820" t="s">
        <v>123</v>
      </c>
      <c r="AO820">
        <v>4.0866831017105643E-4</v>
      </c>
      <c r="AP820" s="2">
        <v>1.8552816910895498E-2</v>
      </c>
      <c r="AQ820" t="s">
        <v>585</v>
      </c>
      <c r="AS820">
        <v>0.47213248638220412</v>
      </c>
      <c r="AT820">
        <v>0.47213248638220412</v>
      </c>
      <c r="AU820" s="3">
        <v>500000000</v>
      </c>
      <c r="AV820" s="5">
        <v>45828500000</v>
      </c>
      <c r="AW820" s="34" t="s">
        <v>2328</v>
      </c>
      <c r="BA820" s="31"/>
      <c r="BB820" s="27" t="str">
        <f t="shared" si="53"/>
        <v>HBAN</v>
      </c>
      <c r="BC820" s="29">
        <f t="shared" ca="1" si="54"/>
        <v>55848</v>
      </c>
      <c r="BD820" s="27">
        <f t="shared" si="55"/>
        <v>1</v>
      </c>
      <c r="BE820" s="32" t="str">
        <f t="shared" si="56"/>
        <v>446150AL8.PRCorp</v>
      </c>
    </row>
    <row r="821" spans="1:57" x14ac:dyDescent="0.35">
      <c r="A821" t="s">
        <v>2412</v>
      </c>
      <c r="B821">
        <v>96.882000000000005</v>
      </c>
      <c r="C821" t="e">
        <v>#VALUE!</v>
      </c>
      <c r="D821" s="3" t="s">
        <v>51</v>
      </c>
      <c r="F821" t="s">
        <v>501</v>
      </c>
      <c r="G821" t="s">
        <v>502</v>
      </c>
      <c r="H821">
        <v>34.1</v>
      </c>
      <c r="I821" s="2">
        <v>3.5500650000000002E-2</v>
      </c>
      <c r="J821" s="4" t="s">
        <v>4923</v>
      </c>
      <c r="L821">
        <v>312.89999999999998</v>
      </c>
      <c r="M821">
        <v>0</v>
      </c>
      <c r="N821">
        <v>7.0279859239448363</v>
      </c>
      <c r="O821">
        <v>37.681614719921249</v>
      </c>
      <c r="P821">
        <v>7.0279859239448363</v>
      </c>
      <c r="Q821" t="s">
        <v>42</v>
      </c>
      <c r="R821" t="s">
        <v>82</v>
      </c>
      <c r="S821">
        <v>6.8031400000000017</v>
      </c>
      <c r="T821">
        <v>1000</v>
      </c>
      <c r="U821" t="s">
        <v>40</v>
      </c>
      <c r="V821" t="s">
        <v>40</v>
      </c>
      <c r="W821" t="s">
        <v>40</v>
      </c>
      <c r="X821" t="s">
        <v>40</v>
      </c>
      <c r="Y821" t="s">
        <v>4899</v>
      </c>
      <c r="Z821">
        <v>30</v>
      </c>
      <c r="AA821" t="s">
        <v>46</v>
      </c>
      <c r="AB821" t="s">
        <v>40</v>
      </c>
      <c r="AG821" t="s">
        <v>47</v>
      </c>
      <c r="AH821" t="s">
        <v>48</v>
      </c>
      <c r="AI821" t="s">
        <v>47</v>
      </c>
      <c r="AJ821" t="s">
        <v>77</v>
      </c>
      <c r="AK821" s="35" t="s">
        <v>2413</v>
      </c>
      <c r="AL821" t="s">
        <v>123</v>
      </c>
      <c r="AM821" t="s">
        <v>123</v>
      </c>
      <c r="AO821">
        <v>8.1363969719505658E-4</v>
      </c>
      <c r="AP821" s="2">
        <v>2.1241415713916578E-2</v>
      </c>
      <c r="AQ821" t="s">
        <v>585</v>
      </c>
      <c r="AS821">
        <v>0.21471804550327056</v>
      </c>
      <c r="AT821">
        <v>0.21471804550327056</v>
      </c>
      <c r="AU821">
        <v>300000000</v>
      </c>
      <c r="AV821" s="30">
        <v>29064600000</v>
      </c>
      <c r="AW821" s="34" t="s">
        <v>2414</v>
      </c>
      <c r="BA821" s="31"/>
      <c r="BB821" s="27" t="str">
        <f t="shared" si="53"/>
        <v>FITB</v>
      </c>
      <c r="BC821" s="29">
        <f t="shared" ca="1" si="54"/>
        <v>55848</v>
      </c>
      <c r="BD821" s="27">
        <f t="shared" si="55"/>
        <v>1</v>
      </c>
      <c r="BE821" s="32" t="str">
        <f t="shared" si="56"/>
        <v>316773CR9.PRCorp</v>
      </c>
    </row>
    <row r="822" spans="1:57" x14ac:dyDescent="0.35">
      <c r="A822" t="s">
        <v>2447</v>
      </c>
      <c r="B822">
        <v>95.75</v>
      </c>
      <c r="C822" s="2">
        <v>2.6809651474530832E-2</v>
      </c>
      <c r="D822">
        <v>2531.8615384615387</v>
      </c>
      <c r="F822" t="s">
        <v>631</v>
      </c>
      <c r="G822" t="s">
        <v>632</v>
      </c>
      <c r="H822">
        <v>110.39</v>
      </c>
      <c r="I822" s="2">
        <v>-2.0661079999999998E-2</v>
      </c>
      <c r="J822" s="4" t="s">
        <v>4935</v>
      </c>
      <c r="L822">
        <v>258</v>
      </c>
      <c r="M822">
        <v>0</v>
      </c>
      <c r="N822">
        <v>6.6488144151567026</v>
      </c>
      <c r="O822">
        <v>21.184128165671989</v>
      </c>
      <c r="P822">
        <v>21.184128165671989</v>
      </c>
      <c r="Q822" t="s">
        <v>42</v>
      </c>
      <c r="R822" t="s">
        <v>82</v>
      </c>
      <c r="S822">
        <v>4.625</v>
      </c>
      <c r="T822">
        <v>1000</v>
      </c>
      <c r="U822" t="s">
        <v>40</v>
      </c>
      <c r="V822" t="s">
        <v>40</v>
      </c>
      <c r="W822" t="s">
        <v>40</v>
      </c>
      <c r="X822" t="s">
        <v>40</v>
      </c>
      <c r="Y822" s="4" t="s">
        <v>4360</v>
      </c>
      <c r="Z822">
        <v>30</v>
      </c>
      <c r="AA822" t="s">
        <v>161</v>
      </c>
      <c r="AB822" t="s">
        <v>40</v>
      </c>
      <c r="AG822" t="s">
        <v>47</v>
      </c>
      <c r="AH822" t="s">
        <v>48</v>
      </c>
      <c r="AI822" t="s">
        <v>47</v>
      </c>
      <c r="AJ822" t="s">
        <v>77</v>
      </c>
      <c r="AK822" s="35" t="s">
        <v>2448</v>
      </c>
      <c r="AL822" t="s">
        <v>234</v>
      </c>
      <c r="AM822" t="s">
        <v>158</v>
      </c>
      <c r="AO822">
        <v>4.0082067766900042E-4</v>
      </c>
      <c r="AP822" s="2">
        <v>1.6954783924867045E-2</v>
      </c>
      <c r="AQ822" t="s">
        <v>585</v>
      </c>
      <c r="AS822">
        <v>5.3108290536475485E-2</v>
      </c>
      <c r="AT822">
        <v>5.3108290536475485E-2</v>
      </c>
      <c r="AU822" s="3">
        <v>1257500000</v>
      </c>
      <c r="AV822" s="5">
        <v>120405625000</v>
      </c>
      <c r="AW822" s="34" t="s">
        <v>2449</v>
      </c>
      <c r="BA822" s="31"/>
      <c r="BB822" s="27" t="str">
        <f t="shared" si="53"/>
        <v>JPM</v>
      </c>
      <c r="BC822" s="29">
        <f t="shared" ca="1" si="54"/>
        <v>55848</v>
      </c>
      <c r="BD822" s="27">
        <f t="shared" si="55"/>
        <v>1</v>
      </c>
      <c r="BE822" s="32" t="str">
        <f t="shared" si="56"/>
        <v>48128BAD3.PRCorp</v>
      </c>
    </row>
    <row r="823" spans="1:57" x14ac:dyDescent="0.35">
      <c r="A823" t="s">
        <v>2298</v>
      </c>
      <c r="B823">
        <v>94</v>
      </c>
      <c r="C823" s="2">
        <v>-1.0526315789473684E-2</v>
      </c>
      <c r="D823">
        <v>1889.676923076923</v>
      </c>
      <c r="F823" t="s">
        <v>558</v>
      </c>
      <c r="G823" t="s">
        <v>559</v>
      </c>
      <c r="H823">
        <v>309</v>
      </c>
      <c r="I823" s="2">
        <v>-5.3569760000000001E-2</v>
      </c>
      <c r="J823" s="4" t="s">
        <v>4927</v>
      </c>
      <c r="L823">
        <v>287.39999999999998</v>
      </c>
      <c r="M823">
        <v>0</v>
      </c>
      <c r="N823">
        <v>7.0883439196422797</v>
      </c>
      <c r="O823">
        <v>82.71077642274382</v>
      </c>
      <c r="P823">
        <v>82.71077642274382</v>
      </c>
      <c r="Q823" t="s">
        <v>42</v>
      </c>
      <c r="R823" t="s">
        <v>82</v>
      </c>
      <c r="S823">
        <v>5</v>
      </c>
      <c r="T823">
        <v>1000</v>
      </c>
      <c r="U823" t="s">
        <v>40</v>
      </c>
      <c r="V823" t="s">
        <v>40</v>
      </c>
      <c r="W823" t="s">
        <v>40</v>
      </c>
      <c r="X823" t="s">
        <v>40</v>
      </c>
      <c r="Y823" s="4" t="s">
        <v>4892</v>
      </c>
      <c r="Z823">
        <v>30</v>
      </c>
      <c r="AA823" t="s">
        <v>46</v>
      </c>
      <c r="AB823" s="4" t="s">
        <v>40</v>
      </c>
      <c r="AG823" t="s">
        <v>47</v>
      </c>
      <c r="AH823" t="s">
        <v>48</v>
      </c>
      <c r="AI823" t="s">
        <v>47</v>
      </c>
      <c r="AJ823" t="s">
        <v>77</v>
      </c>
      <c r="AK823" s="35" t="s">
        <v>2299</v>
      </c>
      <c r="AL823" t="s">
        <v>158</v>
      </c>
      <c r="AM823" t="s">
        <v>123</v>
      </c>
      <c r="AO823">
        <v>7.200666303718295E-4</v>
      </c>
      <c r="AP823" s="2">
        <v>1.6435327154063595E-2</v>
      </c>
      <c r="AQ823" t="s">
        <v>585</v>
      </c>
      <c r="AS823">
        <v>7.5523562184454093E-2</v>
      </c>
      <c r="AT823">
        <v>7.5523562184454093E-2</v>
      </c>
      <c r="AU823" s="3">
        <v>1500000000</v>
      </c>
      <c r="AV823" s="5">
        <v>141000000000</v>
      </c>
      <c r="AW823" s="34" t="s">
        <v>2300</v>
      </c>
      <c r="BA823" s="31"/>
      <c r="BB823" s="27" t="str">
        <f t="shared" si="53"/>
        <v>GS</v>
      </c>
      <c r="BC823" s="29">
        <f t="shared" ca="1" si="54"/>
        <v>55848</v>
      </c>
      <c r="BD823" s="27">
        <f t="shared" si="55"/>
        <v>1</v>
      </c>
      <c r="BE823" s="32" t="str">
        <f t="shared" si="56"/>
        <v>38148BAD0.PRCorp</v>
      </c>
    </row>
    <row r="824" spans="1:57" x14ac:dyDescent="0.35">
      <c r="C824" s="2"/>
      <c r="D824" s="37"/>
      <c r="I824" s="2"/>
      <c r="U824" s="4"/>
      <c r="V824" s="4"/>
      <c r="W824" s="4"/>
      <c r="X824" s="35"/>
      <c r="AK824" s="35"/>
      <c r="AL824" s="35"/>
      <c r="AM824" s="35"/>
      <c r="AN824" s="35"/>
      <c r="AQ824" s="35"/>
      <c r="AR824" s="35"/>
      <c r="AS824" s="35"/>
      <c r="AT824" s="35"/>
      <c r="AU824" s="3"/>
      <c r="AV824" s="38"/>
      <c r="AW824" s="39"/>
      <c r="BA824" s="31"/>
      <c r="BB824" s="27" t="e">
        <f t="shared" si="53"/>
        <v>#VALUE!</v>
      </c>
      <c r="BC824" s="29">
        <f t="shared" ca="1" si="54"/>
        <v>0</v>
      </c>
      <c r="BD824" s="27">
        <f t="shared" si="55"/>
        <v>1</v>
      </c>
      <c r="BE824" s="32" t="str">
        <f t="shared" si="56"/>
        <v/>
      </c>
    </row>
    <row r="825" spans="1:57" x14ac:dyDescent="0.35">
      <c r="C825" s="2"/>
      <c r="D825" s="37"/>
      <c r="I825" s="2"/>
      <c r="U825" s="4"/>
      <c r="V825" s="4"/>
      <c r="W825" s="4"/>
      <c r="X825" s="35"/>
      <c r="AK825" s="35"/>
      <c r="AL825" s="35"/>
      <c r="AM825" s="35"/>
      <c r="AN825" s="35"/>
      <c r="AQ825" s="35"/>
      <c r="AR825" s="35"/>
      <c r="AS825" s="35"/>
      <c r="AT825" s="35"/>
      <c r="AU825" s="3"/>
      <c r="AV825" s="38"/>
      <c r="AW825" s="39"/>
      <c r="BA825" s="31"/>
      <c r="BB825" s="27" t="e">
        <f t="shared" si="53"/>
        <v>#VALUE!</v>
      </c>
      <c r="BC825" s="29">
        <f t="shared" ca="1" si="54"/>
        <v>0</v>
      </c>
      <c r="BD825" s="27">
        <f t="shared" si="55"/>
        <v>1</v>
      </c>
      <c r="BE825" s="32" t="str">
        <f t="shared" si="56"/>
        <v/>
      </c>
    </row>
    <row r="826" spans="1:57" x14ac:dyDescent="0.35">
      <c r="C826" s="2"/>
      <c r="D826" s="37"/>
      <c r="I826" s="2"/>
      <c r="U826" s="4"/>
      <c r="V826" s="4"/>
      <c r="W826" s="4"/>
      <c r="X826" s="35"/>
      <c r="AK826" s="35"/>
      <c r="AL826" s="35"/>
      <c r="AM826" s="35"/>
      <c r="AN826" s="35"/>
      <c r="AQ826" s="35"/>
      <c r="AR826" s="35"/>
      <c r="AS826" s="35"/>
      <c r="AT826" s="35"/>
      <c r="AU826" s="3"/>
      <c r="AV826" s="38"/>
      <c r="AW826" s="39"/>
      <c r="BA826" s="31"/>
      <c r="BB826" s="27" t="e">
        <f t="shared" si="53"/>
        <v>#VALUE!</v>
      </c>
      <c r="BC826" s="29">
        <f t="shared" ca="1" si="54"/>
        <v>0</v>
      </c>
      <c r="BD826" s="27">
        <f t="shared" si="55"/>
        <v>1</v>
      </c>
      <c r="BE826" s="32" t="str">
        <f t="shared" si="56"/>
        <v/>
      </c>
    </row>
    <row r="827" spans="1:57" x14ac:dyDescent="0.35">
      <c r="C827" s="2"/>
      <c r="D827" s="37"/>
      <c r="I827" s="2"/>
      <c r="U827" s="4"/>
      <c r="V827" s="4"/>
      <c r="W827" s="4"/>
      <c r="X827" s="35"/>
      <c r="AK827" s="35"/>
      <c r="AL827" s="35"/>
      <c r="AM827" s="35"/>
      <c r="AN827" s="35"/>
      <c r="AQ827" s="35"/>
      <c r="AR827" s="35"/>
      <c r="AS827" s="35"/>
      <c r="AT827" s="35"/>
      <c r="AU827" s="3"/>
      <c r="AV827" s="38"/>
      <c r="AW827" s="39"/>
      <c r="BA827" s="31"/>
      <c r="BB827" s="27" t="e">
        <f t="shared" si="53"/>
        <v>#VALUE!</v>
      </c>
      <c r="BC827" s="29">
        <f t="shared" ca="1" si="54"/>
        <v>0</v>
      </c>
      <c r="BD827" s="27">
        <f t="shared" si="55"/>
        <v>1</v>
      </c>
      <c r="BE827" s="32" t="str">
        <f t="shared" si="56"/>
        <v/>
      </c>
    </row>
    <row r="828" spans="1:57" x14ac:dyDescent="0.35">
      <c r="C828" s="2"/>
      <c r="D828" s="37"/>
      <c r="I828" s="2"/>
      <c r="U828" s="4"/>
      <c r="V828" s="4"/>
      <c r="W828" s="4"/>
      <c r="X828" s="35"/>
      <c r="AK828" s="35"/>
      <c r="AL828" s="35"/>
      <c r="AM828" s="35"/>
      <c r="AN828" s="35"/>
      <c r="AQ828" s="35"/>
      <c r="AR828" s="35"/>
      <c r="AS828" s="35"/>
      <c r="AT828" s="35"/>
      <c r="AU828" s="3"/>
      <c r="AV828" s="38"/>
      <c r="AW828" s="39"/>
      <c r="BA828" s="31"/>
      <c r="BB828" s="27" t="e">
        <f t="shared" si="53"/>
        <v>#VALUE!</v>
      </c>
      <c r="BC828" s="29">
        <f t="shared" ca="1" si="54"/>
        <v>0</v>
      </c>
      <c r="BD828" s="27">
        <f t="shared" si="55"/>
        <v>1</v>
      </c>
      <c r="BE828" s="32" t="str">
        <f t="shared" si="56"/>
        <v/>
      </c>
    </row>
    <row r="829" spans="1:57" x14ac:dyDescent="0.35">
      <c r="C829" s="2"/>
      <c r="D829" s="37"/>
      <c r="I829" s="2"/>
      <c r="U829" s="4"/>
      <c r="V829" s="4"/>
      <c r="W829" s="4"/>
      <c r="X829" s="35"/>
      <c r="AK829" s="35"/>
      <c r="AL829" s="35"/>
      <c r="AM829" s="35"/>
      <c r="AN829" s="35"/>
      <c r="AQ829" s="35"/>
      <c r="AR829" s="35"/>
      <c r="AS829" s="35"/>
      <c r="AT829" s="35"/>
      <c r="AU829" s="3"/>
      <c r="AV829" s="38"/>
      <c r="AW829" s="39"/>
      <c r="BA829" s="31"/>
      <c r="BB829" s="27" t="e">
        <f t="shared" si="53"/>
        <v>#VALUE!</v>
      </c>
      <c r="BC829" s="29">
        <f t="shared" ca="1" si="54"/>
        <v>0</v>
      </c>
      <c r="BD829" s="27">
        <f t="shared" si="55"/>
        <v>1</v>
      </c>
      <c r="BE829" s="32" t="str">
        <f t="shared" si="56"/>
        <v/>
      </c>
    </row>
    <row r="830" spans="1:57" x14ac:dyDescent="0.35">
      <c r="C830" s="2"/>
      <c r="D830" s="37"/>
      <c r="I830" s="2"/>
      <c r="U830" s="4"/>
      <c r="V830" s="4"/>
      <c r="W830" s="4"/>
      <c r="X830" s="35"/>
      <c r="AK830" s="35"/>
      <c r="AL830" s="35"/>
      <c r="AM830" s="35"/>
      <c r="AN830" s="35"/>
      <c r="AQ830" s="35"/>
      <c r="AR830" s="35"/>
      <c r="AS830" s="35"/>
      <c r="AT830" s="35"/>
      <c r="AU830" s="3"/>
      <c r="AV830" s="38"/>
      <c r="AW830" s="39"/>
      <c r="BA830" s="31"/>
      <c r="BB830" s="27" t="e">
        <f t="shared" si="53"/>
        <v>#VALUE!</v>
      </c>
      <c r="BC830" s="29">
        <f t="shared" ca="1" si="54"/>
        <v>0</v>
      </c>
      <c r="BD830" s="27">
        <f t="shared" si="55"/>
        <v>1</v>
      </c>
      <c r="BE830" s="32" t="str">
        <f t="shared" si="56"/>
        <v/>
      </c>
    </row>
    <row r="831" spans="1:57" x14ac:dyDescent="0.35">
      <c r="C831" s="2"/>
      <c r="D831" s="37"/>
      <c r="I831" s="2"/>
      <c r="U831" s="4"/>
      <c r="V831" s="4"/>
      <c r="W831" s="4"/>
      <c r="X831" s="35"/>
      <c r="AK831" s="35"/>
      <c r="AL831" s="35"/>
      <c r="AM831" s="35"/>
      <c r="AN831" s="35"/>
      <c r="AQ831" s="35"/>
      <c r="AR831" s="35"/>
      <c r="AS831" s="35"/>
      <c r="AT831" s="35"/>
      <c r="AU831" s="3"/>
      <c r="AV831" s="38"/>
      <c r="AW831" s="39"/>
      <c r="BA831" s="31"/>
      <c r="BB831" s="27" t="e">
        <f t="shared" si="53"/>
        <v>#VALUE!</v>
      </c>
      <c r="BC831" s="29">
        <f t="shared" ca="1" si="54"/>
        <v>0</v>
      </c>
      <c r="BD831" s="27">
        <f t="shared" si="55"/>
        <v>1</v>
      </c>
      <c r="BE831" s="32" t="str">
        <f t="shared" si="56"/>
        <v/>
      </c>
    </row>
    <row r="832" spans="1:57" x14ac:dyDescent="0.35">
      <c r="C832" s="2"/>
      <c r="D832" s="37"/>
      <c r="I832" s="2"/>
      <c r="U832" s="4"/>
      <c r="V832" s="4"/>
      <c r="W832" s="4"/>
      <c r="X832" s="35"/>
      <c r="AK832" s="35"/>
      <c r="AL832" s="35"/>
      <c r="AM832" s="35"/>
      <c r="AN832" s="35"/>
      <c r="AQ832" s="35"/>
      <c r="AR832" s="35"/>
      <c r="AS832" s="35"/>
      <c r="AT832" s="35"/>
      <c r="AU832" s="3"/>
      <c r="AV832" s="38"/>
      <c r="AW832" s="39"/>
      <c r="BA832" s="31"/>
      <c r="BB832" s="27" t="e">
        <f t="shared" si="53"/>
        <v>#VALUE!</v>
      </c>
      <c r="BC832" s="29">
        <f t="shared" ca="1" si="54"/>
        <v>0</v>
      </c>
      <c r="BD832" s="27">
        <f t="shared" si="55"/>
        <v>1</v>
      </c>
      <c r="BE832" s="32" t="str">
        <f t="shared" si="56"/>
        <v/>
      </c>
    </row>
    <row r="833" spans="3:57" x14ac:dyDescent="0.35">
      <c r="C833" s="2"/>
      <c r="D833" s="37"/>
      <c r="I833" s="2"/>
      <c r="U833" s="4"/>
      <c r="V833" s="4"/>
      <c r="W833" s="4"/>
      <c r="X833" s="35"/>
      <c r="AK833" s="35"/>
      <c r="AL833" s="35"/>
      <c r="AM833" s="35"/>
      <c r="AN833" s="35"/>
      <c r="AQ833" s="35"/>
      <c r="AR833" s="35"/>
      <c r="AS833" s="35"/>
      <c r="AT833" s="35"/>
      <c r="AU833" s="3"/>
      <c r="AV833" s="38"/>
      <c r="AW833" s="39"/>
      <c r="BA833" s="31"/>
      <c r="BB833" s="27" t="e">
        <f t="shared" si="53"/>
        <v>#VALUE!</v>
      </c>
      <c r="BC833" s="29">
        <f t="shared" ca="1" si="54"/>
        <v>0</v>
      </c>
      <c r="BD833" s="27">
        <f t="shared" si="55"/>
        <v>1</v>
      </c>
      <c r="BE833" s="32" t="str">
        <f t="shared" si="56"/>
        <v/>
      </c>
    </row>
    <row r="834" spans="3:57" x14ac:dyDescent="0.35">
      <c r="C834" s="2"/>
      <c r="D834" s="37"/>
      <c r="I834" s="2"/>
      <c r="U834" s="4"/>
      <c r="V834" s="4"/>
      <c r="W834" s="4"/>
      <c r="X834" s="35"/>
      <c r="AK834" s="35"/>
      <c r="AL834" s="35"/>
      <c r="AM834" s="35"/>
      <c r="AN834" s="35"/>
      <c r="AQ834" s="35"/>
      <c r="AR834" s="35"/>
      <c r="AS834" s="35"/>
      <c r="AT834" s="35"/>
      <c r="AU834" s="3"/>
      <c r="AV834" s="38"/>
      <c r="AW834" s="39"/>
      <c r="BA834" s="31"/>
      <c r="BB834" s="27" t="e">
        <f t="shared" si="53"/>
        <v>#VALUE!</v>
      </c>
      <c r="BC834" s="29">
        <f t="shared" ca="1" si="54"/>
        <v>0</v>
      </c>
      <c r="BD834" s="27">
        <f t="shared" si="55"/>
        <v>1</v>
      </c>
      <c r="BE834" s="32" t="str">
        <f t="shared" si="56"/>
        <v/>
      </c>
    </row>
    <row r="835" spans="3:57" x14ac:dyDescent="0.35">
      <c r="C835" s="2"/>
      <c r="D835" s="37"/>
      <c r="I835" s="2"/>
      <c r="U835" s="4"/>
      <c r="V835" s="4"/>
      <c r="W835" s="4"/>
      <c r="X835" s="35"/>
      <c r="AK835" s="35"/>
      <c r="AL835" s="35"/>
      <c r="AM835" s="35"/>
      <c r="AN835" s="35"/>
      <c r="AQ835" s="35"/>
      <c r="AR835" s="35"/>
      <c r="AS835" s="35"/>
      <c r="AT835" s="35"/>
      <c r="AU835" s="3"/>
      <c r="AV835" s="38"/>
      <c r="AW835" s="39"/>
      <c r="BA835" s="31"/>
      <c r="BB835" s="27" t="e">
        <f t="shared" si="53"/>
        <v>#VALUE!</v>
      </c>
      <c r="BC835" s="29">
        <f t="shared" ca="1" si="54"/>
        <v>0</v>
      </c>
      <c r="BD835" s="27">
        <f t="shared" si="55"/>
        <v>1</v>
      </c>
      <c r="BE835" s="32" t="str">
        <f t="shared" si="56"/>
        <v/>
      </c>
    </row>
    <row r="836" spans="3:57" x14ac:dyDescent="0.35">
      <c r="C836" s="2"/>
      <c r="D836" s="37"/>
      <c r="I836" s="2"/>
      <c r="U836" s="4"/>
      <c r="V836" s="4"/>
      <c r="W836" s="4"/>
      <c r="X836" s="35"/>
      <c r="AK836" s="35"/>
      <c r="AL836" s="35"/>
      <c r="AM836" s="35"/>
      <c r="AN836" s="35"/>
      <c r="AQ836" s="35"/>
      <c r="AR836" s="35"/>
      <c r="AS836" s="35"/>
      <c r="AT836" s="35"/>
      <c r="AU836" s="3"/>
      <c r="AV836" s="38"/>
      <c r="AW836" s="39"/>
      <c r="BA836" s="31"/>
      <c r="BB836" s="27" t="e">
        <f t="shared" si="53"/>
        <v>#VALUE!</v>
      </c>
      <c r="BC836" s="29">
        <f t="shared" ca="1" si="54"/>
        <v>0</v>
      </c>
      <c r="BD836" s="27">
        <f t="shared" si="55"/>
        <v>1</v>
      </c>
      <c r="BE836" s="32" t="str">
        <f t="shared" si="56"/>
        <v/>
      </c>
    </row>
    <row r="837" spans="3:57" x14ac:dyDescent="0.35">
      <c r="C837" s="2"/>
      <c r="I837" s="2"/>
      <c r="J837" s="4"/>
      <c r="Y837" s="4"/>
      <c r="AP837" s="2"/>
      <c r="AU837" s="3"/>
      <c r="AV837" s="5"/>
      <c r="AW837" s="34"/>
      <c r="BA837" s="31"/>
      <c r="BB837" s="27" t="e">
        <f t="shared" si="53"/>
        <v>#VALUE!</v>
      </c>
      <c r="BC837" s="29">
        <f t="shared" ca="1" si="54"/>
        <v>0</v>
      </c>
      <c r="BD837" s="27">
        <f t="shared" si="55"/>
        <v>1</v>
      </c>
      <c r="BE837" s="32" t="str">
        <f t="shared" si="56"/>
        <v/>
      </c>
    </row>
    <row r="838" spans="3:57" x14ac:dyDescent="0.35">
      <c r="C838" s="2"/>
      <c r="I838" s="2"/>
      <c r="J838" s="4"/>
      <c r="Y838" s="4"/>
      <c r="AP838" s="2"/>
      <c r="AU838" s="3"/>
      <c r="AV838" s="5"/>
      <c r="AW838" s="34"/>
      <c r="BA838" s="31"/>
      <c r="BB838" s="27" t="e">
        <f t="shared" si="53"/>
        <v>#VALUE!</v>
      </c>
      <c r="BC838" s="29">
        <f t="shared" ca="1" si="54"/>
        <v>0</v>
      </c>
      <c r="BD838" s="27">
        <f t="shared" si="55"/>
        <v>1</v>
      </c>
      <c r="BE838" s="32" t="str">
        <f t="shared" si="56"/>
        <v/>
      </c>
    </row>
    <row r="839" spans="3:57" x14ac:dyDescent="0.35">
      <c r="I839" s="2"/>
      <c r="J839" s="4"/>
      <c r="Y839" s="4"/>
      <c r="AP839" s="2"/>
      <c r="AU839" s="3"/>
      <c r="AV839" s="5"/>
      <c r="AW839" s="34"/>
      <c r="BA839" s="31"/>
      <c r="BB839" s="27" t="e">
        <f t="shared" si="53"/>
        <v>#VALUE!</v>
      </c>
      <c r="BC839" s="29">
        <f t="shared" ca="1" si="54"/>
        <v>0</v>
      </c>
      <c r="BD839" s="27">
        <f t="shared" si="55"/>
        <v>1</v>
      </c>
      <c r="BE839" s="32" t="str">
        <f t="shared" si="56"/>
        <v/>
      </c>
    </row>
    <row r="840" spans="3:57" x14ac:dyDescent="0.35">
      <c r="D840" s="3"/>
      <c r="I840" s="2"/>
      <c r="J840" s="4"/>
      <c r="Y840" s="4"/>
      <c r="AP840" s="2"/>
      <c r="AU840" s="3"/>
      <c r="AV840" s="5"/>
      <c r="AW840" s="34"/>
      <c r="BA840" s="31"/>
      <c r="BB840" s="27" t="e">
        <f t="shared" si="53"/>
        <v>#VALUE!</v>
      </c>
      <c r="BC840" s="29">
        <f t="shared" ca="1" si="54"/>
        <v>0</v>
      </c>
      <c r="BD840" s="27">
        <f t="shared" si="55"/>
        <v>1</v>
      </c>
      <c r="BE840" s="32" t="str">
        <f t="shared" si="56"/>
        <v/>
      </c>
    </row>
    <row r="841" spans="3:57" x14ac:dyDescent="0.35">
      <c r="I841" s="2"/>
      <c r="J841" s="4"/>
      <c r="Y841" s="4"/>
      <c r="AP841" s="2"/>
      <c r="AU841" s="3"/>
      <c r="AV841" s="30"/>
      <c r="AW841" s="34"/>
      <c r="BA841" s="31"/>
      <c r="BB841" s="27" t="e">
        <f t="shared" si="53"/>
        <v>#VALUE!</v>
      </c>
      <c r="BC841" s="29">
        <f t="shared" ca="1" si="54"/>
        <v>0</v>
      </c>
      <c r="BD841" s="27">
        <f t="shared" si="55"/>
        <v>1</v>
      </c>
      <c r="BE841" s="32" t="str">
        <f t="shared" si="56"/>
        <v/>
      </c>
    </row>
    <row r="842" spans="3:57" x14ac:dyDescent="0.35">
      <c r="C842" s="2"/>
      <c r="I842" s="2"/>
      <c r="J842" s="4"/>
      <c r="Y842" s="4"/>
      <c r="AP842" s="2"/>
      <c r="AU842" s="3"/>
      <c r="AV842" s="30"/>
      <c r="AW842" s="34"/>
      <c r="BA842" s="31"/>
      <c r="BB842" s="27" t="e">
        <f t="shared" si="53"/>
        <v>#VALUE!</v>
      </c>
      <c r="BC842" s="29">
        <f t="shared" ca="1" si="54"/>
        <v>0</v>
      </c>
      <c r="BD842" s="27">
        <f t="shared" si="55"/>
        <v>1</v>
      </c>
      <c r="BE842" s="32" t="str">
        <f t="shared" si="56"/>
        <v/>
      </c>
    </row>
    <row r="843" spans="3:57" x14ac:dyDescent="0.35">
      <c r="C843" s="2"/>
      <c r="I843" s="2"/>
      <c r="J843" s="4"/>
      <c r="Y843" s="4"/>
      <c r="AP843" s="2"/>
      <c r="AU843" s="3"/>
      <c r="AV843" s="30"/>
      <c r="AW843" s="34"/>
      <c r="BA843" s="31"/>
      <c r="BB843" s="27" t="e">
        <f t="shared" si="53"/>
        <v>#VALUE!</v>
      </c>
      <c r="BC843" s="29">
        <f t="shared" ca="1" si="54"/>
        <v>0</v>
      </c>
      <c r="BD843" s="27">
        <f t="shared" si="55"/>
        <v>1</v>
      </c>
      <c r="BE843" s="32" t="str">
        <f t="shared" si="56"/>
        <v/>
      </c>
    </row>
    <row r="844" spans="3:57" x14ac:dyDescent="0.35">
      <c r="C844" s="2"/>
      <c r="I844" s="2"/>
      <c r="J844" s="4"/>
      <c r="Y844" s="4"/>
      <c r="AP844" s="2"/>
      <c r="AU844" s="3"/>
      <c r="AV844" s="5"/>
      <c r="AW844" s="34"/>
      <c r="BA844" s="31"/>
      <c r="BB844" s="27" t="e">
        <f t="shared" si="53"/>
        <v>#VALUE!</v>
      </c>
      <c r="BC844" s="29">
        <f t="shared" ca="1" si="54"/>
        <v>0</v>
      </c>
      <c r="BD844" s="27">
        <f t="shared" si="55"/>
        <v>1</v>
      </c>
      <c r="BE844" s="32" t="str">
        <f t="shared" si="56"/>
        <v/>
      </c>
    </row>
    <row r="845" spans="3:57" x14ac:dyDescent="0.35">
      <c r="C845" s="2"/>
      <c r="I845" s="2"/>
      <c r="J845" s="4"/>
      <c r="Y845" s="4"/>
      <c r="AP845" s="2"/>
      <c r="AU845" s="3"/>
      <c r="AV845" s="5"/>
      <c r="AW845" s="34"/>
      <c r="BA845" s="31"/>
      <c r="BB845" s="27" t="e">
        <f t="shared" si="53"/>
        <v>#VALUE!</v>
      </c>
      <c r="BC845" s="29">
        <f t="shared" ca="1" si="54"/>
        <v>0</v>
      </c>
      <c r="BD845" s="27">
        <f t="shared" si="55"/>
        <v>1</v>
      </c>
      <c r="BE845" s="32" t="str">
        <f t="shared" si="56"/>
        <v/>
      </c>
    </row>
    <row r="846" spans="3:57" x14ac:dyDescent="0.35">
      <c r="C846" s="2"/>
      <c r="D846" s="3"/>
      <c r="I846" s="2"/>
      <c r="J846" s="4"/>
      <c r="Y846" s="4"/>
      <c r="AO846" s="5"/>
      <c r="AP846" s="2"/>
      <c r="AU846" s="3"/>
      <c r="AV846" s="5"/>
      <c r="AW846" s="34"/>
      <c r="BA846" s="31"/>
      <c r="BB846" s="27" t="e">
        <f t="shared" ref="BB846:BB867" si="61">MID(G846,1,FIND(" ",G846)-1)</f>
        <v>#VALUE!</v>
      </c>
      <c r="BC846" s="29">
        <f t="shared" ref="BC846:BC867" ca="1" si="62">IFERROR(IF(FIND("#N/A",AB846,1),TODAY()+11000),DATE(YEAR(AB846),MONTH(AB846),DAY(AB846)))</f>
        <v>0</v>
      </c>
      <c r="BD846" s="27">
        <f t="shared" ref="BD846:BD867" si="63">IF(U846="Quarter",4,IF(U846="Monthly",12,IF(U846="Semi-Anl",12,IF(U846="3x a yr",3,1))))</f>
        <v>1</v>
      </c>
      <c r="BE846" s="32" t="str">
        <f t="shared" ref="BE846:BE867" si="64">IF(A846="PUK Pfd","PUK.PR",IF(A846="HLM Pfd","HLM.PR",SUBSTITUTE(SUBSTITUTE(A846," Pfd","")," ",".PR")))</f>
        <v/>
      </c>
    </row>
    <row r="847" spans="3:57" x14ac:dyDescent="0.35">
      <c r="C847" s="2"/>
      <c r="D847" s="3"/>
      <c r="I847" s="2"/>
      <c r="J847" s="4"/>
      <c r="Y847" s="4"/>
      <c r="AP847" s="2"/>
      <c r="AU847" s="3"/>
      <c r="AV847" s="5"/>
      <c r="AW847" s="34"/>
      <c r="BA847" s="31"/>
      <c r="BB847" s="27" t="e">
        <f t="shared" si="61"/>
        <v>#VALUE!</v>
      </c>
      <c r="BC847" s="29">
        <f t="shared" ca="1" si="62"/>
        <v>0</v>
      </c>
      <c r="BD847" s="27">
        <f t="shared" si="63"/>
        <v>1</v>
      </c>
      <c r="BE847" s="32" t="str">
        <f t="shared" si="64"/>
        <v/>
      </c>
    </row>
    <row r="848" spans="3:57" x14ac:dyDescent="0.35">
      <c r="D848" s="3"/>
      <c r="I848" s="2"/>
      <c r="J848" s="4"/>
      <c r="Y848" s="4"/>
      <c r="AP848" s="2"/>
      <c r="AU848" s="3"/>
      <c r="AV848" s="5"/>
      <c r="AW848" s="34"/>
      <c r="BA848" s="31"/>
      <c r="BB848" s="27" t="e">
        <f t="shared" si="61"/>
        <v>#VALUE!</v>
      </c>
      <c r="BC848" s="29">
        <f t="shared" ca="1" si="62"/>
        <v>0</v>
      </c>
      <c r="BD848" s="27">
        <f t="shared" si="63"/>
        <v>1</v>
      </c>
      <c r="BE848" s="32" t="str">
        <f t="shared" si="64"/>
        <v/>
      </c>
    </row>
    <row r="849" spans="3:57" x14ac:dyDescent="0.35">
      <c r="I849" s="2"/>
      <c r="J849" s="4"/>
      <c r="Y849" s="4"/>
      <c r="AK849" s="35"/>
      <c r="AP849" s="2"/>
      <c r="AU849" s="3"/>
      <c r="AV849" s="5"/>
      <c r="AW849" s="34" t="e">
        <f>VLOOKUP(A849,ISINs!$A:$B,2,FALSE)</f>
        <v>#N/A</v>
      </c>
      <c r="BA849" s="31"/>
      <c r="BB849" s="27" t="e">
        <f t="shared" si="61"/>
        <v>#VALUE!</v>
      </c>
      <c r="BC849" s="29">
        <f t="shared" ca="1" si="62"/>
        <v>0</v>
      </c>
      <c r="BD849" s="27">
        <f t="shared" si="63"/>
        <v>1</v>
      </c>
      <c r="BE849" s="32" t="str">
        <f t="shared" si="64"/>
        <v/>
      </c>
    </row>
    <row r="850" spans="3:57" x14ac:dyDescent="0.35">
      <c r="C850" s="2"/>
      <c r="I850" s="2"/>
      <c r="J850" s="4"/>
      <c r="Y850" s="4"/>
      <c r="AK850" s="35"/>
      <c r="AP850" s="2"/>
      <c r="AU850" s="3"/>
      <c r="AV850" s="30"/>
      <c r="AW850" s="34" t="e">
        <f>VLOOKUP(A850,ISINs!$A:$B,2,FALSE)</f>
        <v>#N/A</v>
      </c>
      <c r="BA850" s="31"/>
      <c r="BB850" s="27" t="e">
        <f t="shared" si="61"/>
        <v>#VALUE!</v>
      </c>
      <c r="BC850" s="29">
        <f t="shared" ca="1" si="62"/>
        <v>0</v>
      </c>
      <c r="BD850" s="27">
        <f t="shared" si="63"/>
        <v>1</v>
      </c>
      <c r="BE850" s="32" t="str">
        <f t="shared" si="64"/>
        <v/>
      </c>
    </row>
    <row r="851" spans="3:57" x14ac:dyDescent="0.35">
      <c r="C851" s="2"/>
      <c r="I851" s="2"/>
      <c r="J851" s="4"/>
      <c r="Y851" s="4"/>
      <c r="AK851" s="35"/>
      <c r="AP851" s="2"/>
      <c r="AU851" s="3"/>
      <c r="AV851" s="30"/>
      <c r="AW851" s="34" t="e">
        <f>VLOOKUP(A851,ISINs!$A:$B,2,FALSE)</f>
        <v>#N/A</v>
      </c>
      <c r="BA851" s="31"/>
      <c r="BB851" s="27" t="e">
        <f t="shared" si="61"/>
        <v>#VALUE!</v>
      </c>
      <c r="BC851" s="29">
        <f t="shared" ca="1" si="62"/>
        <v>0</v>
      </c>
      <c r="BD851" s="27">
        <f t="shared" si="63"/>
        <v>1</v>
      </c>
      <c r="BE851" s="32" t="str">
        <f t="shared" si="64"/>
        <v/>
      </c>
    </row>
    <row r="852" spans="3:57" x14ac:dyDescent="0.35">
      <c r="C852" s="2"/>
      <c r="D852" s="3"/>
      <c r="I852" s="2"/>
      <c r="J852" s="4"/>
      <c r="Y852" s="4"/>
      <c r="AK852" s="35"/>
      <c r="AP852" s="2"/>
      <c r="AU852" s="3"/>
      <c r="AV852" s="30"/>
      <c r="AW852" s="34" t="e">
        <f>VLOOKUP(A852,ISINs!$A:$B,2,FALSE)</f>
        <v>#N/A</v>
      </c>
      <c r="BA852" s="31"/>
      <c r="BB852" s="27" t="e">
        <f t="shared" si="61"/>
        <v>#VALUE!</v>
      </c>
      <c r="BC852" s="29">
        <f t="shared" ca="1" si="62"/>
        <v>0</v>
      </c>
      <c r="BD852" s="27">
        <f t="shared" si="63"/>
        <v>1</v>
      </c>
      <c r="BE852" s="32" t="str">
        <f t="shared" si="64"/>
        <v/>
      </c>
    </row>
    <row r="853" spans="3:57" x14ac:dyDescent="0.35">
      <c r="C853" s="2"/>
      <c r="D853" s="3"/>
      <c r="I853" s="2"/>
      <c r="J853" s="4"/>
      <c r="Y853" s="4"/>
      <c r="AK853" s="35"/>
      <c r="AP853" s="2"/>
      <c r="AU853" s="3"/>
      <c r="AV853" s="5"/>
      <c r="AW853" s="34" t="e">
        <f>VLOOKUP(A853,ISINs!$A:$B,2,FALSE)</f>
        <v>#N/A</v>
      </c>
      <c r="BA853" s="31"/>
      <c r="BB853" s="27" t="e">
        <f t="shared" si="61"/>
        <v>#VALUE!</v>
      </c>
      <c r="BC853" s="29">
        <f t="shared" ca="1" si="62"/>
        <v>0</v>
      </c>
      <c r="BD853" s="27">
        <f t="shared" si="63"/>
        <v>1</v>
      </c>
      <c r="BE853" s="32" t="str">
        <f t="shared" si="64"/>
        <v/>
      </c>
    </row>
    <row r="854" spans="3:57" x14ac:dyDescent="0.35">
      <c r="C854" s="2"/>
      <c r="I854" s="2"/>
      <c r="J854" s="4"/>
      <c r="Y854" s="4"/>
      <c r="AK854" s="35"/>
      <c r="AP854" s="2"/>
      <c r="AU854" s="3"/>
      <c r="AV854" s="5"/>
      <c r="AW854" s="34" t="e">
        <f>VLOOKUP(A854,ISINs!$A:$B,2,FALSE)</f>
        <v>#N/A</v>
      </c>
      <c r="BA854" s="31"/>
      <c r="BB854" s="27" t="e">
        <f t="shared" si="61"/>
        <v>#VALUE!</v>
      </c>
      <c r="BC854" s="29">
        <f t="shared" ca="1" si="62"/>
        <v>0</v>
      </c>
      <c r="BD854" s="27">
        <f t="shared" si="63"/>
        <v>1</v>
      </c>
      <c r="BE854" s="32" t="str">
        <f t="shared" si="64"/>
        <v/>
      </c>
    </row>
    <row r="855" spans="3:57" x14ac:dyDescent="0.35">
      <c r="AK855" s="35"/>
      <c r="AW855" s="34" t="e">
        <f>VLOOKUP(A855,ISINs!$A:$B,2,FALSE)</f>
        <v>#N/A</v>
      </c>
      <c r="BA855" s="31"/>
      <c r="BB855" s="27" t="e">
        <f t="shared" si="61"/>
        <v>#VALUE!</v>
      </c>
      <c r="BC855" s="29">
        <f t="shared" ca="1" si="62"/>
        <v>0</v>
      </c>
      <c r="BD855" s="27">
        <f t="shared" si="63"/>
        <v>1</v>
      </c>
      <c r="BE855" s="32" t="str">
        <f t="shared" si="64"/>
        <v/>
      </c>
    </row>
    <row r="856" spans="3:57" x14ac:dyDescent="0.35">
      <c r="AK856" s="35"/>
      <c r="AW856" s="34" t="e">
        <f>VLOOKUP(A856,ISINs!$A:$B,2,FALSE)</f>
        <v>#N/A</v>
      </c>
      <c r="BA856" s="31"/>
      <c r="BB856" s="27" t="e">
        <f t="shared" si="61"/>
        <v>#VALUE!</v>
      </c>
      <c r="BC856" s="29">
        <f t="shared" ca="1" si="62"/>
        <v>0</v>
      </c>
      <c r="BD856" s="27">
        <f t="shared" si="63"/>
        <v>1</v>
      </c>
      <c r="BE856" s="32" t="str">
        <f t="shared" si="64"/>
        <v/>
      </c>
    </row>
    <row r="857" spans="3:57" x14ac:dyDescent="0.35">
      <c r="AK857" s="35"/>
      <c r="AW857" s="34" t="e">
        <f>VLOOKUP(A857,ISINs!$A:$B,2,FALSE)</f>
        <v>#N/A</v>
      </c>
      <c r="BA857" s="31"/>
      <c r="BB857" s="27" t="e">
        <f t="shared" si="61"/>
        <v>#VALUE!</v>
      </c>
      <c r="BC857" s="29">
        <f t="shared" ca="1" si="62"/>
        <v>0</v>
      </c>
      <c r="BD857" s="27">
        <f t="shared" si="63"/>
        <v>1</v>
      </c>
      <c r="BE857" s="32" t="str">
        <f t="shared" si="64"/>
        <v/>
      </c>
    </row>
    <row r="858" spans="3:57" x14ac:dyDescent="0.35">
      <c r="AK858" s="35"/>
      <c r="AW858" s="34" t="e">
        <f>VLOOKUP(A858,ISINs!$A:$B,2,FALSE)</f>
        <v>#N/A</v>
      </c>
      <c r="BA858" s="31"/>
      <c r="BB858" s="27" t="e">
        <f t="shared" si="61"/>
        <v>#VALUE!</v>
      </c>
      <c r="BC858" s="29">
        <f t="shared" ca="1" si="62"/>
        <v>0</v>
      </c>
      <c r="BD858" s="27">
        <f t="shared" si="63"/>
        <v>1</v>
      </c>
      <c r="BE858" s="32" t="str">
        <f t="shared" si="64"/>
        <v/>
      </c>
    </row>
    <row r="859" spans="3:57" x14ac:dyDescent="0.35">
      <c r="AK859" s="35"/>
      <c r="AW859" s="34" t="e">
        <f>VLOOKUP(A859,ISINs!$A:$B,2,FALSE)</f>
        <v>#N/A</v>
      </c>
      <c r="BA859" s="31"/>
      <c r="BB859" s="27" t="e">
        <f t="shared" si="61"/>
        <v>#VALUE!</v>
      </c>
      <c r="BC859" s="29">
        <f t="shared" ca="1" si="62"/>
        <v>0</v>
      </c>
      <c r="BD859" s="27">
        <f t="shared" si="63"/>
        <v>1</v>
      </c>
      <c r="BE859" s="32" t="str">
        <f t="shared" si="64"/>
        <v/>
      </c>
    </row>
    <row r="860" spans="3:57" x14ac:dyDescent="0.35">
      <c r="AK860" s="35"/>
      <c r="AW860" s="34" t="e">
        <f>VLOOKUP(A860,ISINs!$A:$B,2,FALSE)</f>
        <v>#N/A</v>
      </c>
      <c r="BA860" s="31"/>
      <c r="BB860" s="27" t="e">
        <f t="shared" si="61"/>
        <v>#VALUE!</v>
      </c>
      <c r="BC860" s="29">
        <f t="shared" ca="1" si="62"/>
        <v>0</v>
      </c>
      <c r="BD860" s="27">
        <f t="shared" si="63"/>
        <v>1</v>
      </c>
      <c r="BE860" s="32" t="str">
        <f t="shared" si="64"/>
        <v/>
      </c>
    </row>
    <row r="861" spans="3:57" x14ac:dyDescent="0.35">
      <c r="AK861" s="35"/>
      <c r="AW861" s="34" t="e">
        <f>VLOOKUP(A861,ISINs!$A:$B,2,FALSE)</f>
        <v>#N/A</v>
      </c>
      <c r="BA861" s="31"/>
      <c r="BB861" s="27" t="e">
        <f t="shared" si="61"/>
        <v>#VALUE!</v>
      </c>
      <c r="BC861" s="29">
        <f t="shared" ca="1" si="62"/>
        <v>0</v>
      </c>
      <c r="BD861" s="27">
        <f t="shared" si="63"/>
        <v>1</v>
      </c>
      <c r="BE861" s="32" t="str">
        <f t="shared" si="64"/>
        <v/>
      </c>
    </row>
    <row r="862" spans="3:57" x14ac:dyDescent="0.35">
      <c r="AK862" s="35"/>
      <c r="AW862" s="34" t="e">
        <f>VLOOKUP(A862,ISINs!$A:$B,2,FALSE)</f>
        <v>#N/A</v>
      </c>
      <c r="BA862" s="31"/>
      <c r="BB862" s="27" t="e">
        <f t="shared" si="61"/>
        <v>#VALUE!</v>
      </c>
      <c r="BC862" s="29">
        <f t="shared" ca="1" si="62"/>
        <v>0</v>
      </c>
      <c r="BD862" s="27">
        <f t="shared" si="63"/>
        <v>1</v>
      </c>
      <c r="BE862" s="32" t="str">
        <f t="shared" si="64"/>
        <v/>
      </c>
    </row>
    <row r="863" spans="3:57" x14ac:dyDescent="0.35">
      <c r="AK863" s="35"/>
      <c r="AW863" s="34" t="e">
        <f>VLOOKUP(A863,ISINs!$A:$B,2,FALSE)</f>
        <v>#N/A</v>
      </c>
      <c r="BA863" s="31"/>
      <c r="BB863" s="27" t="e">
        <f t="shared" si="61"/>
        <v>#VALUE!</v>
      </c>
      <c r="BC863" s="29">
        <f t="shared" ca="1" si="62"/>
        <v>0</v>
      </c>
      <c r="BD863" s="27">
        <f t="shared" si="63"/>
        <v>1</v>
      </c>
      <c r="BE863" s="32" t="str">
        <f t="shared" si="64"/>
        <v/>
      </c>
    </row>
    <row r="864" spans="3:57" x14ac:dyDescent="0.35">
      <c r="AK864" s="35"/>
      <c r="AW864" s="34" t="e">
        <f>VLOOKUP(A864,ISINs!$A:$B,2,FALSE)</f>
        <v>#N/A</v>
      </c>
      <c r="BA864" s="31"/>
      <c r="BB864" s="27" t="e">
        <f t="shared" si="61"/>
        <v>#VALUE!</v>
      </c>
      <c r="BC864" s="29">
        <f t="shared" ca="1" si="62"/>
        <v>0</v>
      </c>
      <c r="BD864" s="27">
        <f t="shared" si="63"/>
        <v>1</v>
      </c>
      <c r="BE864" s="32" t="str">
        <f t="shared" si="64"/>
        <v/>
      </c>
    </row>
    <row r="865" spans="37:57" x14ac:dyDescent="0.35">
      <c r="AK865" s="35"/>
      <c r="AW865" s="34" t="e">
        <f>VLOOKUP(A865,ISINs!$A:$B,2,FALSE)</f>
        <v>#N/A</v>
      </c>
      <c r="BA865" s="31"/>
      <c r="BB865" s="27" t="e">
        <f t="shared" si="61"/>
        <v>#VALUE!</v>
      </c>
      <c r="BC865" s="29">
        <f t="shared" ca="1" si="62"/>
        <v>0</v>
      </c>
      <c r="BD865" s="27">
        <f t="shared" si="63"/>
        <v>1</v>
      </c>
      <c r="BE865" s="32" t="str">
        <f t="shared" si="64"/>
        <v/>
      </c>
    </row>
    <row r="866" spans="37:57" x14ac:dyDescent="0.35">
      <c r="AK866" s="35"/>
      <c r="AW866" s="34" t="e">
        <f>VLOOKUP(A866,ISINs!$A:$B,2,FALSE)</f>
        <v>#N/A</v>
      </c>
      <c r="BA866" s="31"/>
      <c r="BB866" s="27" t="e">
        <f t="shared" si="61"/>
        <v>#VALUE!</v>
      </c>
      <c r="BC866" s="29">
        <f t="shared" ca="1" si="62"/>
        <v>0</v>
      </c>
      <c r="BD866" s="27">
        <f t="shared" si="63"/>
        <v>1</v>
      </c>
      <c r="BE866" s="32" t="str">
        <f t="shared" si="64"/>
        <v/>
      </c>
    </row>
    <row r="867" spans="37:57" x14ac:dyDescent="0.35">
      <c r="AK867" s="35"/>
      <c r="AW867" s="34" t="e">
        <f>VLOOKUP(A867,ISINs!$A:$B,2,FALSE)</f>
        <v>#N/A</v>
      </c>
      <c r="BA867" s="31"/>
      <c r="BB867" s="27" t="e">
        <f t="shared" si="61"/>
        <v>#VALUE!</v>
      </c>
      <c r="BC867" s="29">
        <f t="shared" ca="1" si="62"/>
        <v>0</v>
      </c>
      <c r="BD867" s="27">
        <f t="shared" si="63"/>
        <v>1</v>
      </c>
      <c r="BE867" s="32" t="str">
        <f t="shared" si="64"/>
        <v/>
      </c>
    </row>
    <row r="868" spans="37:57" x14ac:dyDescent="0.35">
      <c r="AK868" s="35"/>
      <c r="AW868" s="34" t="e">
        <f>VLOOKUP(A868,ISINs!$A:$B,2,FALSE)</f>
        <v>#N/A</v>
      </c>
      <c r="BA868" s="31"/>
      <c r="BB868" s="27" t="e">
        <f t="shared" ref="BB868:BB987" si="65">MID(G868,1,FIND(" ",G868)-1)</f>
        <v>#VALUE!</v>
      </c>
      <c r="BC868" s="29">
        <f t="shared" ref="BC868:BC987" ca="1" si="66">IFERROR(IF(FIND("#N/A",AB868,1),TODAY()+11000),DATE(YEAR(AB868),MONTH(AB868),DAY(AB868)))</f>
        <v>0</v>
      </c>
      <c r="BD868" s="27">
        <f t="shared" ref="BD868:BD987" si="67">IF(U868="Quarter",4,IF(U868="Monthly",12,IF(U868="Semi-Anl",12,IF(U868="3x a yr",3,1))))</f>
        <v>1</v>
      </c>
      <c r="BE868" s="32" t="str">
        <f t="shared" ref="BE868:BE987" si="68">IF(A868="PUK Pfd","PUK.PR",IF(A868="HLM Pfd","HLM.PR",SUBSTITUTE(SUBSTITUTE(A868," Pfd","")," ",".PR")))</f>
        <v/>
      </c>
    </row>
    <row r="869" spans="37:57" x14ac:dyDescent="0.35">
      <c r="AK869" s="35"/>
      <c r="AW869" s="34" t="e">
        <f>VLOOKUP(A869,ISINs!$A:$B,2,FALSE)</f>
        <v>#N/A</v>
      </c>
      <c r="BA869" s="31"/>
      <c r="BB869" s="27" t="e">
        <f t="shared" si="65"/>
        <v>#VALUE!</v>
      </c>
      <c r="BC869" s="29">
        <f t="shared" ca="1" si="66"/>
        <v>0</v>
      </c>
      <c r="BD869" s="27">
        <f t="shared" si="67"/>
        <v>1</v>
      </c>
      <c r="BE869" s="32" t="str">
        <f t="shared" si="68"/>
        <v/>
      </c>
    </row>
    <row r="870" spans="37:57" x14ac:dyDescent="0.35">
      <c r="AK870" s="35"/>
      <c r="AW870" s="34" t="e">
        <f>VLOOKUP(A870,ISINs!$A:$B,2,FALSE)</f>
        <v>#N/A</v>
      </c>
      <c r="BA870" s="31"/>
      <c r="BB870" s="27" t="e">
        <f t="shared" si="65"/>
        <v>#VALUE!</v>
      </c>
      <c r="BC870" s="29">
        <f t="shared" ca="1" si="66"/>
        <v>0</v>
      </c>
      <c r="BD870" s="27">
        <f t="shared" si="67"/>
        <v>1</v>
      </c>
      <c r="BE870" s="32" t="str">
        <f t="shared" si="68"/>
        <v/>
      </c>
    </row>
    <row r="871" spans="37:57" x14ac:dyDescent="0.35">
      <c r="AK871" s="35"/>
      <c r="AW871" s="34" t="e">
        <f>VLOOKUP(A871,ISINs!$A:$B,2,FALSE)</f>
        <v>#N/A</v>
      </c>
      <c r="BA871" s="31"/>
      <c r="BB871" s="27" t="e">
        <f t="shared" si="65"/>
        <v>#VALUE!</v>
      </c>
      <c r="BC871" s="29">
        <f t="shared" ca="1" si="66"/>
        <v>0</v>
      </c>
      <c r="BD871" s="27">
        <f t="shared" si="67"/>
        <v>1</v>
      </c>
      <c r="BE871" s="32" t="str">
        <f t="shared" si="68"/>
        <v/>
      </c>
    </row>
    <row r="872" spans="37:57" x14ac:dyDescent="0.35">
      <c r="AK872" s="35"/>
      <c r="AW872" s="34" t="e">
        <f>VLOOKUP(A872,ISINs!$A:$B,2,FALSE)</f>
        <v>#N/A</v>
      </c>
      <c r="BA872" s="31"/>
      <c r="BB872" s="27" t="e">
        <f t="shared" si="65"/>
        <v>#VALUE!</v>
      </c>
      <c r="BC872" s="29">
        <f t="shared" ca="1" si="66"/>
        <v>0</v>
      </c>
      <c r="BD872" s="27">
        <f t="shared" si="67"/>
        <v>1</v>
      </c>
      <c r="BE872" s="32" t="str">
        <f t="shared" si="68"/>
        <v/>
      </c>
    </row>
    <row r="873" spans="37:57" x14ac:dyDescent="0.35">
      <c r="AK873" s="35"/>
      <c r="AW873" s="34" t="e">
        <f>VLOOKUP(A873,ISINs!$A:$B,2,FALSE)</f>
        <v>#N/A</v>
      </c>
      <c r="BA873" s="31"/>
      <c r="BB873" s="27" t="e">
        <f t="shared" si="65"/>
        <v>#VALUE!</v>
      </c>
      <c r="BC873" s="29">
        <f t="shared" ca="1" si="66"/>
        <v>0</v>
      </c>
      <c r="BD873" s="27">
        <f t="shared" si="67"/>
        <v>1</v>
      </c>
      <c r="BE873" s="32" t="str">
        <f t="shared" si="68"/>
        <v/>
      </c>
    </row>
    <row r="874" spans="37:57" x14ac:dyDescent="0.35">
      <c r="AK874" s="35"/>
      <c r="AW874" s="34" t="e">
        <f>VLOOKUP(A874,ISINs!$A:$B,2,FALSE)</f>
        <v>#N/A</v>
      </c>
      <c r="BB874" s="27" t="e">
        <f t="shared" si="65"/>
        <v>#VALUE!</v>
      </c>
      <c r="BC874" s="29">
        <f t="shared" ca="1" si="66"/>
        <v>0</v>
      </c>
      <c r="BD874" s="27">
        <f t="shared" si="67"/>
        <v>1</v>
      </c>
      <c r="BE874" s="32" t="str">
        <f t="shared" si="68"/>
        <v/>
      </c>
    </row>
    <row r="875" spans="37:57" x14ac:dyDescent="0.35">
      <c r="AK875" s="35"/>
      <c r="AW875" s="34" t="e">
        <f>VLOOKUP(A875,ISINs!$A:$B,2,FALSE)</f>
        <v>#N/A</v>
      </c>
      <c r="BB875" s="27" t="e">
        <f t="shared" si="65"/>
        <v>#VALUE!</v>
      </c>
      <c r="BC875" s="29">
        <f t="shared" ca="1" si="66"/>
        <v>0</v>
      </c>
      <c r="BD875" s="27">
        <f t="shared" si="67"/>
        <v>1</v>
      </c>
      <c r="BE875" s="32" t="str">
        <f t="shared" si="68"/>
        <v/>
      </c>
    </row>
    <row r="876" spans="37:57" x14ac:dyDescent="0.35">
      <c r="AK876" s="35"/>
      <c r="AW876" s="34" t="e">
        <f>VLOOKUP(A876,ISINs!$A:$B,2,FALSE)</f>
        <v>#N/A</v>
      </c>
      <c r="BB876" s="27" t="e">
        <f t="shared" si="65"/>
        <v>#VALUE!</v>
      </c>
      <c r="BC876" s="29">
        <f t="shared" ca="1" si="66"/>
        <v>0</v>
      </c>
      <c r="BD876" s="27">
        <f t="shared" si="67"/>
        <v>1</v>
      </c>
      <c r="BE876" s="32" t="str">
        <f t="shared" si="68"/>
        <v/>
      </c>
    </row>
    <row r="877" spans="37:57" x14ac:dyDescent="0.35">
      <c r="AK877" s="35"/>
      <c r="AW877" s="34" t="e">
        <f>VLOOKUP(A877,ISINs!$A:$B,2,FALSE)</f>
        <v>#N/A</v>
      </c>
      <c r="BB877" s="27" t="e">
        <f t="shared" si="65"/>
        <v>#VALUE!</v>
      </c>
      <c r="BC877" s="29">
        <f t="shared" ca="1" si="66"/>
        <v>0</v>
      </c>
      <c r="BD877" s="27">
        <f t="shared" si="67"/>
        <v>1</v>
      </c>
      <c r="BE877" s="32" t="str">
        <f t="shared" si="68"/>
        <v/>
      </c>
    </row>
    <row r="878" spans="37:57" x14ac:dyDescent="0.35">
      <c r="AK878" s="35"/>
      <c r="AW878" s="34" t="e">
        <f>VLOOKUP(A878,ISINs!$A:$B,2,FALSE)</f>
        <v>#N/A</v>
      </c>
      <c r="BB878" s="27" t="e">
        <f t="shared" si="65"/>
        <v>#VALUE!</v>
      </c>
      <c r="BC878" s="29">
        <f t="shared" ca="1" si="66"/>
        <v>0</v>
      </c>
      <c r="BD878" s="27">
        <f t="shared" si="67"/>
        <v>1</v>
      </c>
      <c r="BE878" s="32" t="str">
        <f t="shared" si="68"/>
        <v/>
      </c>
    </row>
    <row r="879" spans="37:57" x14ac:dyDescent="0.35">
      <c r="AK879" s="35"/>
      <c r="AW879" s="34" t="e">
        <f>VLOOKUP(A879,ISINs!$A:$B,2,FALSE)</f>
        <v>#N/A</v>
      </c>
      <c r="BB879" s="27" t="e">
        <f t="shared" si="65"/>
        <v>#VALUE!</v>
      </c>
      <c r="BC879" s="29">
        <f t="shared" ca="1" si="66"/>
        <v>0</v>
      </c>
      <c r="BD879" s="27">
        <f t="shared" si="67"/>
        <v>1</v>
      </c>
      <c r="BE879" s="32" t="str">
        <f t="shared" si="68"/>
        <v/>
      </c>
    </row>
    <row r="880" spans="37:57" x14ac:dyDescent="0.35">
      <c r="AK880" s="35"/>
      <c r="AW880" s="34" t="e">
        <f>VLOOKUP(A880,ISINs!$A:$B,2,FALSE)</f>
        <v>#N/A</v>
      </c>
      <c r="BB880" s="27" t="e">
        <f t="shared" si="65"/>
        <v>#VALUE!</v>
      </c>
      <c r="BC880" s="29">
        <f t="shared" ca="1" si="66"/>
        <v>0</v>
      </c>
      <c r="BD880" s="27">
        <f t="shared" si="67"/>
        <v>1</v>
      </c>
      <c r="BE880" s="32" t="str">
        <f t="shared" si="68"/>
        <v/>
      </c>
    </row>
    <row r="881" spans="1:57" x14ac:dyDescent="0.35">
      <c r="AK881" s="35"/>
      <c r="AW881" s="34" t="e">
        <f>VLOOKUP(A881,ISINs!$A:$B,2,FALSE)</f>
        <v>#N/A</v>
      </c>
      <c r="BB881" s="27" t="e">
        <f t="shared" si="65"/>
        <v>#VALUE!</v>
      </c>
      <c r="BC881" s="29">
        <f t="shared" ca="1" si="66"/>
        <v>0</v>
      </c>
      <c r="BD881" s="27">
        <f t="shared" si="67"/>
        <v>1</v>
      </c>
      <c r="BE881" s="32" t="str">
        <f t="shared" si="68"/>
        <v/>
      </c>
    </row>
    <row r="882" spans="1:57" x14ac:dyDescent="0.35">
      <c r="AK882" s="35"/>
      <c r="AW882" s="34" t="e">
        <f>VLOOKUP(A882,ISINs!$A:$B,2,FALSE)</f>
        <v>#N/A</v>
      </c>
      <c r="BB882" s="27" t="e">
        <f t="shared" si="65"/>
        <v>#VALUE!</v>
      </c>
      <c r="BC882" s="29">
        <f t="shared" ca="1" si="66"/>
        <v>0</v>
      </c>
      <c r="BD882" s="27">
        <f t="shared" si="67"/>
        <v>1</v>
      </c>
      <c r="BE882" s="32" t="str">
        <f t="shared" si="68"/>
        <v/>
      </c>
    </row>
    <row r="883" spans="1:57" x14ac:dyDescent="0.35">
      <c r="AK883" s="35"/>
      <c r="AW883" s="34" t="e">
        <f>VLOOKUP(A883,ISINs!$A:$B,2,FALSE)</f>
        <v>#N/A</v>
      </c>
      <c r="BB883" s="27" t="e">
        <f t="shared" si="65"/>
        <v>#VALUE!</v>
      </c>
      <c r="BC883" s="29">
        <f t="shared" ca="1" si="66"/>
        <v>0</v>
      </c>
      <c r="BD883" s="27">
        <f t="shared" si="67"/>
        <v>1</v>
      </c>
      <c r="BE883" s="32" t="str">
        <f t="shared" si="68"/>
        <v/>
      </c>
    </row>
    <row r="884" spans="1:57" x14ac:dyDescent="0.35">
      <c r="AK884" s="35"/>
      <c r="AW884" s="34" t="e">
        <f>VLOOKUP(A884,ISINs!$A:$B,2,FALSE)</f>
        <v>#N/A</v>
      </c>
      <c r="BB884" s="27" t="e">
        <f t="shared" ref="BB884" si="69">MID(G884,1,FIND(" ",G884)-1)</f>
        <v>#VALUE!</v>
      </c>
      <c r="BC884" s="29">
        <f t="shared" ref="BC884" ca="1" si="70">IFERROR(IF(FIND("#N/A",AB884,1),TODAY()+11000),DATE(YEAR(AB884),MONTH(AB884),DAY(AB884)))</f>
        <v>0</v>
      </c>
      <c r="BD884" s="27">
        <f t="shared" ref="BD884" si="71">IF(U884="Quarter",4,IF(U884="Monthly",12,IF(U884="Semi-Anl",12,IF(U884="3x a yr",3,1))))</f>
        <v>1</v>
      </c>
      <c r="BE884" s="32" t="str">
        <f t="shared" ref="BE884" si="72">IF(A884="PUK Pfd","PUK.PR",IF(A884="HLM Pfd","HLM.PR",SUBSTITUTE(SUBSTITUTE(A884," Pfd","")," ",".PR")))</f>
        <v/>
      </c>
    </row>
    <row r="885" spans="1:57" x14ac:dyDescent="0.35">
      <c r="AK885" s="35"/>
      <c r="AW885" s="34" t="e">
        <f>VLOOKUP(A885,ISINs!$A:$B,2,FALSE)</f>
        <v>#N/A</v>
      </c>
      <c r="BB885" s="27" t="e">
        <f t="shared" si="65"/>
        <v>#VALUE!</v>
      </c>
      <c r="BC885" s="29">
        <f t="shared" ca="1" si="66"/>
        <v>0</v>
      </c>
      <c r="BD885" s="27">
        <f t="shared" si="67"/>
        <v>1</v>
      </c>
      <c r="BE885" s="32" t="str">
        <f t="shared" si="68"/>
        <v/>
      </c>
    </row>
    <row r="886" spans="1:57" x14ac:dyDescent="0.35">
      <c r="AK886" s="35"/>
      <c r="AW886" s="34" t="e">
        <f>VLOOKUP(A886,ISINs!$A:$B,2,FALSE)</f>
        <v>#N/A</v>
      </c>
      <c r="BB886" s="27" t="e">
        <f t="shared" si="65"/>
        <v>#VALUE!</v>
      </c>
      <c r="BC886" s="29">
        <f t="shared" ca="1" si="66"/>
        <v>0</v>
      </c>
      <c r="BD886" s="27">
        <f t="shared" si="67"/>
        <v>1</v>
      </c>
      <c r="BE886" s="32" t="str">
        <f t="shared" si="68"/>
        <v/>
      </c>
    </row>
    <row r="887" spans="1:57" x14ac:dyDescent="0.35">
      <c r="AK887" s="35"/>
      <c r="AW887" s="34" t="e">
        <f>VLOOKUP(A887,ISINs!$A:$B,2,FALSE)</f>
        <v>#N/A</v>
      </c>
      <c r="BB887" s="27" t="e">
        <f t="shared" si="65"/>
        <v>#VALUE!</v>
      </c>
      <c r="BC887" s="29">
        <f t="shared" ca="1" si="66"/>
        <v>0</v>
      </c>
      <c r="BD887" s="27">
        <f t="shared" si="67"/>
        <v>1</v>
      </c>
      <c r="BE887" s="32" t="str">
        <f t="shared" si="68"/>
        <v/>
      </c>
    </row>
    <row r="888" spans="1:57" x14ac:dyDescent="0.35">
      <c r="AK888" s="35"/>
      <c r="AW888" s="34" t="e">
        <f>VLOOKUP(A888,ISINs!$A:$B,2,FALSE)</f>
        <v>#N/A</v>
      </c>
      <c r="BB888" s="27" t="e">
        <f t="shared" si="65"/>
        <v>#VALUE!</v>
      </c>
      <c r="BC888" s="29">
        <f t="shared" ca="1" si="66"/>
        <v>0</v>
      </c>
      <c r="BD888" s="27">
        <f t="shared" si="67"/>
        <v>1</v>
      </c>
      <c r="BE888" s="32" t="str">
        <f t="shared" si="68"/>
        <v/>
      </c>
    </row>
    <row r="889" spans="1:57" x14ac:dyDescent="0.35">
      <c r="AK889" s="35"/>
      <c r="AW889" s="34" t="e">
        <f>VLOOKUP(A889,ISINs!$A:$B,2,FALSE)</f>
        <v>#N/A</v>
      </c>
      <c r="BB889" s="27" t="e">
        <f t="shared" si="65"/>
        <v>#VALUE!</v>
      </c>
      <c r="BC889" s="29">
        <f t="shared" ca="1" si="66"/>
        <v>0</v>
      </c>
      <c r="BD889" s="27">
        <f t="shared" si="67"/>
        <v>1</v>
      </c>
      <c r="BE889" s="32" t="str">
        <f t="shared" si="68"/>
        <v/>
      </c>
    </row>
    <row r="890" spans="1:57" x14ac:dyDescent="0.35">
      <c r="AK890" s="35"/>
      <c r="AW890" s="34" t="e">
        <f>VLOOKUP(A890,ISINs!$A:$B,2,FALSE)</f>
        <v>#N/A</v>
      </c>
      <c r="BC890" s="29"/>
    </row>
    <row r="891" spans="1:57" x14ac:dyDescent="0.35">
      <c r="AK891" s="35"/>
      <c r="AW891" s="34" t="e">
        <f>VLOOKUP(A891,ISINs!$A:$B,2,FALSE)</f>
        <v>#N/A</v>
      </c>
      <c r="BC891" s="29"/>
    </row>
    <row r="892" spans="1:57" x14ac:dyDescent="0.35">
      <c r="AK892" s="35"/>
      <c r="AW892" s="34" t="e">
        <f>VLOOKUP(A892,ISINs!$A:$B,2,FALSE)</f>
        <v>#N/A</v>
      </c>
      <c r="BC892" s="29"/>
    </row>
    <row r="893" spans="1:57" x14ac:dyDescent="0.35">
      <c r="J893" s="4"/>
      <c r="Y893" s="4"/>
      <c r="AO893" s="5"/>
      <c r="AV893" s="5"/>
      <c r="AW893" s="34" t="e">
        <f>VLOOKUP(A893,ISINs!$A:$B,2,FALSE)</f>
        <v>#N/A</v>
      </c>
      <c r="BC893" s="29"/>
    </row>
    <row r="894" spans="1:57" x14ac:dyDescent="0.35">
      <c r="J894" s="4"/>
      <c r="Y894" s="4"/>
      <c r="AO894" s="5"/>
      <c r="AV894" s="5"/>
      <c r="AW894" s="34" t="e">
        <f>VLOOKUP(A894,ISINs!$A:$B,2,FALSE)</f>
        <v>#N/A</v>
      </c>
      <c r="BC894" s="29"/>
    </row>
    <row r="895" spans="1:57" x14ac:dyDescent="0.35">
      <c r="J895" s="4"/>
      <c r="Y895" s="4"/>
      <c r="AO895" s="5"/>
      <c r="AV895" s="5"/>
      <c r="AW895" s="34" t="e">
        <f>VLOOKUP(A895,ISINs!$A:$B,2,FALSE)</f>
        <v>#N/A</v>
      </c>
      <c r="BC895" s="29"/>
    </row>
    <row r="896" spans="1:57" x14ac:dyDescent="0.35">
      <c r="A896" t="s">
        <v>3765</v>
      </c>
      <c r="B896" s="1">
        <v>25.720099999999999</v>
      </c>
      <c r="C896" s="2">
        <v>-6.9459459459459442E-3</v>
      </c>
      <c r="D896" s="3">
        <v>5875.7741935483873</v>
      </c>
      <c r="F896" t="s">
        <v>987</v>
      </c>
      <c r="G896" t="s">
        <v>988</v>
      </c>
      <c r="H896">
        <v>17.37</v>
      </c>
      <c r="I896" s="2">
        <v>-6.3611769999999998E-2</v>
      </c>
      <c r="J896" s="4" t="s">
        <v>3534</v>
      </c>
      <c r="L896" t="s">
        <v>40</v>
      </c>
      <c r="M896">
        <v>7.3422038032615697</v>
      </c>
      <c r="N896">
        <v>7.3422038032615697</v>
      </c>
      <c r="O896">
        <v>-25.108210461405687</v>
      </c>
      <c r="P896">
        <v>-25.108210459999999</v>
      </c>
      <c r="Q896" t="s">
        <v>42</v>
      </c>
      <c r="R896" t="s">
        <v>43</v>
      </c>
      <c r="S896">
        <v>6.5</v>
      </c>
      <c r="T896">
        <v>25</v>
      </c>
      <c r="U896" t="s">
        <v>44</v>
      </c>
      <c r="V896" s="4">
        <v>44344</v>
      </c>
      <c r="W896" s="4">
        <v>44344</v>
      </c>
      <c r="X896" t="s">
        <v>45</v>
      </c>
      <c r="Y896" s="4" t="s">
        <v>3532</v>
      </c>
      <c r="Z896">
        <v>30</v>
      </c>
      <c r="AA896" t="s">
        <v>46</v>
      </c>
      <c r="AB896" s="4">
        <v>46721</v>
      </c>
      <c r="AG896" t="s">
        <v>47</v>
      </c>
      <c r="AH896" t="s">
        <v>61</v>
      </c>
      <c r="AI896" t="s">
        <v>49</v>
      </c>
      <c r="AJ896" t="s">
        <v>50</v>
      </c>
      <c r="AK896" s="35" t="s">
        <v>989</v>
      </c>
      <c r="AL896" t="s">
        <v>289</v>
      </c>
      <c r="AM896" t="s">
        <v>214</v>
      </c>
      <c r="AO896" s="2">
        <v>1.1520786904826164E-3</v>
      </c>
      <c r="AP896" s="2">
        <v>2.896037676322083E-2</v>
      </c>
      <c r="AQ896" t="s">
        <v>52</v>
      </c>
      <c r="AS896">
        <v>7.5356196474427817E-2</v>
      </c>
      <c r="AT896">
        <v>13.31584665083032</v>
      </c>
      <c r="AU896" s="3">
        <v>5000000</v>
      </c>
      <c r="AV896" s="30">
        <v>128600500</v>
      </c>
      <c r="AW896" s="34" t="e">
        <f>VLOOKUP(A896,ISINs!$A:$B,2,FALSE)</f>
        <v>#N/A</v>
      </c>
      <c r="BA896" s="31"/>
      <c r="BB896" s="27" t="str">
        <f t="shared" ref="BB896:BB900" si="73">MID(G896,1,FIND(" ",G896)-1)</f>
        <v>STAR</v>
      </c>
      <c r="BC896" s="29">
        <f t="shared" ref="BC896:BC900" ca="1" si="74">IFERROR(IF(FIND("#N/A",AB896,1),TODAY()+11000),DATE(YEAR(AB896),MONTH(AB896),DAY(AB896)))</f>
        <v>46721</v>
      </c>
      <c r="BD896" s="27">
        <f t="shared" ref="BD896:BD900" si="75">IF(U896="Quarter",4,IF(U896="Monthly",12,IF(U896="Semi-Anl",12,IF(U896="3x a yr",3,1))))</f>
        <v>4</v>
      </c>
      <c r="BE896" s="32" t="str">
        <f t="shared" ref="BE896:BE900" si="76">IF(A896="PUK Pfd","PUK.PR",IF(A896="HLM Pfd","HLM.PR",SUBSTITUTE(SUBSTITUTE(A896," Pfd","")," ",".PR")))</f>
        <v>LTSL</v>
      </c>
    </row>
    <row r="897" spans="1:57" x14ac:dyDescent="0.35">
      <c r="A897" t="s">
        <v>3766</v>
      </c>
      <c r="B897" s="1">
        <v>25.77</v>
      </c>
      <c r="C897" s="2">
        <v>9.4007050528789049E-3</v>
      </c>
      <c r="D897" s="3">
        <v>2655.8064516129034</v>
      </c>
      <c r="F897" t="s">
        <v>987</v>
      </c>
      <c r="G897" t="s">
        <v>988</v>
      </c>
      <c r="H897">
        <v>17.37</v>
      </c>
      <c r="I897" s="2">
        <v>-6.3611769999999998E-2</v>
      </c>
      <c r="J897" s="4" t="s">
        <v>3534</v>
      </c>
      <c r="L897" t="s">
        <v>40</v>
      </c>
      <c r="M897">
        <v>7.529990772070132</v>
      </c>
      <c r="N897">
        <v>7.529990772070132</v>
      </c>
      <c r="O897">
        <v>-17.994598010104234</v>
      </c>
      <c r="P897">
        <v>-17.994598010000001</v>
      </c>
      <c r="Q897" t="s">
        <v>42</v>
      </c>
      <c r="R897" t="s">
        <v>43</v>
      </c>
      <c r="S897">
        <v>7</v>
      </c>
      <c r="T897">
        <v>25</v>
      </c>
      <c r="U897" t="s">
        <v>44</v>
      </c>
      <c r="V897" s="4">
        <v>44344</v>
      </c>
      <c r="W897" s="4">
        <v>44344</v>
      </c>
      <c r="X897" t="s">
        <v>45</v>
      </c>
      <c r="Y897" s="4" t="s">
        <v>3532</v>
      </c>
      <c r="Z897">
        <v>30</v>
      </c>
      <c r="AA897" t="s">
        <v>46</v>
      </c>
      <c r="AB897" s="4">
        <v>46904</v>
      </c>
      <c r="AG897" t="s">
        <v>47</v>
      </c>
      <c r="AH897" t="s">
        <v>61</v>
      </c>
      <c r="AI897" t="s">
        <v>49</v>
      </c>
      <c r="AJ897" t="s">
        <v>50</v>
      </c>
      <c r="AK897" s="35" t="s">
        <v>991</v>
      </c>
      <c r="AL897" t="s">
        <v>289</v>
      </c>
      <c r="AM897" t="s">
        <v>90</v>
      </c>
      <c r="AO897" s="2">
        <v>1.1520786904826164E-3</v>
      </c>
      <c r="AP897" s="2">
        <v>2.896037676322083E-2</v>
      </c>
      <c r="AQ897" t="s">
        <v>52</v>
      </c>
      <c r="AS897">
        <v>7.4893776530239708E-2</v>
      </c>
      <c r="AT897">
        <v>13.027356432985254</v>
      </c>
      <c r="AU897" s="3">
        <v>3200000</v>
      </c>
      <c r="AV897" s="30">
        <v>82464000</v>
      </c>
      <c r="AW897" s="34" t="e">
        <f>VLOOKUP(A897,ISINs!$A:$B,2,FALSE)</f>
        <v>#N/A</v>
      </c>
      <c r="BA897" s="31"/>
      <c r="BB897" s="27" t="str">
        <f t="shared" si="73"/>
        <v>STAR</v>
      </c>
      <c r="BC897" s="29">
        <f t="shared" ca="1" si="74"/>
        <v>46904</v>
      </c>
      <c r="BD897" s="27">
        <f t="shared" si="75"/>
        <v>4</v>
      </c>
      <c r="BE897" s="32" t="str">
        <f t="shared" si="76"/>
        <v>LTSF</v>
      </c>
    </row>
    <row r="898" spans="1:57" x14ac:dyDescent="0.35">
      <c r="A898" t="s">
        <v>3767</v>
      </c>
      <c r="B898" s="1">
        <v>25.83</v>
      </c>
      <c r="C898" s="2">
        <v>5.8411214953270488E-3</v>
      </c>
      <c r="D898" s="3">
        <v>4048.7258064516127</v>
      </c>
      <c r="F898" t="s">
        <v>987</v>
      </c>
      <c r="G898" t="s">
        <v>988</v>
      </c>
      <c r="H898">
        <v>17.37</v>
      </c>
      <c r="I898" s="2">
        <v>-6.3611769999999998E-2</v>
      </c>
      <c r="J898" s="4" t="s">
        <v>3534</v>
      </c>
      <c r="L898" t="s">
        <v>40</v>
      </c>
      <c r="M898">
        <v>7.7918704817973241</v>
      </c>
      <c r="N898">
        <v>7.7918704817973241</v>
      </c>
      <c r="O898">
        <v>-31.362794094386103</v>
      </c>
      <c r="P898">
        <v>-31.362794090000001</v>
      </c>
      <c r="Q898" t="s">
        <v>42</v>
      </c>
      <c r="R898" t="s">
        <v>43</v>
      </c>
      <c r="S898">
        <v>7.25</v>
      </c>
      <c r="T898">
        <v>25</v>
      </c>
      <c r="U898" t="s">
        <v>44</v>
      </c>
      <c r="V898" s="4">
        <v>44344</v>
      </c>
      <c r="W898" s="4">
        <v>44344</v>
      </c>
      <c r="X898" t="s">
        <v>45</v>
      </c>
      <c r="Y898" s="4" t="s">
        <v>3532</v>
      </c>
      <c r="Z898">
        <v>30</v>
      </c>
      <c r="AA898" t="s">
        <v>46</v>
      </c>
      <c r="AB898" s="4">
        <v>47026</v>
      </c>
      <c r="AG898" t="s">
        <v>47</v>
      </c>
      <c r="AH898" t="s">
        <v>61</v>
      </c>
      <c r="AI898" t="s">
        <v>49</v>
      </c>
      <c r="AJ898" t="s">
        <v>50</v>
      </c>
      <c r="AK898" s="35" t="s">
        <v>993</v>
      </c>
      <c r="AL898" t="s">
        <v>289</v>
      </c>
      <c r="AM898" t="s">
        <v>214</v>
      </c>
      <c r="AO898" s="2">
        <v>1.1520786904826164E-3</v>
      </c>
      <c r="AP898" s="2">
        <v>2.896037676322083E-2</v>
      </c>
      <c r="AQ898" t="s">
        <v>52</v>
      </c>
      <c r="AS898">
        <v>7.6622025072596286E-2</v>
      </c>
      <c r="AT898">
        <v>12.534585725038305</v>
      </c>
      <c r="AU898" s="3">
        <v>4000000</v>
      </c>
      <c r="AV898" s="30">
        <v>103320000</v>
      </c>
      <c r="AW898" s="34" t="e">
        <f>VLOOKUP(A898,ISINs!$A:$B,2,FALSE)</f>
        <v>#N/A</v>
      </c>
      <c r="BA898" s="31"/>
      <c r="BB898" s="27" t="str">
        <f t="shared" si="73"/>
        <v>STAR</v>
      </c>
      <c r="BC898" s="29">
        <f t="shared" ca="1" si="74"/>
        <v>47026</v>
      </c>
      <c r="BD898" s="27">
        <f t="shared" si="75"/>
        <v>4</v>
      </c>
      <c r="BE898" s="32" t="str">
        <f t="shared" si="76"/>
        <v>LTSK</v>
      </c>
    </row>
    <row r="899" spans="1:57" x14ac:dyDescent="0.35">
      <c r="A899" t="s">
        <v>3768</v>
      </c>
      <c r="B899" s="1">
        <v>25.2</v>
      </c>
      <c r="C899" s="2">
        <v>2.0677588675043581E-3</v>
      </c>
      <c r="D899" s="3">
        <v>17064.483870967742</v>
      </c>
      <c r="F899" t="s">
        <v>995</v>
      </c>
      <c r="G899" t="s">
        <v>996</v>
      </c>
      <c r="H899">
        <v>22.74</v>
      </c>
      <c r="I899" s="2">
        <v>0.27553549999999999</v>
      </c>
      <c r="J899" s="4" t="s">
        <v>3534</v>
      </c>
      <c r="L899" t="s">
        <v>40</v>
      </c>
      <c r="M899">
        <v>6.9733832840060215</v>
      </c>
      <c r="N899">
        <v>5.5361270271839542</v>
      </c>
      <c r="O899">
        <v>148.74237162580161</v>
      </c>
      <c r="P899">
        <v>5.5361270271839542</v>
      </c>
      <c r="Q899" t="s">
        <v>53</v>
      </c>
      <c r="R899" t="s">
        <v>43</v>
      </c>
      <c r="S899">
        <v>7.75</v>
      </c>
      <c r="T899">
        <v>25</v>
      </c>
      <c r="U899" t="s">
        <v>44</v>
      </c>
      <c r="V899" s="4">
        <v>44361</v>
      </c>
      <c r="W899" s="4">
        <v>44361</v>
      </c>
      <c r="X899" t="s">
        <v>40</v>
      </c>
      <c r="Y899" s="4" t="s">
        <v>3557</v>
      </c>
      <c r="Z899">
        <v>30</v>
      </c>
      <c r="AA899" t="s">
        <v>46</v>
      </c>
      <c r="AB899" s="4">
        <v>47299</v>
      </c>
      <c r="AG899" t="s">
        <v>47</v>
      </c>
      <c r="AH899" t="s">
        <v>61</v>
      </c>
      <c r="AI899" t="s">
        <v>51</v>
      </c>
      <c r="AJ899" t="s">
        <v>74</v>
      </c>
      <c r="AK899" s="35" t="s">
        <v>3178</v>
      </c>
      <c r="AL899" t="s">
        <v>51</v>
      </c>
      <c r="AM899" t="s">
        <v>51</v>
      </c>
      <c r="AO899" s="2">
        <v>1.3434409600464102E-2</v>
      </c>
      <c r="AP899" s="2">
        <v>8.251423518272348E-2</v>
      </c>
      <c r="AQ899" t="s">
        <v>52</v>
      </c>
      <c r="AS899">
        <v>3.5120035426963248</v>
      </c>
      <c r="AT899">
        <v>3.4970833741489091</v>
      </c>
      <c r="AU899" s="3">
        <v>1000000</v>
      </c>
      <c r="AV899" s="30">
        <v>25200000</v>
      </c>
      <c r="AW899" s="34" t="e">
        <f>VLOOKUP(A899,ISINs!$A:$B,2,FALSE)</f>
        <v>#N/A</v>
      </c>
      <c r="BA899" s="31"/>
      <c r="BB899" s="27" t="str">
        <f t="shared" si="73"/>
        <v>STNG</v>
      </c>
      <c r="BC899" s="29">
        <f t="shared" ca="1" si="74"/>
        <v>47299</v>
      </c>
      <c r="BD899" s="27">
        <f t="shared" si="75"/>
        <v>4</v>
      </c>
      <c r="BE899" s="32" t="str">
        <f t="shared" si="76"/>
        <v>LTSH</v>
      </c>
    </row>
    <row r="900" spans="1:57" x14ac:dyDescent="0.35">
      <c r="A900" t="s">
        <v>3769</v>
      </c>
      <c r="B900" s="1">
        <v>26.6</v>
      </c>
      <c r="C900" s="2">
        <v>2.2494887525562387E-2</v>
      </c>
      <c r="D900" s="3">
        <v>7799</v>
      </c>
      <c r="F900" t="s">
        <v>3129</v>
      </c>
      <c r="G900" t="s">
        <v>2932</v>
      </c>
      <c r="H900">
        <v>60.88</v>
      </c>
      <c r="I900" s="2">
        <v>6.442734E-2</v>
      </c>
      <c r="J900" s="4" t="s">
        <v>3543</v>
      </c>
      <c r="L900">
        <v>53</v>
      </c>
      <c r="M900">
        <v>3.708129043028948</v>
      </c>
      <c r="N900">
        <v>4.0370812904302893</v>
      </c>
      <c r="O900">
        <v>1.6270286518455466</v>
      </c>
      <c r="P900">
        <v>4.0162702865000002</v>
      </c>
      <c r="Q900" t="s">
        <v>42</v>
      </c>
      <c r="R900" t="s">
        <v>171</v>
      </c>
      <c r="S900">
        <v>8</v>
      </c>
      <c r="T900">
        <v>25</v>
      </c>
      <c r="U900" t="s">
        <v>44</v>
      </c>
      <c r="V900" s="4">
        <v>44329</v>
      </c>
      <c r="W900" s="4">
        <v>44329</v>
      </c>
      <c r="X900" t="s">
        <v>124</v>
      </c>
      <c r="Y900" s="4" t="s">
        <v>3541</v>
      </c>
      <c r="Z900">
        <v>30</v>
      </c>
      <c r="AA900" t="s">
        <v>46</v>
      </c>
      <c r="AB900" t="s">
        <v>40</v>
      </c>
      <c r="AG900" t="s">
        <v>47</v>
      </c>
      <c r="AH900" t="s">
        <v>48</v>
      </c>
      <c r="AI900" t="s">
        <v>47</v>
      </c>
      <c r="AJ900" t="s">
        <v>50</v>
      </c>
      <c r="AK900" s="35" t="s">
        <v>2959</v>
      </c>
      <c r="AL900" t="s">
        <v>63</v>
      </c>
      <c r="AM900" t="s">
        <v>158</v>
      </c>
      <c r="AO900" s="2">
        <v>3.8682740535015238E-4</v>
      </c>
      <c r="AP900" s="2">
        <v>2.5084067603268811E-2</v>
      </c>
      <c r="AQ900" t="s">
        <v>52</v>
      </c>
      <c r="AS900">
        <v>5.9255555558328683E-2</v>
      </c>
      <c r="AT900">
        <v>5.9255555556330157E-2</v>
      </c>
      <c r="AU900" s="3">
        <v>6900426</v>
      </c>
      <c r="AV900" s="30">
        <v>183551331.60000002</v>
      </c>
      <c r="AW900" s="34" t="e">
        <f>VLOOKUP(A900,ISINs!$A:$B,2,FALSE)</f>
        <v>#N/A</v>
      </c>
      <c r="BA900" s="31"/>
      <c r="BB900" s="27" t="str">
        <f t="shared" si="73"/>
        <v>TFC</v>
      </c>
      <c r="BC900" s="29">
        <f t="shared" ca="1" si="74"/>
        <v>55848</v>
      </c>
      <c r="BD900" s="27">
        <f t="shared" si="75"/>
        <v>4</v>
      </c>
      <c r="BE900" s="32" t="str">
        <f t="shared" si="76"/>
        <v>LTSA</v>
      </c>
    </row>
    <row r="901" spans="1:57" x14ac:dyDescent="0.35">
      <c r="J901" s="4"/>
      <c r="Y901" s="4"/>
      <c r="AO901" s="5"/>
      <c r="AV901" s="5"/>
      <c r="AW901" s="34" t="e">
        <f>VLOOKUP(A901,ISINs!$A:$B,2,FALSE)</f>
        <v>#N/A</v>
      </c>
      <c r="BC901" s="29"/>
    </row>
    <row r="902" spans="1:57" x14ac:dyDescent="0.35">
      <c r="J902" s="4"/>
      <c r="Y902" s="4"/>
      <c r="AO902" s="5"/>
      <c r="AV902" s="5"/>
      <c r="AW902" s="34" t="e">
        <f>VLOOKUP(A902,ISINs!$A:$B,2,FALSE)</f>
        <v>#N/A</v>
      </c>
      <c r="BC902" s="29"/>
    </row>
    <row r="903" spans="1:57" x14ac:dyDescent="0.35">
      <c r="J903" s="4"/>
      <c r="Y903" s="4"/>
      <c r="AO903" s="5"/>
      <c r="AW903" s="34" t="e">
        <f>VLOOKUP(A903,ISINs!$A:$B,2,FALSE)</f>
        <v>#N/A</v>
      </c>
      <c r="BC903" s="29"/>
    </row>
    <row r="904" spans="1:57" x14ac:dyDescent="0.35">
      <c r="J904" s="4"/>
      <c r="Y904" s="4"/>
      <c r="AO904" s="5"/>
      <c r="AW904" s="34" t="e">
        <f>VLOOKUP(A904,ISINs!$A:$B,2,FALSE)</f>
        <v>#N/A</v>
      </c>
      <c r="BC904" s="29"/>
    </row>
    <row r="905" spans="1:57" x14ac:dyDescent="0.35">
      <c r="J905" s="4"/>
      <c r="Y905" s="4"/>
      <c r="AO905" s="5"/>
      <c r="AV905" s="5"/>
      <c r="AW905" s="34" t="e">
        <f>VLOOKUP(A905,ISINs!$A:$B,2,FALSE)</f>
        <v>#N/A</v>
      </c>
      <c r="BC905" s="29"/>
    </row>
    <row r="906" spans="1:57" x14ac:dyDescent="0.35">
      <c r="J906" s="4"/>
      <c r="Y906" s="4"/>
      <c r="AO906" s="5"/>
      <c r="AV906" s="5"/>
      <c r="AW906" s="34" t="e">
        <f>VLOOKUP(A906,ISINs!$A:$B,2,FALSE)</f>
        <v>#N/A</v>
      </c>
      <c r="BC906" s="29"/>
    </row>
    <row r="907" spans="1:57" x14ac:dyDescent="0.35">
      <c r="J907" s="4"/>
      <c r="Y907" s="4"/>
      <c r="AO907" s="5"/>
      <c r="AW907" s="34" t="e">
        <f>VLOOKUP(A907,ISINs!$A:$B,2,FALSE)</f>
        <v>#N/A</v>
      </c>
      <c r="BC907" s="29"/>
    </row>
    <row r="908" spans="1:57" x14ac:dyDescent="0.35">
      <c r="J908" s="4"/>
      <c r="Y908" s="4"/>
      <c r="AO908" s="5"/>
      <c r="AV908" s="5"/>
      <c r="AW908" s="34" t="e">
        <f>VLOOKUP(A908,ISINs!$A:$B,2,FALSE)</f>
        <v>#N/A</v>
      </c>
      <c r="BC908" s="29"/>
    </row>
    <row r="909" spans="1:57" x14ac:dyDescent="0.35">
      <c r="J909" s="4"/>
      <c r="Y909" s="4"/>
      <c r="AO909" s="5"/>
      <c r="AV909" s="5"/>
      <c r="AW909" s="34" t="e">
        <f>VLOOKUP(A909,ISINs!$A:$B,2,FALSE)</f>
        <v>#N/A</v>
      </c>
      <c r="BC909" s="29"/>
    </row>
    <row r="910" spans="1:57" x14ac:dyDescent="0.35">
      <c r="J910" s="4"/>
      <c r="Y910" s="4"/>
      <c r="AO910" s="5"/>
      <c r="AV910" s="5"/>
      <c r="AW910" s="34" t="e">
        <f>VLOOKUP(A910,ISINs!$A:$B,2,FALSE)</f>
        <v>#N/A</v>
      </c>
      <c r="BC910" s="29"/>
    </row>
    <row r="911" spans="1:57" x14ac:dyDescent="0.35">
      <c r="J911" s="4"/>
      <c r="Y911" s="4"/>
      <c r="AO911" s="5"/>
      <c r="AW911" s="34" t="e">
        <f>VLOOKUP(A911,ISINs!$A:$B,2,FALSE)</f>
        <v>#N/A</v>
      </c>
      <c r="BC911" s="29"/>
    </row>
    <row r="912" spans="1:57" x14ac:dyDescent="0.35">
      <c r="J912" s="4"/>
      <c r="Y912" s="4"/>
      <c r="AO912" s="5"/>
      <c r="AV912" s="5"/>
      <c r="AW912" s="34" t="e">
        <f>VLOOKUP(A912,ISINs!$A:$B,2,FALSE)</f>
        <v>#N/A</v>
      </c>
      <c r="BC912" s="29"/>
    </row>
    <row r="913" spans="1:55" x14ac:dyDescent="0.35">
      <c r="J913" s="4"/>
      <c r="Y913" s="4"/>
      <c r="AO913" s="5"/>
      <c r="AW913" s="34" t="e">
        <f>VLOOKUP(A913,ISINs!$A:$B,2,FALSE)</f>
        <v>#N/A</v>
      </c>
      <c r="BC913" s="29"/>
    </row>
    <row r="914" spans="1:55" x14ac:dyDescent="0.35">
      <c r="J914" s="4"/>
      <c r="Y914" s="4"/>
      <c r="AO914" s="5"/>
      <c r="AW914" s="34" t="e">
        <f>VLOOKUP(A914,ISINs!$A:$B,2,FALSE)</f>
        <v>#N/A</v>
      </c>
      <c r="BC914" s="29"/>
    </row>
    <row r="915" spans="1:55" x14ac:dyDescent="0.35">
      <c r="J915" s="4"/>
      <c r="Y915" s="4"/>
      <c r="AO915" s="5"/>
      <c r="AW915" s="34" t="e">
        <f>VLOOKUP(A915,ISINs!$A:$B,2,FALSE)</f>
        <v>#N/A</v>
      </c>
      <c r="BC915" s="29"/>
    </row>
    <row r="916" spans="1:55" x14ac:dyDescent="0.35">
      <c r="J916" s="4"/>
      <c r="Y916" s="4"/>
      <c r="AO916" s="5"/>
      <c r="AW916" s="34" t="e">
        <f>VLOOKUP(A916,ISINs!$A:$B,2,FALSE)</f>
        <v>#N/A</v>
      </c>
      <c r="BC916" s="29"/>
    </row>
    <row r="917" spans="1:55" x14ac:dyDescent="0.35">
      <c r="J917" s="4"/>
      <c r="Y917" s="4"/>
      <c r="AO917" s="5"/>
      <c r="AW917" s="34" t="e">
        <f>VLOOKUP(A917,ISINs!$A:$B,2,FALSE)</f>
        <v>#N/A</v>
      </c>
      <c r="BC917" s="29"/>
    </row>
    <row r="918" spans="1:55" x14ac:dyDescent="0.35">
      <c r="J918" s="4"/>
      <c r="Y918" s="4"/>
      <c r="AO918" s="5"/>
      <c r="AW918" s="34" t="e">
        <f>VLOOKUP(A918,ISINs!$A:$B,2,FALSE)</f>
        <v>#N/A</v>
      </c>
      <c r="BC918" s="29"/>
    </row>
    <row r="919" spans="1:55" x14ac:dyDescent="0.35">
      <c r="J919" s="4"/>
      <c r="Y919" s="4"/>
      <c r="AO919" s="5"/>
      <c r="AW919" s="34" t="e">
        <f>VLOOKUP(A919,ISINs!$A:$B,2,FALSE)</f>
        <v>#N/A</v>
      </c>
      <c r="BC919" s="29"/>
    </row>
    <row r="920" spans="1:55" x14ac:dyDescent="0.35">
      <c r="J920" s="4"/>
      <c r="Y920" s="4"/>
      <c r="AO920" s="5"/>
      <c r="AW920" s="34" t="e">
        <f>VLOOKUP(A920,ISINs!$A:$B,2,FALSE)</f>
        <v>#N/A</v>
      </c>
      <c r="BC920" s="29"/>
    </row>
    <row r="921" spans="1:55" x14ac:dyDescent="0.35">
      <c r="J921" s="4"/>
      <c r="Y921" s="4"/>
      <c r="AO921" s="5"/>
      <c r="AW921" s="34" t="e">
        <f>VLOOKUP(A921,ISINs!$A:$B,2,FALSE)</f>
        <v>#N/A</v>
      </c>
      <c r="BC921" s="29"/>
    </row>
    <row r="922" spans="1:55" x14ac:dyDescent="0.35">
      <c r="J922" s="4"/>
      <c r="Y922" s="4"/>
      <c r="AO922" s="5"/>
      <c r="AW922" s="34" t="e">
        <f>VLOOKUP(A922,ISINs!$A:$B,2,FALSE)</f>
        <v>#N/A</v>
      </c>
      <c r="BC922" s="29"/>
    </row>
    <row r="923" spans="1:55" x14ac:dyDescent="0.35">
      <c r="J923" s="4"/>
      <c r="Y923" s="4"/>
      <c r="AO923" s="5"/>
      <c r="AW923" s="34" t="e">
        <f>VLOOKUP(A923,ISINs!$A:$B,2,FALSE)</f>
        <v>#N/A</v>
      </c>
      <c r="BC923" s="29"/>
    </row>
    <row r="924" spans="1:55" x14ac:dyDescent="0.35">
      <c r="J924" s="4"/>
      <c r="Y924" s="4"/>
      <c r="AO924" s="5"/>
      <c r="AW924" s="34" t="e">
        <f>VLOOKUP(A924,ISINs!$A:$B,2,FALSE)</f>
        <v>#N/A</v>
      </c>
      <c r="BC924" s="29"/>
    </row>
    <row r="925" spans="1:55" x14ac:dyDescent="0.35">
      <c r="J925" s="4"/>
      <c r="Y925" s="4"/>
      <c r="AO925" s="5"/>
      <c r="AW925" s="34" t="e">
        <f>VLOOKUP(A925,ISINs!$A:$B,2,FALSE)</f>
        <v>#N/A</v>
      </c>
      <c r="BC925" s="29"/>
    </row>
    <row r="926" spans="1:55" x14ac:dyDescent="0.35">
      <c r="J926" s="4"/>
      <c r="Y926" s="4"/>
      <c r="AO926" s="5"/>
      <c r="AW926" s="34" t="e">
        <f>VLOOKUP(A926,ISINs!$A:$B,2,FALSE)</f>
        <v>#N/A</v>
      </c>
      <c r="BC926" s="29"/>
    </row>
    <row r="927" spans="1:55" x14ac:dyDescent="0.35">
      <c r="A927" t="s">
        <v>3355</v>
      </c>
      <c r="J927" s="4"/>
      <c r="Y927" s="4"/>
      <c r="AO927" s="5"/>
      <c r="AW927" s="34" t="str">
        <f>VLOOKUP(A927,ISINs!$A:$B,2,FALSE)</f>
        <v>US04621X3061</v>
      </c>
      <c r="BC927" s="29"/>
    </row>
    <row r="928" spans="1:55" x14ac:dyDescent="0.35">
      <c r="A928" t="s">
        <v>3356</v>
      </c>
      <c r="J928" s="4"/>
      <c r="Y928" s="4"/>
      <c r="AO928" s="5"/>
      <c r="AW928" s="34" t="str">
        <f>VLOOKUP(A928,ISINs!$A:$B,2,FALSE)</f>
        <v>US10922N7075</v>
      </c>
      <c r="BC928" s="29"/>
    </row>
    <row r="929" spans="1:55" x14ac:dyDescent="0.35">
      <c r="A929" t="s">
        <v>3357</v>
      </c>
      <c r="J929" s="4"/>
      <c r="Y929" s="4"/>
      <c r="AO929" s="5"/>
      <c r="AW929" s="34" t="str">
        <f>VLOOKUP(A929,ISINs!$A:$B,2,FALSE)</f>
        <v>US2298993070</v>
      </c>
      <c r="BC929" s="29"/>
    </row>
    <row r="930" spans="1:55" x14ac:dyDescent="0.35">
      <c r="A930" t="s">
        <v>3278</v>
      </c>
      <c r="B930" t="s">
        <v>3275</v>
      </c>
      <c r="J930" s="4"/>
      <c r="Y930" s="4"/>
      <c r="AO930" s="5"/>
      <c r="AW930" s="34" t="str">
        <f>VLOOKUP(A930,ISINs!$A:$B,2,FALSE)</f>
        <v>US76882G2066</v>
      </c>
      <c r="BC930" s="29"/>
    </row>
    <row r="931" spans="1:55" x14ac:dyDescent="0.35">
      <c r="A931" t="s">
        <v>3283</v>
      </c>
      <c r="B931" t="s">
        <v>3276</v>
      </c>
      <c r="J931" s="4"/>
      <c r="Y931" s="4"/>
      <c r="AO931" s="5"/>
      <c r="AW931" s="34" t="str">
        <f>VLOOKUP(A931,ISINs!$A:$B,2,FALSE)</f>
        <v>US3698228042</v>
      </c>
      <c r="BC931" s="29"/>
    </row>
    <row r="932" spans="1:55" x14ac:dyDescent="0.35">
      <c r="A932" t="s">
        <v>3279</v>
      </c>
      <c r="B932" t="s">
        <v>3277</v>
      </c>
      <c r="J932" s="4"/>
      <c r="Y932" s="4"/>
      <c r="AO932" s="5"/>
      <c r="AW932" s="34" t="str">
        <f>VLOOKUP(A932,ISINs!$A:$B,2,FALSE)</f>
        <v>US3602713089</v>
      </c>
      <c r="BC932" s="29"/>
    </row>
    <row r="933" spans="1:55" x14ac:dyDescent="0.35">
      <c r="A933" t="s">
        <v>3280</v>
      </c>
      <c r="B933" t="s">
        <v>1279</v>
      </c>
      <c r="J933" s="4"/>
      <c r="Y933" s="4"/>
      <c r="AO933" s="5"/>
      <c r="AW933" s="34" t="str">
        <f>VLOOKUP(A933,ISINs!$A:$B,2,FALSE)</f>
        <v>US9029737346</v>
      </c>
      <c r="BC933" s="29"/>
    </row>
    <row r="934" spans="1:55" x14ac:dyDescent="0.35">
      <c r="A934" t="s">
        <v>3281</v>
      </c>
      <c r="B934" t="s">
        <v>1283</v>
      </c>
      <c r="J934" s="4"/>
      <c r="Y934" s="4"/>
      <c r="AO934" s="5"/>
      <c r="AW934" s="34" t="str">
        <f>VLOOKUP(A934,ISINs!$A:$B,2,FALSE)</f>
        <v>US94988U1280</v>
      </c>
      <c r="BC934" s="29"/>
    </row>
    <row r="935" spans="1:55" x14ac:dyDescent="0.35">
      <c r="A935" t="s">
        <v>3282</v>
      </c>
      <c r="B935" t="s">
        <v>1213</v>
      </c>
      <c r="J935" s="4"/>
      <c r="Y935" s="4"/>
      <c r="AO935" s="5"/>
      <c r="AW935" s="34" t="str">
        <f>VLOOKUP(A935,ISINs!$A:$B,2,FALSE)</f>
        <v>US06055H4002</v>
      </c>
      <c r="BC935" s="29"/>
    </row>
    <row r="936" spans="1:55" x14ac:dyDescent="0.35">
      <c r="A936" t="s">
        <v>3351</v>
      </c>
      <c r="J936" s="4"/>
      <c r="Y936" s="4"/>
      <c r="AO936" s="5"/>
      <c r="AW936" s="34" t="str">
        <f>VLOOKUP(A936,ISINs!$A:$B,2,FALSE)</f>
        <v>US74460W4877</v>
      </c>
      <c r="BC936" s="29"/>
    </row>
    <row r="937" spans="1:55" x14ac:dyDescent="0.35">
      <c r="J937" s="4"/>
      <c r="Y937" s="4"/>
      <c r="AO937" s="5"/>
      <c r="AW937" s="34" t="e">
        <f>VLOOKUP(A937,ISINs!$A:$B,2,FALSE)</f>
        <v>#N/A</v>
      </c>
      <c r="BC937" s="29"/>
    </row>
    <row r="938" spans="1:55" x14ac:dyDescent="0.35">
      <c r="A938" t="s">
        <v>3243</v>
      </c>
      <c r="B938" t="s">
        <v>3217</v>
      </c>
      <c r="C938" t="s">
        <v>3218</v>
      </c>
      <c r="J938" s="4"/>
      <c r="Y938" s="4"/>
      <c r="AO938" s="5"/>
      <c r="AW938" s="34" t="str">
        <f>VLOOKUP(A938,ISINs!$A:$B,2,FALSE)</f>
        <v>US0259328641</v>
      </c>
      <c r="BC938" s="29"/>
    </row>
    <row r="939" spans="1:55" x14ac:dyDescent="0.35">
      <c r="A939" t="s">
        <v>3244</v>
      </c>
      <c r="B939" t="s">
        <v>3220</v>
      </c>
      <c r="C939" t="s">
        <v>1233</v>
      </c>
      <c r="J939" s="4"/>
      <c r="Y939" s="4"/>
      <c r="AO939" s="5"/>
      <c r="AW939" s="34" t="str">
        <f>VLOOKUP(A939,ISINs!$A:$B,2,FALSE)</f>
        <v>US14040H7742</v>
      </c>
      <c r="BC939" s="29"/>
    </row>
    <row r="940" spans="1:55" x14ac:dyDescent="0.35">
      <c r="A940" t="s">
        <v>3245</v>
      </c>
      <c r="B940" t="s">
        <v>3222</v>
      </c>
      <c r="C940" t="s">
        <v>3223</v>
      </c>
      <c r="J940" s="4"/>
      <c r="Y940" s="4"/>
      <c r="AO940" s="5"/>
      <c r="AW940" s="34" t="str">
        <f>VLOOKUP(A940,ISINs!$A:$B,2,FALSE)</f>
        <v>US2527844003</v>
      </c>
      <c r="BC940" s="29"/>
    </row>
    <row r="941" spans="1:55" x14ac:dyDescent="0.35">
      <c r="A941" t="s">
        <v>3246</v>
      </c>
      <c r="B941" t="s">
        <v>3225</v>
      </c>
      <c r="C941" t="s">
        <v>3226</v>
      </c>
      <c r="J941" s="4"/>
      <c r="Y941" s="4"/>
      <c r="AO941" s="5"/>
      <c r="AW941" s="34" t="str">
        <f>VLOOKUP(A941,ISINs!$A:$B,2,FALSE)</f>
        <v>US3131488435</v>
      </c>
      <c r="BC941" s="29"/>
    </row>
    <row r="942" spans="1:55" x14ac:dyDescent="0.35">
      <c r="A942" t="s">
        <v>3247</v>
      </c>
      <c r="B942" t="s">
        <v>3228</v>
      </c>
      <c r="C942" t="s">
        <v>1240</v>
      </c>
      <c r="J942" s="4"/>
      <c r="Y942" s="4"/>
      <c r="AO942" s="5"/>
      <c r="AW942" s="34" t="str">
        <f>VLOOKUP(A942,ISINs!$A:$B,2,FALSE)</f>
        <v>US33616C7618</v>
      </c>
      <c r="BC942" s="29"/>
    </row>
    <row r="943" spans="1:55" x14ac:dyDescent="0.35">
      <c r="J943" s="4"/>
      <c r="Y943" s="4"/>
      <c r="AO943" s="5"/>
      <c r="AW943" s="34" t="e">
        <f>VLOOKUP(A943,ISINs!$A:$B,2,FALSE)</f>
        <v>#N/A</v>
      </c>
      <c r="BC943" s="29"/>
    </row>
    <row r="944" spans="1:55" x14ac:dyDescent="0.35">
      <c r="A944" t="s">
        <v>3248</v>
      </c>
      <c r="B944" t="s">
        <v>3231</v>
      </c>
      <c r="C944" t="s">
        <v>3232</v>
      </c>
      <c r="J944" s="4"/>
      <c r="Y944" s="4"/>
      <c r="AO944" s="5"/>
      <c r="AW944" s="34" t="str">
        <f>VLOOKUP(A944,ISINs!$A:$B,2,FALSE)</f>
        <v>US65339F7399</v>
      </c>
      <c r="BC944" s="29"/>
    </row>
    <row r="945" spans="1:57" x14ac:dyDescent="0.35">
      <c r="A945" t="s">
        <v>1141</v>
      </c>
      <c r="B945" t="s">
        <v>3234</v>
      </c>
      <c r="C945" t="s">
        <v>1388</v>
      </c>
      <c r="J945" s="4"/>
      <c r="Y945" s="4"/>
      <c r="AO945" s="5"/>
      <c r="AW945" s="34" t="str">
        <f>VLOOKUP(A945,ISINs!$A:$B,2,FALSE)</f>
        <v>US7443208886</v>
      </c>
      <c r="BC945" s="29"/>
    </row>
    <row r="946" spans="1:57" x14ac:dyDescent="0.35">
      <c r="A946" t="s">
        <v>3249</v>
      </c>
      <c r="B946" t="s">
        <v>3236</v>
      </c>
      <c r="C946" t="s">
        <v>1640</v>
      </c>
      <c r="J946" s="4"/>
      <c r="Y946" s="4"/>
      <c r="AO946" s="5"/>
      <c r="AW946" s="34" t="str">
        <f>VLOOKUP(A946,ISINs!$A:$B,2,FALSE)</f>
        <v>US74915M3088</v>
      </c>
      <c r="BC946" s="29"/>
    </row>
    <row r="947" spans="1:57" x14ac:dyDescent="0.35">
      <c r="A947" t="s">
        <v>3250</v>
      </c>
      <c r="B947" t="s">
        <v>3238</v>
      </c>
      <c r="C947" t="s">
        <v>3239</v>
      </c>
      <c r="J947" s="4"/>
      <c r="Y947" s="4"/>
      <c r="AO947" s="5"/>
      <c r="AW947" s="34" t="str">
        <f>VLOOKUP(A947,ISINs!$A:$B,2,FALSE)</f>
        <v>US78573M2035</v>
      </c>
      <c r="BC947" s="29"/>
    </row>
    <row r="948" spans="1:57" x14ac:dyDescent="0.35">
      <c r="A948" t="s">
        <v>3251</v>
      </c>
      <c r="B948" t="s">
        <v>3241</v>
      </c>
      <c r="C948" t="s">
        <v>3242</v>
      </c>
      <c r="J948" s="4"/>
      <c r="Y948" s="4"/>
      <c r="AO948" s="5"/>
      <c r="AW948" s="34" t="str">
        <f>VLOOKUP(A948,ISINs!$A:$B,2,FALSE)</f>
        <v>US8425878837</v>
      </c>
      <c r="BC948" s="29"/>
    </row>
    <row r="949" spans="1:57" x14ac:dyDescent="0.35">
      <c r="A949" t="s">
        <v>3253</v>
      </c>
      <c r="J949" s="4"/>
      <c r="Y949" s="4"/>
      <c r="AO949" s="5"/>
      <c r="AW949" s="34" t="str">
        <f>VLOOKUP(A949,ISINs!$A:$B,2,FALSE)</f>
        <v>US0844238883</v>
      </c>
      <c r="BC949" s="29"/>
    </row>
    <row r="950" spans="1:57" x14ac:dyDescent="0.35">
      <c r="A950" t="s">
        <v>3255</v>
      </c>
      <c r="J950" s="4"/>
      <c r="Y950" s="4"/>
      <c r="AO950" s="5"/>
      <c r="AW950" s="34" t="str">
        <f>VLOOKUP(A950,ISINs!$A:$B,2,FALSE)</f>
        <v>USG162522670</v>
      </c>
      <c r="BC950" s="29"/>
    </row>
    <row r="951" spans="1:57" x14ac:dyDescent="0.35">
      <c r="J951" s="4"/>
      <c r="Y951" s="4"/>
      <c r="AV951" s="5"/>
      <c r="AW951" s="34" t="e">
        <f>VLOOKUP(A951,ISINs!$A:$B,2,FALSE)</f>
        <v>#N/A</v>
      </c>
      <c r="BC951" s="29"/>
    </row>
    <row r="952" spans="1:57" x14ac:dyDescent="0.35">
      <c r="J952" s="4"/>
      <c r="Y952" s="4"/>
      <c r="AW952" s="34" t="e">
        <f>VLOOKUP(A952,ISINs!$A:$B,2,FALSE)</f>
        <v>#N/A</v>
      </c>
      <c r="BC952" s="29"/>
    </row>
    <row r="953" spans="1:57" x14ac:dyDescent="0.35">
      <c r="J953" s="4"/>
      <c r="AO953" s="5"/>
      <c r="AW953" s="34" t="e">
        <f>VLOOKUP(A953,ISINs!$A:$B,2,FALSE)</f>
        <v>#N/A</v>
      </c>
      <c r="BC953" s="29"/>
    </row>
    <row r="954" spans="1:57" x14ac:dyDescent="0.35">
      <c r="AW954" s="34" t="e">
        <f>VLOOKUP(A954,ISINs!$A:$B,2,FALSE)</f>
        <v>#N/A</v>
      </c>
      <c r="BC954" s="29"/>
    </row>
    <row r="955" spans="1:57" x14ac:dyDescent="0.35">
      <c r="A955" t="s">
        <v>3257</v>
      </c>
      <c r="B955" t="s">
        <v>3209</v>
      </c>
      <c r="C955" t="s">
        <v>3210</v>
      </c>
      <c r="D955" t="s">
        <v>3211</v>
      </c>
      <c r="AW955" s="34" t="str">
        <f>VLOOKUP(A955,ISINs!$A:$B,2,FALSE)</f>
        <v>US02557T3077</v>
      </c>
      <c r="BB955" s="27" t="e">
        <f t="shared" si="65"/>
        <v>#VALUE!</v>
      </c>
      <c r="BC955" s="29">
        <f t="shared" ca="1" si="66"/>
        <v>0</v>
      </c>
      <c r="BD955" s="27">
        <f t="shared" si="67"/>
        <v>1</v>
      </c>
      <c r="BE955" s="32" t="str">
        <f t="shared" si="68"/>
        <v>AEPPZ</v>
      </c>
    </row>
    <row r="956" spans="1:57" x14ac:dyDescent="0.35">
      <c r="A956" t="s">
        <v>3212</v>
      </c>
      <c r="B956" t="s">
        <v>3207</v>
      </c>
      <c r="C956" t="s">
        <v>3208</v>
      </c>
      <c r="D956" t="s">
        <v>1604</v>
      </c>
      <c r="AW956" s="34" t="str">
        <f>VLOOKUP(A956,ISINs!$A:$B,2,FALSE)</f>
        <v>US48251W4015</v>
      </c>
      <c r="BB956" s="27" t="e">
        <f t="shared" si="65"/>
        <v>#VALUE!</v>
      </c>
      <c r="BC956" s="29">
        <f t="shared" ca="1" si="66"/>
        <v>0</v>
      </c>
      <c r="BD956" s="27">
        <f t="shared" si="67"/>
        <v>1</v>
      </c>
      <c r="BE956" s="32" t="str">
        <f t="shared" si="68"/>
        <v>KKR.PRC</v>
      </c>
    </row>
    <row r="957" spans="1:57" x14ac:dyDescent="0.35">
      <c r="A957" t="s">
        <v>3213</v>
      </c>
      <c r="B957" t="s">
        <v>3206</v>
      </c>
      <c r="C957" t="s">
        <v>2869</v>
      </c>
      <c r="D957" t="s">
        <v>1488</v>
      </c>
      <c r="AW957" s="34" t="str">
        <f>VLOOKUP(A957,ISINs!$A:$B,2,FALSE)</f>
        <v>US74460W5379</v>
      </c>
      <c r="BB957" s="27" t="e">
        <f t="shared" si="65"/>
        <v>#VALUE!</v>
      </c>
      <c r="BC957" s="29">
        <f t="shared" ca="1" si="66"/>
        <v>0</v>
      </c>
      <c r="BD957" s="27">
        <f t="shared" si="67"/>
        <v>1</v>
      </c>
      <c r="BE957" s="32" t="str">
        <f t="shared" si="68"/>
        <v>PSA.PRM</v>
      </c>
    </row>
    <row r="958" spans="1:57" x14ac:dyDescent="0.35">
      <c r="A958" t="s">
        <v>3214</v>
      </c>
      <c r="B958" t="s">
        <v>3204</v>
      </c>
      <c r="C958" t="s">
        <v>3205</v>
      </c>
      <c r="D958" t="s">
        <v>1535</v>
      </c>
      <c r="AW958" s="34" t="str">
        <f>VLOOKUP(A958,ISINs!$A:$B,2,FALSE)</f>
        <v>US9116847024</v>
      </c>
      <c r="BB958" s="27" t="e">
        <f t="shared" si="65"/>
        <v>#VALUE!</v>
      </c>
      <c r="BC958" s="29">
        <f t="shared" ca="1" si="66"/>
        <v>0</v>
      </c>
      <c r="BD958" s="27">
        <f t="shared" si="67"/>
        <v>1</v>
      </c>
      <c r="BE958" s="32" t="str">
        <f t="shared" si="68"/>
        <v>UZD</v>
      </c>
    </row>
    <row r="959" spans="1:57" x14ac:dyDescent="0.35">
      <c r="A959" t="s">
        <v>3215</v>
      </c>
      <c r="B959" t="s">
        <v>3201</v>
      </c>
      <c r="C959" t="s">
        <v>3202</v>
      </c>
      <c r="D959" t="s">
        <v>3203</v>
      </c>
      <c r="AW959" s="34" t="str">
        <f>VLOOKUP(A959,ISINs!$A:$B,2,FALSE)</f>
        <v>US9508107052</v>
      </c>
      <c r="BB959" s="27" t="e">
        <f t="shared" si="65"/>
        <v>#VALUE!</v>
      </c>
      <c r="BC959" s="29">
        <f t="shared" ca="1" si="66"/>
        <v>0</v>
      </c>
      <c r="BD959" s="27">
        <f t="shared" si="67"/>
        <v>1</v>
      </c>
      <c r="BE959" s="32" t="str">
        <f t="shared" si="68"/>
        <v>WSBCP</v>
      </c>
    </row>
    <row r="960" spans="1:57" x14ac:dyDescent="0.35">
      <c r="AW960" s="34" t="e">
        <f>VLOOKUP(A960,ISINs!$A:$B,2,FALSE)</f>
        <v>#N/A</v>
      </c>
      <c r="BB960" s="27" t="e">
        <f t="shared" si="65"/>
        <v>#VALUE!</v>
      </c>
      <c r="BC960" s="29">
        <f t="shared" ca="1" si="66"/>
        <v>0</v>
      </c>
      <c r="BD960" s="27">
        <f t="shared" si="67"/>
        <v>1</v>
      </c>
      <c r="BE960" s="32" t="str">
        <f t="shared" si="68"/>
        <v/>
      </c>
    </row>
    <row r="961" spans="1:57" x14ac:dyDescent="0.35">
      <c r="A961" t="s">
        <v>3156</v>
      </c>
      <c r="AW961" s="34" t="str">
        <f>VLOOKUP(A961,ISINs!$A:$B,2,FALSE)</f>
        <v>US9021043065</v>
      </c>
      <c r="BB961" s="27" t="e">
        <f t="shared" si="65"/>
        <v>#VALUE!</v>
      </c>
      <c r="BC961" s="29">
        <f t="shared" ca="1" si="66"/>
        <v>0</v>
      </c>
      <c r="BD961" s="27">
        <f t="shared" si="67"/>
        <v>1</v>
      </c>
      <c r="BE961" s="32" t="str">
        <f t="shared" si="68"/>
        <v>IIVIP</v>
      </c>
    </row>
    <row r="962" spans="1:57" x14ac:dyDescent="0.35">
      <c r="A962" t="s">
        <v>3196</v>
      </c>
      <c r="AW962" s="34" t="str">
        <f>VLOOKUP(A962,ISINs!$A:$B,2,FALSE)</f>
        <v>US2005253016</v>
      </c>
      <c r="BB962" s="27" t="e">
        <f t="shared" si="65"/>
        <v>#VALUE!</v>
      </c>
      <c r="BC962" s="29">
        <f t="shared" ca="1" si="66"/>
        <v>0</v>
      </c>
      <c r="BD962" s="27">
        <f t="shared" si="67"/>
        <v>1</v>
      </c>
      <c r="BE962" s="32" t="str">
        <f t="shared" si="68"/>
        <v>CBSHP</v>
      </c>
    </row>
    <row r="963" spans="1:57" x14ac:dyDescent="0.35">
      <c r="A963" t="s">
        <v>3197</v>
      </c>
      <c r="AW963" s="34" t="str">
        <f>VLOOKUP(A963,ISINs!$A:$B,2,FALSE)</f>
        <v>US6934758326</v>
      </c>
      <c r="BB963" s="27" t="e">
        <f t="shared" si="65"/>
        <v>#VALUE!</v>
      </c>
      <c r="BC963" s="29">
        <f t="shared" ca="1" si="66"/>
        <v>0</v>
      </c>
      <c r="BD963" s="27">
        <f t="shared" si="67"/>
        <v>1</v>
      </c>
      <c r="BE963" s="32" t="str">
        <f t="shared" si="68"/>
        <v>PNC.PRQ</v>
      </c>
    </row>
    <row r="964" spans="1:57" x14ac:dyDescent="0.35">
      <c r="A964" t="s">
        <v>3256</v>
      </c>
      <c r="AW964" s="34" t="str">
        <f>VLOOKUP(A964,ISINs!$A:$B,2,FALSE)</f>
        <v>US0255371272</v>
      </c>
      <c r="BB964" s="27" t="e">
        <f t="shared" si="65"/>
        <v>#VALUE!</v>
      </c>
      <c r="BC964" s="29">
        <f t="shared" ca="1" si="66"/>
        <v>0</v>
      </c>
      <c r="BD964" s="27">
        <f t="shared" si="67"/>
        <v>1</v>
      </c>
      <c r="BE964" s="32" t="str">
        <f t="shared" si="68"/>
        <v>AEPPL</v>
      </c>
    </row>
    <row r="965" spans="1:57" x14ac:dyDescent="0.35">
      <c r="A965" t="s">
        <v>2751</v>
      </c>
      <c r="AW965" s="34" t="str">
        <f>VLOOKUP(A965,ISINs!$A:$B,2,FALSE)</f>
        <v>US04686J2006</v>
      </c>
      <c r="BB965" s="27" t="e">
        <f t="shared" si="65"/>
        <v>#VALUE!</v>
      </c>
      <c r="BC965" s="29">
        <f t="shared" ca="1" si="66"/>
        <v>0</v>
      </c>
      <c r="BD965" s="27">
        <f t="shared" si="67"/>
        <v>1</v>
      </c>
      <c r="BE965" s="32" t="str">
        <f t="shared" si="68"/>
        <v>ATH.PRB</v>
      </c>
    </row>
    <row r="966" spans="1:57" x14ac:dyDescent="0.35">
      <c r="A966" t="s">
        <v>2752</v>
      </c>
      <c r="AW966" s="34" t="str">
        <f>VLOOKUP(A966,ISINs!$A:$B,2,FALSE)</f>
        <v>US06055H2022</v>
      </c>
      <c r="BB966" s="27" t="e">
        <f t="shared" si="65"/>
        <v>#VALUE!</v>
      </c>
      <c r="BC966" s="29">
        <f t="shared" ca="1" si="66"/>
        <v>0</v>
      </c>
      <c r="BD966" s="27">
        <f t="shared" si="67"/>
        <v>1</v>
      </c>
      <c r="BE966" s="32" t="str">
        <f t="shared" si="68"/>
        <v>BAC.PRN</v>
      </c>
    </row>
    <row r="967" spans="1:57" x14ac:dyDescent="0.35">
      <c r="A967" t="s">
        <v>2753</v>
      </c>
      <c r="AW967" s="34" t="str">
        <f>VLOOKUP(A967,ISINs!$A:$B,2,FALSE)</f>
        <v>US8043958797</v>
      </c>
      <c r="BB967" s="27" t="e">
        <f t="shared" si="65"/>
        <v>#VALUE!</v>
      </c>
      <c r="BC967" s="29">
        <f t="shared" ca="1" si="66"/>
        <v>0</v>
      </c>
      <c r="BD967" s="27">
        <f t="shared" si="67"/>
        <v>1</v>
      </c>
      <c r="BE967" s="32" t="str">
        <f t="shared" si="68"/>
        <v>BFS.PRE</v>
      </c>
    </row>
    <row r="968" spans="1:57" x14ac:dyDescent="0.35">
      <c r="A968" t="s">
        <v>2644</v>
      </c>
      <c r="AW968" s="34" t="str">
        <f>VLOOKUP(A968,ISINs!$A:$B,2,FALSE)</f>
        <v>US14040H8245</v>
      </c>
      <c r="BB968" s="27" t="e">
        <f t="shared" si="65"/>
        <v>#VALUE!</v>
      </c>
      <c r="BC968" s="29">
        <f t="shared" ca="1" si="66"/>
        <v>0</v>
      </c>
      <c r="BD968" s="27">
        <f t="shared" si="67"/>
        <v>1</v>
      </c>
      <c r="BE968" s="32" t="str">
        <f t="shared" si="68"/>
        <v>COF.PRI</v>
      </c>
    </row>
    <row r="969" spans="1:57" x14ac:dyDescent="0.35">
      <c r="A969" t="s">
        <v>2754</v>
      </c>
      <c r="AW969" s="34" t="str">
        <f>VLOOKUP(A969,ISINs!$A:$B,2,FALSE)</f>
        <v>US3167738869</v>
      </c>
      <c r="BB969" s="27" t="e">
        <f t="shared" si="65"/>
        <v>#VALUE!</v>
      </c>
      <c r="BC969" s="29">
        <f t="shared" ca="1" si="66"/>
        <v>0</v>
      </c>
      <c r="BD969" s="27">
        <f t="shared" si="67"/>
        <v>1</v>
      </c>
      <c r="BE969" s="32" t="str">
        <f t="shared" si="68"/>
        <v>FITBP</v>
      </c>
    </row>
    <row r="970" spans="1:57" x14ac:dyDescent="0.35">
      <c r="A970" t="s">
        <v>2756</v>
      </c>
      <c r="AW970" s="34" t="str">
        <f>VLOOKUP(A970,ISINs!$A:$B,2,FALSE)</f>
        <v>US0012284024</v>
      </c>
      <c r="BB970" s="27" t="e">
        <f t="shared" si="65"/>
        <v>#VALUE!</v>
      </c>
      <c r="BC970" s="29">
        <f t="shared" ca="1" si="66"/>
        <v>0</v>
      </c>
      <c r="BD970" s="27">
        <f t="shared" si="67"/>
        <v>1</v>
      </c>
      <c r="BE970" s="32" t="str">
        <f t="shared" si="68"/>
        <v>MITT.PRC</v>
      </c>
    </row>
    <row r="971" spans="1:57" x14ac:dyDescent="0.35">
      <c r="A971" t="s">
        <v>2761</v>
      </c>
      <c r="AW971" s="34" t="str">
        <f>VLOOKUP(A971,ISINs!$A:$B,2,FALSE)</f>
        <v>US65339F7969</v>
      </c>
      <c r="BB971" s="27" t="e">
        <f t="shared" si="65"/>
        <v>#VALUE!</v>
      </c>
      <c r="BC971" s="29">
        <f t="shared" ca="1" si="66"/>
        <v>0</v>
      </c>
      <c r="BD971" s="27">
        <f t="shared" si="67"/>
        <v>1</v>
      </c>
      <c r="BE971" s="32" t="str">
        <f t="shared" si="68"/>
        <v>NEE.PRO</v>
      </c>
    </row>
    <row r="972" spans="1:57" x14ac:dyDescent="0.35">
      <c r="A972" t="s">
        <v>2700</v>
      </c>
      <c r="AW972" s="34" t="str">
        <f>VLOOKUP(A972,ISINs!$A:$B,2,FALSE)</f>
        <v>US74460W6286</v>
      </c>
      <c r="BB972" s="27" t="e">
        <f t="shared" si="65"/>
        <v>#VALUE!</v>
      </c>
      <c r="BC972" s="29">
        <f t="shared" ca="1" si="66"/>
        <v>0</v>
      </c>
      <c r="BD972" s="27">
        <f t="shared" si="67"/>
        <v>1</v>
      </c>
      <c r="BE972" s="32" t="str">
        <f t="shared" si="68"/>
        <v>PSA.PRI</v>
      </c>
    </row>
    <row r="973" spans="1:57" x14ac:dyDescent="0.35">
      <c r="A973" t="s">
        <v>2765</v>
      </c>
      <c r="AW973" s="34" t="str">
        <f>VLOOKUP(A973,ISINs!$A:$B,2,FALSE)</f>
        <v>US8385182071</v>
      </c>
      <c r="BB973" s="27" t="e">
        <f t="shared" si="65"/>
        <v>#VALUE!</v>
      </c>
      <c r="BC973" s="29">
        <f t="shared" ca="1" si="66"/>
        <v>0</v>
      </c>
      <c r="BD973" s="27">
        <f t="shared" si="67"/>
        <v>1</v>
      </c>
      <c r="BE973" s="32" t="str">
        <f t="shared" si="68"/>
        <v>SJIJ</v>
      </c>
    </row>
    <row r="974" spans="1:57" x14ac:dyDescent="0.35">
      <c r="A974" t="s">
        <v>2767</v>
      </c>
      <c r="AW974" s="34" t="str">
        <f>VLOOKUP(A974,ISINs!$A:$B,2,FALSE)</f>
        <v>US05580M8010</v>
      </c>
      <c r="BB974" s="27" t="e">
        <f t="shared" si="65"/>
        <v>#VALUE!</v>
      </c>
      <c r="BC974" s="29">
        <f t="shared" ca="1" si="66"/>
        <v>0</v>
      </c>
      <c r="BD974" s="27">
        <f t="shared" si="67"/>
        <v>1</v>
      </c>
      <c r="BE974" s="32" t="str">
        <f t="shared" si="68"/>
        <v>RILYN</v>
      </c>
    </row>
    <row r="975" spans="1:57" x14ac:dyDescent="0.35">
      <c r="A975" t="s">
        <v>2768</v>
      </c>
      <c r="AW975" s="34" t="str">
        <f>VLOOKUP(A975,ISINs!$A:$B,2,FALSE)</f>
        <v>US00775V1044</v>
      </c>
      <c r="BB975" s="27" t="e">
        <f t="shared" si="65"/>
        <v>#VALUE!</v>
      </c>
      <c r="BC975" s="29">
        <f t="shared" ca="1" si="66"/>
        <v>0</v>
      </c>
      <c r="BD975" s="27">
        <f t="shared" si="67"/>
        <v>1</v>
      </c>
      <c r="BE975" s="32" t="str">
        <f t="shared" si="68"/>
        <v>AEFC</v>
      </c>
    </row>
    <row r="976" spans="1:57" x14ac:dyDescent="0.35">
      <c r="A976" t="s">
        <v>2769</v>
      </c>
      <c r="AW976" s="34" t="str">
        <f>VLOOKUP(A976,ISINs!$A:$B,2,FALSE)</f>
        <v>US9172868740</v>
      </c>
      <c r="BB976" s="27" t="e">
        <f t="shared" si="65"/>
        <v>#VALUE!</v>
      </c>
      <c r="BC976" s="29">
        <f t="shared" ca="1" si="66"/>
        <v>0</v>
      </c>
      <c r="BD976" s="27">
        <f t="shared" si="67"/>
        <v>1</v>
      </c>
      <c r="BE976" s="32" t="str">
        <f t="shared" si="68"/>
        <v>UBP.PRK</v>
      </c>
    </row>
    <row r="977" spans="1:57" x14ac:dyDescent="0.35">
      <c r="A977" t="s">
        <v>2770</v>
      </c>
      <c r="AW977" s="34" t="str">
        <f>VLOOKUP(A977,ISINs!$A:$B,2,FALSE)</f>
        <v>US00123Q8078</v>
      </c>
      <c r="BB977" s="27" t="e">
        <f t="shared" si="65"/>
        <v>#VALUE!</v>
      </c>
      <c r="BC977" s="29">
        <f t="shared" ca="1" si="66"/>
        <v>0</v>
      </c>
      <c r="BD977" s="27">
        <f t="shared" si="67"/>
        <v>1</v>
      </c>
      <c r="BE977" s="32" t="str">
        <f t="shared" si="68"/>
        <v>AGNCO</v>
      </c>
    </row>
    <row r="978" spans="1:57" x14ac:dyDescent="0.35">
      <c r="A978" t="s">
        <v>2771</v>
      </c>
      <c r="AW978" s="34" t="str">
        <f>VLOOKUP(A978,ISINs!$A:$B,2,FALSE)</f>
        <v>US2538688225</v>
      </c>
      <c r="BB978" s="27" t="e">
        <f t="shared" si="65"/>
        <v>#VALUE!</v>
      </c>
      <c r="BC978" s="29">
        <f t="shared" ca="1" si="66"/>
        <v>0</v>
      </c>
      <c r="BD978" s="27">
        <f t="shared" si="67"/>
        <v>1</v>
      </c>
      <c r="BE978" s="32" t="str">
        <f t="shared" si="68"/>
        <v>DLR.PRL</v>
      </c>
    </row>
    <row r="979" spans="1:57" x14ac:dyDescent="0.35">
      <c r="A979" t="s">
        <v>2772</v>
      </c>
      <c r="AW979" s="34" t="str">
        <f>VLOOKUP(A979,ISINs!$A:$B,2,FALSE)</f>
        <v>US3167738604</v>
      </c>
      <c r="BB979" s="27" t="e">
        <f t="shared" si="65"/>
        <v>#VALUE!</v>
      </c>
      <c r="BC979" s="29">
        <f t="shared" ca="1" si="66"/>
        <v>0</v>
      </c>
      <c r="BD979" s="27">
        <f t="shared" si="67"/>
        <v>1</v>
      </c>
      <c r="BE979" s="32" t="str">
        <f t="shared" si="68"/>
        <v>FITBO</v>
      </c>
    </row>
    <row r="980" spans="1:57" x14ac:dyDescent="0.35">
      <c r="A980" t="s">
        <v>2773</v>
      </c>
      <c r="AW980" s="34" t="str">
        <f>VLOOKUP(A980,ISINs!$A:$B,2,FALSE)</f>
        <v>US6496048736</v>
      </c>
      <c r="BB980" s="27" t="e">
        <f t="shared" si="65"/>
        <v>#VALUE!</v>
      </c>
      <c r="BC980" s="29">
        <f t="shared" ca="1" si="66"/>
        <v>0</v>
      </c>
      <c r="BD980" s="27">
        <f t="shared" si="67"/>
        <v>1</v>
      </c>
      <c r="BE980" s="32" t="str">
        <f t="shared" si="68"/>
        <v>NYMTM</v>
      </c>
    </row>
    <row r="981" spans="1:57" x14ac:dyDescent="0.35">
      <c r="A981" t="s">
        <v>2774</v>
      </c>
      <c r="AW981" s="34" t="str">
        <f>VLOOKUP(A981,ISINs!$A:$B,2,FALSE)</f>
        <v>US28852N2080</v>
      </c>
      <c r="BB981" s="27" t="e">
        <f t="shared" si="65"/>
        <v>#VALUE!</v>
      </c>
      <c r="BC981" s="29">
        <f t="shared" ca="1" si="66"/>
        <v>0</v>
      </c>
      <c r="BD981" s="27">
        <f t="shared" si="67"/>
        <v>1</v>
      </c>
      <c r="BE981" s="32" t="str">
        <f t="shared" si="68"/>
        <v>EFC.PRA</v>
      </c>
    </row>
    <row r="982" spans="1:57" x14ac:dyDescent="0.35">
      <c r="A982" t="s">
        <v>2778</v>
      </c>
      <c r="AW982" s="34" t="str">
        <f>VLOOKUP(A982,ISINs!$A:$B,2,FALSE)</f>
        <v>US11135F2002</v>
      </c>
      <c r="BB982" s="27" t="e">
        <f t="shared" si="65"/>
        <v>#VALUE!</v>
      </c>
      <c r="BC982" s="29">
        <f t="shared" ca="1" si="66"/>
        <v>0</v>
      </c>
      <c r="BD982" s="27">
        <f t="shared" si="67"/>
        <v>1</v>
      </c>
      <c r="BE982" s="32" t="str">
        <f t="shared" si="68"/>
        <v>AVGOP</v>
      </c>
    </row>
    <row r="983" spans="1:57" x14ac:dyDescent="0.35">
      <c r="A983" t="s">
        <v>2870</v>
      </c>
      <c r="AW983" s="34" t="str">
        <f>VLOOKUP(A983,ISINs!$A:$B,2,FALSE)</f>
        <v>US0256765035</v>
      </c>
      <c r="AX983" t="s">
        <v>2858</v>
      </c>
      <c r="AY983" t="s">
        <v>2859</v>
      </c>
      <c r="BB983" s="27" t="e">
        <f t="shared" si="65"/>
        <v>#VALUE!</v>
      </c>
      <c r="BC983" s="29">
        <f t="shared" ca="1" si="66"/>
        <v>0</v>
      </c>
      <c r="BD983" s="27">
        <f t="shared" si="67"/>
        <v>1</v>
      </c>
      <c r="BE983" s="32" t="str">
        <f t="shared" si="68"/>
        <v>AEL.PRA</v>
      </c>
    </row>
    <row r="984" spans="1:57" x14ac:dyDescent="0.35">
      <c r="A984" t="s">
        <v>2871</v>
      </c>
      <c r="AW984" s="34" t="str">
        <f>VLOOKUP(A984,ISINs!$A:$B,2,FALSE)</f>
        <v>US05971J2015</v>
      </c>
      <c r="AX984" t="s">
        <v>2861</v>
      </c>
      <c r="AY984" t="s">
        <v>2862</v>
      </c>
      <c r="BB984" s="27" t="e">
        <f t="shared" si="65"/>
        <v>#VALUE!</v>
      </c>
      <c r="BC984" s="29">
        <f t="shared" ca="1" si="66"/>
        <v>0</v>
      </c>
      <c r="BD984" s="27">
        <f t="shared" si="67"/>
        <v>1</v>
      </c>
      <c r="BE984" s="32" t="str">
        <f t="shared" si="68"/>
        <v>BXS.PRA</v>
      </c>
    </row>
    <row r="985" spans="1:57" x14ac:dyDescent="0.35">
      <c r="A985" t="s">
        <v>2792</v>
      </c>
      <c r="AW985" s="34" t="str">
        <f>VLOOKUP(A985,ISINs!$A:$B,2,FALSE)</f>
        <v>US1255818841</v>
      </c>
      <c r="AX985" t="s">
        <v>2864</v>
      </c>
      <c r="AY985" t="s">
        <v>2865</v>
      </c>
      <c r="BB985" s="27" t="e">
        <f t="shared" si="65"/>
        <v>#VALUE!</v>
      </c>
      <c r="BC985" s="29">
        <f t="shared" ca="1" si="66"/>
        <v>0</v>
      </c>
      <c r="BD985" s="27">
        <f t="shared" si="67"/>
        <v>1</v>
      </c>
      <c r="BE985" s="32" t="str">
        <f t="shared" si="68"/>
        <v>CIT.PRB</v>
      </c>
    </row>
    <row r="986" spans="1:57" x14ac:dyDescent="0.35">
      <c r="A986" t="s">
        <v>2872</v>
      </c>
      <c r="AW986" s="34" t="str">
        <f>VLOOKUP(A986,ISINs!$A:$B,2,FALSE)</f>
        <v>US61762V8046</v>
      </c>
      <c r="AX986" t="s">
        <v>2867</v>
      </c>
      <c r="AY986" t="s">
        <v>1259</v>
      </c>
      <c r="BB986" s="27" t="e">
        <f t="shared" si="65"/>
        <v>#VALUE!</v>
      </c>
      <c r="BC986" s="29">
        <f t="shared" ca="1" si="66"/>
        <v>0</v>
      </c>
      <c r="BD986" s="27">
        <f t="shared" si="67"/>
        <v>1</v>
      </c>
      <c r="BE986" s="32" t="str">
        <f t="shared" si="68"/>
        <v>MS.PRL</v>
      </c>
    </row>
    <row r="987" spans="1:57" x14ac:dyDescent="0.35">
      <c r="A987" t="s">
        <v>2823</v>
      </c>
      <c r="AW987" s="34" t="str">
        <f>VLOOKUP(A987,ISINs!$A:$B,2,FALSE)</f>
        <v>US74460W5940</v>
      </c>
      <c r="AX987" t="s">
        <v>2869</v>
      </c>
      <c r="AY987" t="s">
        <v>1488</v>
      </c>
      <c r="BB987" s="27" t="e">
        <f t="shared" si="65"/>
        <v>#VALUE!</v>
      </c>
      <c r="BC987" s="29">
        <f t="shared" ca="1" si="66"/>
        <v>0</v>
      </c>
      <c r="BD987" s="27">
        <f t="shared" si="67"/>
        <v>1</v>
      </c>
      <c r="BE987" s="32" t="str">
        <f t="shared" si="68"/>
        <v>PSA.PRJ</v>
      </c>
    </row>
    <row r="988" spans="1:57" x14ac:dyDescent="0.35">
      <c r="A988" t="s">
        <v>2874</v>
      </c>
      <c r="AW988" s="34" t="str">
        <f>VLOOKUP(A988,ISINs!$A:$B,2,FALSE)</f>
        <v>US20451Q4010</v>
      </c>
      <c r="BB988" s="27" t="e">
        <f t="shared" ref="BB988:BB1051" si="77">MID(G988,1,FIND(" ",G988)-1)</f>
        <v>#VALUE!</v>
      </c>
      <c r="BC988" s="29">
        <f t="shared" ref="BC988:BC1051" ca="1" si="78">IFERROR(IF(FIND("#N/A",AB988,1),TODAY()+11000),DATE(YEAR(AB988),MONTH(AB988),DAY(AB988)))</f>
        <v>0</v>
      </c>
      <c r="BD988" s="27">
        <f t="shared" ref="BD988:BD1051" si="79">IF(U988="Quarter",4,IF(U988="Monthly",12,IF(U988="Semi-Anl",12,IF(U988="3x a yr",3,1))))</f>
        <v>1</v>
      </c>
      <c r="BE988" s="32" t="str">
        <f t="shared" ref="BE988:BE1051" si="80">IF(A988="PUK Pfd","PUK.PR",IF(A988="HLM Pfd","HLM.PR",SUBSTITUTE(SUBSTITUTE(A988," Pfd","")," ",".PR")))</f>
        <v>CODI.PRC</v>
      </c>
    </row>
    <row r="989" spans="1:57" x14ac:dyDescent="0.35">
      <c r="A989" t="s">
        <v>2816</v>
      </c>
      <c r="AW989" s="34" t="str">
        <f>VLOOKUP(A989,ISINs!$A:$B,2,FALSE)</f>
        <v>US6658598569</v>
      </c>
      <c r="BB989" s="27" t="e">
        <f t="shared" si="77"/>
        <v>#VALUE!</v>
      </c>
      <c r="BC989" s="29">
        <f t="shared" ca="1" si="78"/>
        <v>0</v>
      </c>
      <c r="BD989" s="27">
        <f t="shared" si="79"/>
        <v>1</v>
      </c>
      <c r="BE989" s="32" t="str">
        <f t="shared" si="80"/>
        <v>NTRSO</v>
      </c>
    </row>
    <row r="990" spans="1:57" x14ac:dyDescent="0.35">
      <c r="A990" t="s">
        <v>2885</v>
      </c>
      <c r="AW990" s="34" t="str">
        <f>VLOOKUP(A990,ISINs!$A:$B,2,FALSE)</f>
        <v>US0259328807</v>
      </c>
      <c r="BB990" s="27" t="e">
        <f t="shared" si="77"/>
        <v>#VALUE!</v>
      </c>
      <c r="BC990" s="29">
        <f t="shared" ca="1" si="78"/>
        <v>0</v>
      </c>
      <c r="BD990" s="27">
        <f t="shared" si="79"/>
        <v>1</v>
      </c>
      <c r="BE990" s="32" t="str">
        <f t="shared" si="80"/>
        <v>AFGC</v>
      </c>
    </row>
    <row r="991" spans="1:57" x14ac:dyDescent="0.35">
      <c r="A991" t="s">
        <v>2886</v>
      </c>
      <c r="AW991" s="34" t="str">
        <f>VLOOKUP(A991,ISINs!$A:$B,2,FALSE)</f>
        <v>US33616C7873</v>
      </c>
      <c r="BB991" s="27" t="e">
        <f t="shared" si="77"/>
        <v>#VALUE!</v>
      </c>
      <c r="BC991" s="29">
        <f t="shared" ca="1" si="78"/>
        <v>0</v>
      </c>
      <c r="BD991" s="27">
        <f t="shared" si="79"/>
        <v>1</v>
      </c>
      <c r="BE991" s="32" t="str">
        <f t="shared" si="80"/>
        <v>FRC.PRJ</v>
      </c>
    </row>
    <row r="992" spans="1:57" x14ac:dyDescent="0.35">
      <c r="A992" t="s">
        <v>2887</v>
      </c>
      <c r="AW992" s="34" t="str">
        <f>VLOOKUP(A992,ISINs!$A:$B,2,FALSE)</f>
        <v>US34960P3091</v>
      </c>
      <c r="BB992" s="27" t="e">
        <f t="shared" si="77"/>
        <v>#VALUE!</v>
      </c>
      <c r="BC992" s="29">
        <f t="shared" ca="1" si="78"/>
        <v>0</v>
      </c>
      <c r="BD992" s="27">
        <f t="shared" si="79"/>
        <v>1</v>
      </c>
      <c r="BE992" s="32" t="str">
        <f t="shared" si="80"/>
        <v>FTAI.PRB</v>
      </c>
    </row>
    <row r="993" spans="1:57" x14ac:dyDescent="0.35">
      <c r="A993" t="s">
        <v>2888</v>
      </c>
      <c r="AW993" s="34" t="str">
        <f>VLOOKUP(A993,ISINs!$A:$B,2,FALSE)</f>
        <v>US7472624003</v>
      </c>
      <c r="BB993" s="27" t="e">
        <f t="shared" si="77"/>
        <v>#VALUE!</v>
      </c>
      <c r="BC993" s="29">
        <f t="shared" ca="1" si="78"/>
        <v>0</v>
      </c>
      <c r="BD993" s="27">
        <f t="shared" si="79"/>
        <v>1</v>
      </c>
      <c r="BE993" s="32" t="str">
        <f t="shared" si="80"/>
        <v>QVCC</v>
      </c>
    </row>
    <row r="994" spans="1:57" x14ac:dyDescent="0.35">
      <c r="A994" t="s">
        <v>2889</v>
      </c>
      <c r="AW994" s="34" t="str">
        <f>VLOOKUP(A994,ISINs!$A:$B,2,FALSE)</f>
        <v>US78486Q2003</v>
      </c>
      <c r="BB994" s="27" t="e">
        <f t="shared" si="77"/>
        <v>#VALUE!</v>
      </c>
      <c r="BC994" s="29">
        <f t="shared" ca="1" si="78"/>
        <v>0</v>
      </c>
      <c r="BD994" s="27">
        <f t="shared" si="79"/>
        <v>1</v>
      </c>
      <c r="BE994" s="32" t="str">
        <f t="shared" si="80"/>
        <v>SIVBP</v>
      </c>
    </row>
    <row r="995" spans="1:57" x14ac:dyDescent="0.35">
      <c r="A995" t="s">
        <v>2890</v>
      </c>
      <c r="AW995" s="34" t="str">
        <f>VLOOKUP(A995,ISINs!$A:$B,2,FALSE)</f>
        <v>US29452E2000</v>
      </c>
      <c r="BB995" s="27" t="e">
        <f t="shared" si="77"/>
        <v>#VALUE!</v>
      </c>
      <c r="BC995" s="29">
        <f t="shared" ca="1" si="78"/>
        <v>0</v>
      </c>
      <c r="BD995" s="27">
        <f t="shared" si="79"/>
        <v>1</v>
      </c>
      <c r="BE995" s="32" t="str">
        <f t="shared" si="80"/>
        <v>EQH.PRA</v>
      </c>
    </row>
    <row r="996" spans="1:57" x14ac:dyDescent="0.35">
      <c r="A996" t="s">
        <v>2904</v>
      </c>
      <c r="AW996" s="34" t="str">
        <f>VLOOKUP(A996,ISINs!$A:$B,2,FALSE)</f>
        <v>US3453708378</v>
      </c>
      <c r="AX996" t="s">
        <v>2896</v>
      </c>
      <c r="AY996" t="s">
        <v>2897</v>
      </c>
      <c r="BB996" s="27" t="e">
        <f t="shared" si="77"/>
        <v>#VALUE!</v>
      </c>
      <c r="BC996" s="29">
        <f t="shared" ca="1" si="78"/>
        <v>0</v>
      </c>
      <c r="BD996" s="27">
        <f t="shared" si="79"/>
        <v>1</v>
      </c>
      <c r="BE996" s="32" t="str">
        <f t="shared" si="80"/>
        <v>F.PRC</v>
      </c>
    </row>
    <row r="997" spans="1:57" x14ac:dyDescent="0.35">
      <c r="A997" t="s">
        <v>2905</v>
      </c>
      <c r="AW997" s="34" t="str">
        <f>VLOOKUP(A997,ISINs!$A:$B,2,FALSE)</f>
        <v>US74460W5783</v>
      </c>
      <c r="AX997" t="s">
        <v>2869</v>
      </c>
      <c r="AY997" t="s">
        <v>1488</v>
      </c>
      <c r="BB997" s="27" t="e">
        <f t="shared" si="77"/>
        <v>#VALUE!</v>
      </c>
      <c r="BC997" s="29">
        <f t="shared" ca="1" si="78"/>
        <v>0</v>
      </c>
      <c r="BD997" s="27">
        <f t="shared" si="79"/>
        <v>1</v>
      </c>
      <c r="BE997" s="32" t="str">
        <f t="shared" si="80"/>
        <v>PSA.PRK</v>
      </c>
    </row>
    <row r="998" spans="1:57" x14ac:dyDescent="0.35">
      <c r="A998" t="s">
        <v>2906</v>
      </c>
      <c r="AW998" s="34" t="str">
        <f>VLOOKUP(A998,ISINs!$A:$B,2,FALSE)</f>
        <v>US00206R5081</v>
      </c>
      <c r="AX998" t="s">
        <v>2900</v>
      </c>
      <c r="AY998" t="s">
        <v>2901</v>
      </c>
      <c r="BB998" s="27" t="e">
        <f t="shared" si="77"/>
        <v>#VALUE!</v>
      </c>
      <c r="BC998" s="29">
        <f t="shared" ca="1" si="78"/>
        <v>0</v>
      </c>
      <c r="BD998" s="27">
        <f t="shared" si="79"/>
        <v>1</v>
      </c>
      <c r="BE998" s="32" t="str">
        <f t="shared" si="80"/>
        <v>T.PRA</v>
      </c>
    </row>
    <row r="999" spans="1:57" x14ac:dyDescent="0.35">
      <c r="A999" t="s">
        <v>2907</v>
      </c>
      <c r="AW999" s="34" t="str">
        <f>VLOOKUP(A999,ISINs!$A:$B,2,FALSE)</f>
        <v>US0844238057</v>
      </c>
      <c r="AX999" t="s">
        <v>2903</v>
      </c>
      <c r="AY999" t="s">
        <v>1401</v>
      </c>
      <c r="BB999" s="27" t="e">
        <f t="shared" si="77"/>
        <v>#VALUE!</v>
      </c>
      <c r="BC999" s="29">
        <f t="shared" ca="1" si="78"/>
        <v>0</v>
      </c>
      <c r="BD999" s="27">
        <f t="shared" si="79"/>
        <v>1</v>
      </c>
      <c r="BE999" s="32" t="str">
        <f t="shared" si="80"/>
        <v>WRB.PRF</v>
      </c>
    </row>
    <row r="1000" spans="1:57" x14ac:dyDescent="0.35">
      <c r="A1000" t="s">
        <v>2911</v>
      </c>
      <c r="AW1000" s="34" t="str">
        <f>VLOOKUP(A1000,ISINs!$A:$B,2,FALSE)</f>
        <v>US59156R8503</v>
      </c>
      <c r="BB1000" s="27" t="e">
        <f t="shared" si="77"/>
        <v>#VALUE!</v>
      </c>
      <c r="BC1000" s="29">
        <f t="shared" ca="1" si="78"/>
        <v>0</v>
      </c>
      <c r="BD1000" s="27">
        <f t="shared" si="79"/>
        <v>1</v>
      </c>
      <c r="BE1000" s="32" t="str">
        <f t="shared" si="80"/>
        <v>MET.PRF</v>
      </c>
    </row>
    <row r="1001" spans="1:57" x14ac:dyDescent="0.35">
      <c r="A1001" t="s">
        <v>2912</v>
      </c>
      <c r="AW1001" s="34" t="str">
        <f>VLOOKUP(A1001,ISINs!$A:$B,2,FALSE)</f>
        <v>US8425878001</v>
      </c>
      <c r="BB1001" s="27" t="e">
        <f t="shared" si="77"/>
        <v>#VALUE!</v>
      </c>
      <c r="BC1001" s="29">
        <f t="shared" ca="1" si="78"/>
        <v>0</v>
      </c>
      <c r="BD1001" s="27">
        <f t="shared" si="79"/>
        <v>1</v>
      </c>
      <c r="BE1001" s="32" t="str">
        <f t="shared" si="80"/>
        <v>SOJD</v>
      </c>
    </row>
    <row r="1002" spans="1:57" x14ac:dyDescent="0.35">
      <c r="A1002" t="s">
        <v>2778</v>
      </c>
      <c r="AW1002" s="34" t="str">
        <f>VLOOKUP(A1002,ISINs!$A:$B,2,FALSE)</f>
        <v>US11135F2002</v>
      </c>
      <c r="BB1002" s="27" t="e">
        <f t="shared" si="77"/>
        <v>#VALUE!</v>
      </c>
      <c r="BC1002" s="29">
        <f t="shared" ca="1" si="78"/>
        <v>0</v>
      </c>
      <c r="BD1002" s="27">
        <f t="shared" si="79"/>
        <v>1</v>
      </c>
      <c r="BE1002" s="32" t="str">
        <f t="shared" si="80"/>
        <v>AVGOP</v>
      </c>
    </row>
    <row r="1003" spans="1:57" x14ac:dyDescent="0.35">
      <c r="AW1003" s="34" t="e">
        <f>VLOOKUP(A1003,ISINs!$A:$B,2,FALSE)</f>
        <v>#N/A</v>
      </c>
      <c r="BB1003" s="27" t="e">
        <f t="shared" si="77"/>
        <v>#VALUE!</v>
      </c>
      <c r="BC1003" s="29">
        <f t="shared" ca="1" si="78"/>
        <v>0</v>
      </c>
      <c r="BD1003" s="27">
        <f t="shared" si="79"/>
        <v>1</v>
      </c>
      <c r="BE1003" s="32" t="str">
        <f t="shared" si="80"/>
        <v/>
      </c>
    </row>
    <row r="1004" spans="1:57" x14ac:dyDescent="0.35">
      <c r="A1004" t="s">
        <v>2978</v>
      </c>
      <c r="AW1004" s="34" t="str">
        <f>VLOOKUP(A1004,ISINs!$A:$B,2,FALSE)</f>
        <v>US00123Q8722</v>
      </c>
      <c r="BB1004" s="27" t="e">
        <f t="shared" si="77"/>
        <v>#VALUE!</v>
      </c>
      <c r="BC1004" s="29">
        <f t="shared" ca="1" si="78"/>
        <v>0</v>
      </c>
      <c r="BD1004" s="27">
        <f t="shared" si="79"/>
        <v>1</v>
      </c>
      <c r="BE1004" s="32" t="str">
        <f t="shared" si="80"/>
        <v>AGNCP</v>
      </c>
    </row>
    <row r="1005" spans="1:57" x14ac:dyDescent="0.35">
      <c r="A1005" t="s">
        <v>2979</v>
      </c>
      <c r="AW1005" s="34" t="str">
        <f>VLOOKUP(A1005,ISINs!$A:$B,2,FALSE)</f>
        <v>BMG162491648</v>
      </c>
      <c r="BB1005" s="27" t="e">
        <f t="shared" si="77"/>
        <v>#VALUE!</v>
      </c>
      <c r="BC1005" s="29">
        <f t="shared" ca="1" si="78"/>
        <v>0</v>
      </c>
      <c r="BD1005" s="27">
        <f t="shared" si="79"/>
        <v>1</v>
      </c>
      <c r="BE1005" s="32" t="str">
        <f t="shared" si="80"/>
        <v>BPYPN</v>
      </c>
    </row>
    <row r="1006" spans="1:57" x14ac:dyDescent="0.35">
      <c r="A1006" t="s">
        <v>2980</v>
      </c>
      <c r="AW1006" s="34" t="str">
        <f>VLOOKUP(A1006,ISINs!$A:$B,2,FALSE)</f>
        <v>US14040H7825</v>
      </c>
      <c r="BB1006" s="27" t="e">
        <f t="shared" si="77"/>
        <v>#VALUE!</v>
      </c>
      <c r="BC1006" s="29">
        <f t="shared" ca="1" si="78"/>
        <v>0</v>
      </c>
      <c r="BD1006" s="27">
        <f t="shared" si="79"/>
        <v>1</v>
      </c>
      <c r="BE1006" s="32" t="str">
        <f t="shared" si="80"/>
        <v>COF.PRJ</v>
      </c>
    </row>
    <row r="1007" spans="1:57" x14ac:dyDescent="0.35">
      <c r="A1007" t="s">
        <v>2981</v>
      </c>
      <c r="AW1007" s="34" t="str">
        <f>VLOOKUP(A1007,ISINs!$A:$B,2,FALSE)</f>
        <v>US26817Q8785</v>
      </c>
      <c r="BB1007" s="27" t="e">
        <f t="shared" si="77"/>
        <v>#VALUE!</v>
      </c>
      <c r="BC1007" s="29">
        <f t="shared" ca="1" si="78"/>
        <v>0</v>
      </c>
      <c r="BD1007" s="27">
        <f t="shared" si="79"/>
        <v>1</v>
      </c>
      <c r="BE1007" s="32" t="str">
        <f t="shared" si="80"/>
        <v>DX.PRC</v>
      </c>
    </row>
    <row r="1008" spans="1:57" x14ac:dyDescent="0.35">
      <c r="A1008" t="s">
        <v>4893</v>
      </c>
      <c r="AW1008" s="34" t="e">
        <f>VLOOKUP(A1008,ISINs!$A:$B,2,FALSE)</f>
        <v>#N/A</v>
      </c>
      <c r="BB1008" s="27" t="e">
        <f t="shared" si="77"/>
        <v>#VALUE!</v>
      </c>
      <c r="BC1008" s="29">
        <f t="shared" ca="1" si="78"/>
        <v>0</v>
      </c>
      <c r="BD1008" s="27">
        <f t="shared" si="79"/>
        <v>1</v>
      </c>
      <c r="BE1008" s="32" t="str">
        <f t="shared" si="80"/>
        <v>RITM.PRC</v>
      </c>
    </row>
    <row r="1009" spans="1:57" x14ac:dyDescent="0.35">
      <c r="A1009" t="s">
        <v>2983</v>
      </c>
      <c r="AW1009" s="34" t="str">
        <f>VLOOKUP(A1009,ISINs!$A:$B,2,FALSE)</f>
        <v>US05580M8689</v>
      </c>
      <c r="BB1009" s="27" t="e">
        <f t="shared" si="77"/>
        <v>#VALUE!</v>
      </c>
      <c r="BC1009" s="29">
        <f t="shared" ca="1" si="78"/>
        <v>0</v>
      </c>
      <c r="BD1009" s="27">
        <f t="shared" si="79"/>
        <v>1</v>
      </c>
      <c r="BE1009" s="32" t="str">
        <f t="shared" si="80"/>
        <v>RILYM</v>
      </c>
    </row>
    <row r="1010" spans="1:57" x14ac:dyDescent="0.35">
      <c r="A1010" t="s">
        <v>2984</v>
      </c>
      <c r="AW1010" s="34" t="str">
        <f>VLOOKUP(A1010,ISINs!$A:$B,2,FALSE)</f>
        <v>US00206R7061</v>
      </c>
      <c r="BB1010" s="27" t="e">
        <f t="shared" si="77"/>
        <v>#VALUE!</v>
      </c>
      <c r="BC1010" s="29">
        <f t="shared" ca="1" si="78"/>
        <v>0</v>
      </c>
      <c r="BD1010" s="27">
        <f t="shared" si="79"/>
        <v>1</v>
      </c>
      <c r="BE1010" s="32" t="str">
        <f t="shared" si="80"/>
        <v>T.PRC</v>
      </c>
    </row>
    <row r="1011" spans="1:57" x14ac:dyDescent="0.35">
      <c r="A1011" t="s">
        <v>2965</v>
      </c>
      <c r="AW1011" s="34" t="str">
        <f>VLOOKUP(A1011,ISINs!$A:$B,2,FALSE)</f>
        <v>BMG9078F2067</v>
      </c>
      <c r="BB1011" s="27" t="e">
        <f t="shared" si="77"/>
        <v>#VALUE!</v>
      </c>
      <c r="BC1011" s="29">
        <f t="shared" ca="1" si="78"/>
        <v>0</v>
      </c>
      <c r="BD1011" s="27">
        <f t="shared" si="79"/>
        <v>1</v>
      </c>
      <c r="BE1011" s="32" t="str">
        <f t="shared" si="80"/>
        <v>TRTN.PRD</v>
      </c>
    </row>
    <row r="1012" spans="1:57" x14ac:dyDescent="0.35">
      <c r="A1012" t="s">
        <v>2985</v>
      </c>
      <c r="AW1012" s="34" t="str">
        <f>VLOOKUP(A1012,ISINs!$A:$B,2,FALSE)</f>
        <v>US28414H2022</v>
      </c>
      <c r="BB1012" s="27" t="e">
        <f t="shared" si="77"/>
        <v>#VALUE!</v>
      </c>
      <c r="BC1012" s="29">
        <f t="shared" ca="1" si="78"/>
        <v>0</v>
      </c>
      <c r="BD1012" s="27">
        <f t="shared" si="79"/>
        <v>1</v>
      </c>
      <c r="BE1012" s="32" t="str">
        <f t="shared" si="80"/>
        <v>ELAT</v>
      </c>
    </row>
    <row r="1013" spans="1:57" x14ac:dyDescent="0.35">
      <c r="A1013" t="s">
        <v>2594</v>
      </c>
      <c r="AW1013" s="34" t="str">
        <f>VLOOKUP(A1013,ISINs!$A:$B,2,FALSE)</f>
        <v>US29670G2012</v>
      </c>
      <c r="BB1013" s="27" t="e">
        <f t="shared" si="77"/>
        <v>#VALUE!</v>
      </c>
      <c r="BC1013" s="29">
        <f t="shared" ca="1" si="78"/>
        <v>0</v>
      </c>
      <c r="BD1013" s="27">
        <f t="shared" si="79"/>
        <v>1</v>
      </c>
      <c r="BE1013" s="32" t="str">
        <f t="shared" si="80"/>
        <v>WTRU</v>
      </c>
    </row>
    <row r="1014" spans="1:57" x14ac:dyDescent="0.35">
      <c r="A1014" t="s">
        <v>3056</v>
      </c>
      <c r="AW1014" s="34" t="str">
        <f>VLOOKUP(A1014,ISINs!$A:$B,2,FALSE)</f>
        <v>US36168Q1206</v>
      </c>
      <c r="BB1014" s="27" t="e">
        <f t="shared" si="77"/>
        <v>#VALUE!</v>
      </c>
      <c r="BC1014" s="29">
        <f t="shared" ca="1" si="78"/>
        <v>0</v>
      </c>
      <c r="BD1014" s="27">
        <f t="shared" si="79"/>
        <v>1</v>
      </c>
      <c r="BE1014" s="32" t="str">
        <f t="shared" si="80"/>
        <v>GFLU</v>
      </c>
    </row>
    <row r="1015" spans="1:57" x14ac:dyDescent="0.35">
      <c r="A1015" t="s">
        <v>3058</v>
      </c>
      <c r="AW1015" s="34" t="str">
        <f>VLOOKUP(A1015,ISINs!$A:$B,2,FALSE)</f>
        <v>US65339F7704</v>
      </c>
      <c r="BB1015" s="27" t="e">
        <f t="shared" si="77"/>
        <v>#VALUE!</v>
      </c>
      <c r="BC1015" s="29">
        <f t="shared" ca="1" si="78"/>
        <v>0</v>
      </c>
      <c r="BD1015" s="27">
        <f t="shared" si="79"/>
        <v>1</v>
      </c>
      <c r="BE1015" s="32" t="str">
        <f t="shared" si="80"/>
        <v>NEE.PRP</v>
      </c>
    </row>
    <row r="1016" spans="1:57" x14ac:dyDescent="0.35">
      <c r="A1016" t="s">
        <v>3062</v>
      </c>
      <c r="AW1016" s="34" t="str">
        <f>VLOOKUP(A1016,ISINs!$A:$B,2,FALSE)</f>
        <v>US10922N5095</v>
      </c>
      <c r="BB1016" s="27" t="e">
        <f t="shared" si="77"/>
        <v>#VALUE!</v>
      </c>
      <c r="BC1016" s="29">
        <f t="shared" ca="1" si="78"/>
        <v>0</v>
      </c>
      <c r="BD1016" s="27">
        <f t="shared" si="79"/>
        <v>1</v>
      </c>
      <c r="BE1016" s="32" t="str">
        <f t="shared" si="80"/>
        <v>BHFAO</v>
      </c>
    </row>
    <row r="1017" spans="1:57" x14ac:dyDescent="0.35">
      <c r="A1017" t="s">
        <v>416</v>
      </c>
      <c r="AW1017" s="34" t="str">
        <f>VLOOKUP(A1017,ISINs!$A:$B,2,FALSE)</f>
        <v>US1127142099</v>
      </c>
      <c r="BB1017" s="27" t="e">
        <f t="shared" si="77"/>
        <v>#VALUE!</v>
      </c>
      <c r="BC1017" s="29">
        <f t="shared" ca="1" si="78"/>
        <v>0</v>
      </c>
      <c r="BD1017" s="27">
        <f t="shared" si="79"/>
        <v>1</v>
      </c>
      <c r="BE1017" s="32" t="str">
        <f t="shared" si="80"/>
        <v>DTLA</v>
      </c>
    </row>
    <row r="1018" spans="1:57" x14ac:dyDescent="0.35">
      <c r="A1018" t="s">
        <v>3063</v>
      </c>
      <c r="AW1018" s="34" t="str">
        <f>VLOOKUP(A1018,ISINs!$A:$B,2,FALSE)</f>
        <v>US2358514097</v>
      </c>
      <c r="BB1018" s="27" t="e">
        <f t="shared" si="77"/>
        <v>#VALUE!</v>
      </c>
      <c r="BC1018" s="29">
        <f t="shared" ca="1" si="78"/>
        <v>0</v>
      </c>
      <c r="BD1018" s="27">
        <f t="shared" si="79"/>
        <v>1</v>
      </c>
      <c r="BE1018" s="32" t="str">
        <f t="shared" si="80"/>
        <v>DHR.PRB</v>
      </c>
    </row>
    <row r="1019" spans="1:57" x14ac:dyDescent="0.35">
      <c r="A1019" t="s">
        <v>3064</v>
      </c>
      <c r="AW1019" s="34" t="str">
        <f>VLOOKUP(A1019,ISINs!$A:$B,2,FALSE)</f>
        <v>US8606308703</v>
      </c>
      <c r="BB1019" s="27" t="e">
        <f t="shared" si="77"/>
        <v>#VALUE!</v>
      </c>
      <c r="BC1019" s="29">
        <f t="shared" ca="1" si="78"/>
        <v>0</v>
      </c>
      <c r="BD1019" s="27">
        <f t="shared" si="79"/>
        <v>1</v>
      </c>
      <c r="BE1019" s="32" t="str">
        <f t="shared" si="80"/>
        <v>SF.PRC</v>
      </c>
    </row>
    <row r="1020" spans="1:57" x14ac:dyDescent="0.35">
      <c r="AW1020" s="34" t="e">
        <f>VLOOKUP(A1020,ISINs!$A:$B,2,FALSE)</f>
        <v>#N/A</v>
      </c>
      <c r="BB1020" s="27" t="e">
        <f t="shared" si="77"/>
        <v>#VALUE!</v>
      </c>
      <c r="BC1020" s="29">
        <f t="shared" ca="1" si="78"/>
        <v>0</v>
      </c>
      <c r="BD1020" s="27">
        <f t="shared" si="79"/>
        <v>1</v>
      </c>
      <c r="BE1020" s="32" t="str">
        <f t="shared" si="80"/>
        <v/>
      </c>
    </row>
    <row r="1021" spans="1:57" x14ac:dyDescent="0.35">
      <c r="A1021" t="s">
        <v>3066</v>
      </c>
      <c r="AW1021" s="34" t="str">
        <f>VLOOKUP(A1021,ISINs!$A:$B,2,FALSE)</f>
        <v>US97650W5040</v>
      </c>
      <c r="BB1021" s="27" t="e">
        <f t="shared" si="77"/>
        <v>#VALUE!</v>
      </c>
      <c r="BC1021" s="29">
        <f t="shared" ca="1" si="78"/>
        <v>0</v>
      </c>
      <c r="BD1021" s="27">
        <f t="shared" si="79"/>
        <v>1</v>
      </c>
      <c r="BE1021" s="32" t="str">
        <f t="shared" si="80"/>
        <v>WTFCP</v>
      </c>
    </row>
    <row r="1022" spans="1:57" x14ac:dyDescent="0.35">
      <c r="A1022" t="s">
        <v>3067</v>
      </c>
      <c r="AW1022" s="34" t="str">
        <f>VLOOKUP(A1022,ISINs!$A:$B,2,FALSE)</f>
        <v>US89832Q7455</v>
      </c>
      <c r="BB1022" s="27" t="e">
        <f t="shared" si="77"/>
        <v>#VALUE!</v>
      </c>
      <c r="BC1022" s="29">
        <f t="shared" ca="1" si="78"/>
        <v>0</v>
      </c>
      <c r="BD1022" s="27">
        <f t="shared" si="79"/>
        <v>1</v>
      </c>
      <c r="BE1022" s="32" t="str">
        <f t="shared" si="80"/>
        <v>TFC.PRO</v>
      </c>
    </row>
    <row r="1023" spans="1:57" x14ac:dyDescent="0.35">
      <c r="A1023" t="s">
        <v>3068</v>
      </c>
      <c r="AW1023" s="34" t="str">
        <f>VLOOKUP(A1023,ISINs!$A:$B,2,FALSE)</f>
        <v>US72346Q3020</v>
      </c>
      <c r="BB1023" s="27" t="e">
        <f t="shared" si="77"/>
        <v>#VALUE!</v>
      </c>
      <c r="BC1023" s="29">
        <f t="shared" ca="1" si="78"/>
        <v>0</v>
      </c>
      <c r="BD1023" s="27">
        <f t="shared" si="79"/>
        <v>1</v>
      </c>
      <c r="BE1023" s="32" t="str">
        <f t="shared" si="80"/>
        <v>PNFPP</v>
      </c>
    </row>
    <row r="1024" spans="1:57" x14ac:dyDescent="0.35">
      <c r="A1024" t="s">
        <v>3065</v>
      </c>
      <c r="AW1024" s="34" t="str">
        <f>VLOOKUP(A1024,ISINs!$A:$B,2,FALSE)</f>
        <v>US0259328724</v>
      </c>
      <c r="BB1024" s="27" t="e">
        <f t="shared" si="77"/>
        <v>#VALUE!</v>
      </c>
      <c r="BC1024" s="29">
        <f t="shared" ca="1" si="78"/>
        <v>0</v>
      </c>
      <c r="BD1024" s="27">
        <f t="shared" si="79"/>
        <v>1</v>
      </c>
      <c r="BE1024" s="32" t="str">
        <f t="shared" si="80"/>
        <v>AFGD</v>
      </c>
    </row>
    <row r="1025" spans="1:57" x14ac:dyDescent="0.35">
      <c r="A1025" t="s">
        <v>3005</v>
      </c>
      <c r="AW1025" s="34" t="str">
        <f>VLOOKUP(A1025,ISINs!$A:$B,2,FALSE)</f>
        <v>US25432X2018</v>
      </c>
      <c r="BB1025" s="27" t="e">
        <f t="shared" si="77"/>
        <v>#VALUE!</v>
      </c>
      <c r="BC1025" s="29">
        <f t="shared" ca="1" si="78"/>
        <v>0</v>
      </c>
      <c r="BD1025" s="27">
        <f t="shared" si="79"/>
        <v>1</v>
      </c>
      <c r="BE1025" s="32" t="str">
        <f t="shared" si="80"/>
        <v>DCOMP</v>
      </c>
    </row>
    <row r="1026" spans="1:57" x14ac:dyDescent="0.35">
      <c r="A1026" t="s">
        <v>3069</v>
      </c>
      <c r="AW1026" s="34" t="str">
        <f>VLOOKUP(A1026,ISINs!$A:$B,2,FALSE)</f>
        <v>US3208672036</v>
      </c>
      <c r="BB1026" s="27" t="e">
        <f t="shared" si="77"/>
        <v>#VALUE!</v>
      </c>
      <c r="BC1026" s="29">
        <f t="shared" ca="1" si="78"/>
        <v>0</v>
      </c>
      <c r="BD1026" s="27">
        <f t="shared" si="79"/>
        <v>1</v>
      </c>
      <c r="BE1026" s="32" t="str">
        <f t="shared" si="80"/>
        <v>FMBIP</v>
      </c>
    </row>
    <row r="1027" spans="1:57" x14ac:dyDescent="0.35">
      <c r="A1027" t="s">
        <v>3070</v>
      </c>
      <c r="AW1027" s="34" t="str">
        <f>VLOOKUP(A1027,ISINs!$A:$B,2,FALSE)</f>
        <v>US04911A2069</v>
      </c>
      <c r="BB1027" s="27" t="e">
        <f t="shared" si="77"/>
        <v>#VALUE!</v>
      </c>
      <c r="BC1027" s="29">
        <f t="shared" ca="1" si="78"/>
        <v>0</v>
      </c>
      <c r="BD1027" s="27">
        <f t="shared" si="79"/>
        <v>1</v>
      </c>
      <c r="BE1027" s="32" t="str">
        <f t="shared" si="80"/>
        <v>AUBAP</v>
      </c>
    </row>
    <row r="1028" spans="1:57" x14ac:dyDescent="0.35">
      <c r="A1028" t="s">
        <v>3071</v>
      </c>
      <c r="AW1028" s="34" t="str">
        <f>VLOOKUP(A1028,ISINs!$A:$B,2,FALSE)</f>
        <v>US90985F2056</v>
      </c>
      <c r="BB1028" s="27" t="e">
        <f t="shared" si="77"/>
        <v>#VALUE!</v>
      </c>
      <c r="BC1028" s="29">
        <f t="shared" ca="1" si="78"/>
        <v>0</v>
      </c>
      <c r="BD1028" s="27">
        <f t="shared" si="79"/>
        <v>1</v>
      </c>
      <c r="BE1028" s="32" t="str">
        <f t="shared" si="80"/>
        <v>UCBIO</v>
      </c>
    </row>
    <row r="1029" spans="1:57" x14ac:dyDescent="0.35">
      <c r="A1029" t="s">
        <v>3075</v>
      </c>
      <c r="AW1029" s="34" t="str">
        <f>VLOOKUP(A1029,ISINs!$A:$B,2,FALSE)</f>
        <v>US0758874061</v>
      </c>
      <c r="BB1029" s="27" t="e">
        <f t="shared" si="77"/>
        <v>#VALUE!</v>
      </c>
      <c r="BC1029" s="29">
        <f t="shared" ca="1" si="78"/>
        <v>0</v>
      </c>
      <c r="BD1029" s="27">
        <f t="shared" si="79"/>
        <v>1</v>
      </c>
      <c r="BE1029" s="32" t="str">
        <f t="shared" si="80"/>
        <v>BDXB</v>
      </c>
    </row>
    <row r="1030" spans="1:57" x14ac:dyDescent="0.35">
      <c r="A1030" t="s">
        <v>3077</v>
      </c>
      <c r="AW1030" s="34" t="str">
        <f>VLOOKUP(A1030,ISINs!$A:$B,2,FALSE)</f>
        <v>US1011372067</v>
      </c>
      <c r="BB1030" s="27" t="e">
        <f t="shared" si="77"/>
        <v>#VALUE!</v>
      </c>
      <c r="BC1030" s="29">
        <f t="shared" ca="1" si="78"/>
        <v>0</v>
      </c>
      <c r="BD1030" s="27">
        <f t="shared" si="79"/>
        <v>1</v>
      </c>
      <c r="BE1030" s="32" t="str">
        <f t="shared" si="80"/>
        <v>BSX.PRA</v>
      </c>
    </row>
    <row r="1031" spans="1:57" x14ac:dyDescent="0.35">
      <c r="A1031" t="s">
        <v>3090</v>
      </c>
      <c r="AW1031" s="34" t="str">
        <f>VLOOKUP(A1031,ISINs!$A:$B,2,FALSE)</f>
        <v>JE00BMHMX696</v>
      </c>
      <c r="BB1031" s="27" t="e">
        <f t="shared" si="77"/>
        <v>#VALUE!</v>
      </c>
      <c r="BC1031" s="29">
        <f t="shared" ca="1" si="78"/>
        <v>0</v>
      </c>
      <c r="BD1031" s="27">
        <f t="shared" si="79"/>
        <v>1</v>
      </c>
      <c r="BE1031" s="32" t="str">
        <f t="shared" si="80"/>
        <v>APTV.PRA</v>
      </c>
    </row>
    <row r="1032" spans="1:57" x14ac:dyDescent="0.35">
      <c r="A1032" t="s">
        <v>3091</v>
      </c>
      <c r="AW1032" s="34" t="str">
        <f>VLOOKUP(A1032,ISINs!$A:$B,2,FALSE)</f>
        <v>US0454874027</v>
      </c>
      <c r="BB1032" s="27" t="e">
        <f t="shared" si="77"/>
        <v>#VALUE!</v>
      </c>
      <c r="BC1032" s="29">
        <f t="shared" ca="1" si="78"/>
        <v>0</v>
      </c>
      <c r="BD1032" s="27">
        <f t="shared" si="79"/>
        <v>1</v>
      </c>
      <c r="BE1032" s="32" t="str">
        <f t="shared" si="80"/>
        <v>ASB.PRF</v>
      </c>
    </row>
    <row r="1033" spans="1:57" x14ac:dyDescent="0.35">
      <c r="A1033" t="s">
        <v>3092</v>
      </c>
      <c r="AW1033" s="34" t="str">
        <f>VLOOKUP(A1033,ISINs!$A:$B,2,FALSE)</f>
        <v>US04686J3095</v>
      </c>
      <c r="BB1033" s="27" t="e">
        <f t="shared" si="77"/>
        <v>#VALUE!</v>
      </c>
      <c r="BC1033" s="29">
        <f t="shared" ca="1" si="78"/>
        <v>0</v>
      </c>
      <c r="BD1033" s="27">
        <f t="shared" si="79"/>
        <v>1</v>
      </c>
      <c r="BE1033" s="32" t="str">
        <f t="shared" si="80"/>
        <v>ATH.PRC</v>
      </c>
    </row>
    <row r="1034" spans="1:57" x14ac:dyDescent="0.35">
      <c r="A1034" t="s">
        <v>3093</v>
      </c>
      <c r="AW1034" s="34" t="str">
        <f>VLOOKUP(A1034,ISINs!$A:$B,2,FALSE)</f>
        <v>US3205174028</v>
      </c>
      <c r="BB1034" s="27" t="e">
        <f t="shared" si="77"/>
        <v>#VALUE!</v>
      </c>
      <c r="BC1034" s="29">
        <f t="shared" ca="1" si="78"/>
        <v>0</v>
      </c>
      <c r="BD1034" s="27">
        <f t="shared" si="79"/>
        <v>1</v>
      </c>
      <c r="BE1034" s="32" t="str">
        <f t="shared" si="80"/>
        <v>FHN.PRE</v>
      </c>
    </row>
    <row r="1035" spans="1:57" x14ac:dyDescent="0.35">
      <c r="A1035" t="s">
        <v>3096</v>
      </c>
      <c r="AW1035" s="34" t="str">
        <f>VLOOKUP(A1035,ISINs!$A:$B,2,FALSE)</f>
        <v>US4101204067</v>
      </c>
      <c r="BB1035" s="27" t="e">
        <f t="shared" si="77"/>
        <v>#VALUE!</v>
      </c>
      <c r="BC1035" s="29">
        <f t="shared" ca="1" si="78"/>
        <v>0</v>
      </c>
      <c r="BD1035" s="27">
        <f t="shared" si="79"/>
        <v>1</v>
      </c>
      <c r="BE1035" s="32" t="str">
        <f t="shared" si="80"/>
        <v>HWCPZ</v>
      </c>
    </row>
    <row r="1036" spans="1:57" x14ac:dyDescent="0.35">
      <c r="A1036" t="s">
        <v>3094</v>
      </c>
      <c r="AW1036" s="34" t="str">
        <f>VLOOKUP(A1036,ISINs!$A:$B,2,FALSE)</f>
        <v>US03938L3024</v>
      </c>
      <c r="BB1036" s="27" t="e">
        <f t="shared" si="77"/>
        <v>#VALUE!</v>
      </c>
      <c r="BC1036" s="29">
        <f t="shared" ca="1" si="78"/>
        <v>0</v>
      </c>
      <c r="BD1036" s="27">
        <f t="shared" si="79"/>
        <v>1</v>
      </c>
      <c r="BE1036" s="32" t="str">
        <f t="shared" si="80"/>
        <v>MTCN</v>
      </c>
    </row>
    <row r="1037" spans="1:57" x14ac:dyDescent="0.35">
      <c r="A1037" t="s">
        <v>3095</v>
      </c>
      <c r="AW1037" s="34" t="str">
        <f>VLOOKUP(A1037,ISINs!$A:$B,2,FALSE)</f>
        <v>US74460W5528</v>
      </c>
      <c r="BB1037" s="27" t="e">
        <f t="shared" si="77"/>
        <v>#VALUE!</v>
      </c>
      <c r="BC1037" s="29">
        <f t="shared" ca="1" si="78"/>
        <v>0</v>
      </c>
      <c r="BD1037" s="27">
        <f t="shared" si="79"/>
        <v>1</v>
      </c>
      <c r="BE1037" s="32" t="str">
        <f t="shared" si="80"/>
        <v>PSA.PRL</v>
      </c>
    </row>
    <row r="1038" spans="1:57" x14ac:dyDescent="0.35">
      <c r="A1038" t="s">
        <v>3097</v>
      </c>
      <c r="AW1038" s="34" t="str">
        <f>VLOOKUP(A1038,ISINs!$A:$B,2,FALSE)</f>
        <v>US0256766025</v>
      </c>
      <c r="BB1038" s="27" t="e">
        <f t="shared" si="77"/>
        <v>#VALUE!</v>
      </c>
      <c r="BC1038" s="29">
        <f t="shared" ca="1" si="78"/>
        <v>0</v>
      </c>
      <c r="BD1038" s="27">
        <f t="shared" si="79"/>
        <v>1</v>
      </c>
      <c r="BE1038" s="32" t="str">
        <f t="shared" si="80"/>
        <v>AEL.PRB</v>
      </c>
    </row>
    <row r="1039" spans="1:57" x14ac:dyDescent="0.35">
      <c r="A1039" t="s">
        <v>3101</v>
      </c>
      <c r="AW1039" s="34" t="str">
        <f>VLOOKUP(A1039,ISINs!$A:$B,2,FALSE)</f>
        <v>US95082P3038</v>
      </c>
      <c r="BB1039" s="27" t="e">
        <f t="shared" si="77"/>
        <v>#VALUE!</v>
      </c>
      <c r="BC1039" s="29">
        <f t="shared" ca="1" si="78"/>
        <v>0</v>
      </c>
      <c r="BD1039" s="27">
        <f t="shared" si="79"/>
        <v>1</v>
      </c>
      <c r="BE1039" s="32" t="str">
        <f t="shared" si="80"/>
        <v>WCC.PRA</v>
      </c>
    </row>
    <row r="1040" spans="1:57" x14ac:dyDescent="0.35">
      <c r="A1040" t="s">
        <v>3102</v>
      </c>
      <c r="AW1040" s="34" t="str">
        <f>VLOOKUP(A1040,ISINs!$A:$B,2,FALSE)</f>
        <v>US67623C2089</v>
      </c>
      <c r="BB1040" s="27" t="e">
        <f t="shared" si="77"/>
        <v>#VALUE!</v>
      </c>
      <c r="BC1040" s="29">
        <f t="shared" ca="1" si="78"/>
        <v>0</v>
      </c>
      <c r="BD1040" s="27">
        <f t="shared" si="79"/>
        <v>1</v>
      </c>
      <c r="BE1040" s="32" t="str">
        <f t="shared" si="80"/>
        <v>OPINL</v>
      </c>
    </row>
    <row r="1041" spans="1:57" x14ac:dyDescent="0.35">
      <c r="A1041" t="s">
        <v>3107</v>
      </c>
      <c r="AW1041" s="34" t="str">
        <f>VLOOKUP(A1041,ISINs!$A:$B,2,FALSE)</f>
        <v>US0401282092</v>
      </c>
      <c r="BB1041" s="27" t="e">
        <f t="shared" si="77"/>
        <v>#VALUE!</v>
      </c>
      <c r="BC1041" s="29">
        <f t="shared" ca="1" si="78"/>
        <v>0</v>
      </c>
      <c r="BD1041" s="27">
        <f t="shared" si="79"/>
        <v>1</v>
      </c>
      <c r="BE1041" s="32" t="str">
        <f t="shared" si="80"/>
        <v>ARGO.PRA</v>
      </c>
    </row>
    <row r="1042" spans="1:57" x14ac:dyDescent="0.35">
      <c r="A1042" t="s">
        <v>3108</v>
      </c>
      <c r="AW1042" s="34" t="str">
        <f>VLOOKUP(A1042,ISINs!$A:$B,2,FALSE)</f>
        <v>US3208675005</v>
      </c>
      <c r="BB1042" s="27" t="e">
        <f t="shared" si="77"/>
        <v>#VALUE!</v>
      </c>
      <c r="BC1042" s="29">
        <f t="shared" ca="1" si="78"/>
        <v>0</v>
      </c>
      <c r="BD1042" s="27">
        <f t="shared" si="79"/>
        <v>1</v>
      </c>
      <c r="BE1042" s="32" t="str">
        <f t="shared" si="80"/>
        <v>FMBIO</v>
      </c>
    </row>
    <row r="1043" spans="1:57" x14ac:dyDescent="0.35">
      <c r="A1043" t="s">
        <v>3109</v>
      </c>
      <c r="AW1043" s="34" t="str">
        <f>VLOOKUP(A1043,ISINs!$A:$B,2,FALSE)</f>
        <v>US42234Q2012</v>
      </c>
      <c r="BB1043" s="27" t="e">
        <f t="shared" si="77"/>
        <v>#VALUE!</v>
      </c>
      <c r="BC1043" s="29">
        <f t="shared" ca="1" si="78"/>
        <v>0</v>
      </c>
      <c r="BD1043" s="27">
        <f t="shared" si="79"/>
        <v>1</v>
      </c>
      <c r="BE1043" s="32" t="str">
        <f t="shared" si="80"/>
        <v>HTLFP</v>
      </c>
    </row>
    <row r="1044" spans="1:57" x14ac:dyDescent="0.35">
      <c r="A1044" t="s">
        <v>3110</v>
      </c>
      <c r="AW1044" s="34" t="str">
        <f>VLOOKUP(A1044,ISINs!$A:$B,2,FALSE)</f>
        <v>US69331C1403</v>
      </c>
      <c r="BB1044" s="27" t="e">
        <f t="shared" si="77"/>
        <v>#VALUE!</v>
      </c>
      <c r="BC1044" s="29">
        <f t="shared" ca="1" si="78"/>
        <v>0</v>
      </c>
      <c r="BD1044" s="27">
        <f t="shared" si="79"/>
        <v>1</v>
      </c>
      <c r="BE1044" s="32" t="str">
        <f t="shared" si="80"/>
        <v>PCGU</v>
      </c>
    </row>
    <row r="1045" spans="1:57" x14ac:dyDescent="0.35">
      <c r="AW1045" s="34" t="e">
        <f>VLOOKUP(A1045,ISINs!$A:$B,2,FALSE)</f>
        <v>#N/A</v>
      </c>
      <c r="BB1045" s="27" t="e">
        <f t="shared" si="77"/>
        <v>#VALUE!</v>
      </c>
      <c r="BC1045" s="29">
        <f t="shared" ca="1" si="78"/>
        <v>0</v>
      </c>
      <c r="BD1045" s="27">
        <f t="shared" si="79"/>
        <v>1</v>
      </c>
      <c r="BE1045" s="32" t="str">
        <f t="shared" si="80"/>
        <v/>
      </c>
    </row>
    <row r="1046" spans="1:57" x14ac:dyDescent="0.35">
      <c r="A1046" t="s">
        <v>3259</v>
      </c>
      <c r="AW1046" s="34" t="str">
        <f>VLOOKUP(A1046,ISINs!$A:$B,2,FALSE)</f>
        <v>US0082528433</v>
      </c>
      <c r="BB1046" s="27" t="e">
        <f t="shared" si="77"/>
        <v>#VALUE!</v>
      </c>
      <c r="BC1046" s="29">
        <f t="shared" ca="1" si="78"/>
        <v>0</v>
      </c>
      <c r="BD1046" s="27">
        <f t="shared" si="79"/>
        <v>1</v>
      </c>
      <c r="BE1046" s="32" t="str">
        <f t="shared" si="80"/>
        <v>MGRB</v>
      </c>
    </row>
    <row r="1047" spans="1:57" x14ac:dyDescent="0.35">
      <c r="A1047" t="s">
        <v>3261</v>
      </c>
      <c r="AW1047" s="34" t="str">
        <f>VLOOKUP(A1047,ISINs!$A:$B,2,FALSE)</f>
        <v>US2333318267</v>
      </c>
      <c r="BB1047" s="27" t="e">
        <f t="shared" si="77"/>
        <v>#VALUE!</v>
      </c>
      <c r="BC1047" s="29">
        <f t="shared" ca="1" si="78"/>
        <v>0</v>
      </c>
      <c r="BD1047" s="27">
        <f t="shared" si="79"/>
        <v>1</v>
      </c>
      <c r="BE1047" s="32" t="str">
        <f t="shared" si="80"/>
        <v>DTB</v>
      </c>
    </row>
    <row r="1048" spans="1:57" x14ac:dyDescent="0.35">
      <c r="A1048" t="s">
        <v>3263</v>
      </c>
      <c r="AW1048" s="34" t="str">
        <f>VLOOKUP(A1048,ISINs!$A:$B,2,FALSE)</f>
        <v>US74460W5114</v>
      </c>
      <c r="BB1048" s="27" t="e">
        <f t="shared" si="77"/>
        <v>#VALUE!</v>
      </c>
      <c r="BC1048" s="29">
        <f t="shared" ca="1" si="78"/>
        <v>0</v>
      </c>
      <c r="BD1048" s="27">
        <f t="shared" si="79"/>
        <v>1</v>
      </c>
      <c r="BE1048" s="32" t="str">
        <f t="shared" si="80"/>
        <v>PSA.PRN</v>
      </c>
    </row>
    <row r="1049" spans="1:57" x14ac:dyDescent="0.35">
      <c r="A1049" t="s">
        <v>3265</v>
      </c>
      <c r="AW1049" s="34" t="str">
        <f>VLOOKUP(A1049,ISINs!$A:$B,2,FALSE)</f>
        <v>US3765493099</v>
      </c>
      <c r="BB1049" s="27" t="e">
        <f t="shared" si="77"/>
        <v>#VALUE!</v>
      </c>
      <c r="BC1049" s="29">
        <f t="shared" ca="1" si="78"/>
        <v>0</v>
      </c>
      <c r="BD1049" s="27">
        <f t="shared" si="79"/>
        <v>1</v>
      </c>
      <c r="BE1049" s="32" t="str">
        <f t="shared" si="80"/>
        <v>LANDO</v>
      </c>
    </row>
    <row r="1050" spans="1:57" x14ac:dyDescent="0.35">
      <c r="A1050" t="s">
        <v>3267</v>
      </c>
      <c r="AW1050" s="34" t="str">
        <f>VLOOKUP(A1050,ISINs!$A:$B,2,FALSE)</f>
        <v>US11271L1026</v>
      </c>
      <c r="BB1050" s="27" t="e">
        <f t="shared" si="77"/>
        <v>#VALUE!</v>
      </c>
      <c r="BC1050" s="29">
        <f t="shared" ca="1" si="78"/>
        <v>0</v>
      </c>
      <c r="BD1050" s="27">
        <f t="shared" si="79"/>
        <v>1</v>
      </c>
      <c r="BE1050" s="32" t="str">
        <f t="shared" si="80"/>
        <v>BAMH</v>
      </c>
    </row>
    <row r="1051" spans="1:57" x14ac:dyDescent="0.35">
      <c r="AW1051" s="34" t="e">
        <f>VLOOKUP(A1051,ISINs!$A:$B,2,FALSE)</f>
        <v>#N/A</v>
      </c>
      <c r="BB1051" s="27" t="e">
        <f t="shared" si="77"/>
        <v>#VALUE!</v>
      </c>
      <c r="BC1051" s="29">
        <f t="shared" ca="1" si="78"/>
        <v>0</v>
      </c>
      <c r="BD1051" s="27">
        <f t="shared" si="79"/>
        <v>1</v>
      </c>
      <c r="BE1051" s="32" t="str">
        <f t="shared" si="80"/>
        <v/>
      </c>
    </row>
    <row r="1052" spans="1:57" x14ac:dyDescent="0.35">
      <c r="A1052" t="s">
        <v>3364</v>
      </c>
      <c r="AW1052" s="34" t="str">
        <f>VLOOKUP(A1052,ISINs!$A:$B,2,FALSE)</f>
        <v>US11272B1035</v>
      </c>
      <c r="BB1052" s="27" t="e">
        <f t="shared" ref="BB1052:BB1115" si="81">MID(G1052,1,FIND(" ",G1052)-1)</f>
        <v>#VALUE!</v>
      </c>
      <c r="BC1052" s="29">
        <f t="shared" ref="BC1052:BC1115" ca="1" si="82">IFERROR(IF(FIND("#N/A",AB1052,1),TODAY()+11000),DATE(YEAR(AB1052),MONTH(AB1052),DAY(AB1052)))</f>
        <v>0</v>
      </c>
      <c r="BD1052" s="27">
        <f t="shared" ref="BD1052:BD1115" si="83">IF(U1052="Quarter",4,IF(U1052="Monthly",12,IF(U1052="Semi-Anl",12,IF(U1052="3x a yr",3,1))))</f>
        <v>1</v>
      </c>
      <c r="BE1052" s="32" t="str">
        <f t="shared" ref="BE1052:BE1115" si="84">IF(A1052="PUK Pfd","PUK.PR",IF(A1052="HLM Pfd","HLM.PR",SUBSTITUTE(SUBSTITUTE(A1052," Pfd","")," ",".PR")))</f>
        <v>BAMI</v>
      </c>
    </row>
    <row r="1053" spans="1:57" x14ac:dyDescent="0.35">
      <c r="A1053" t="s">
        <v>3365</v>
      </c>
      <c r="AW1053" s="34" t="str">
        <f>VLOOKUP(A1053,ISINs!$A:$B,2,FALSE)</f>
        <v>US12621E3018</v>
      </c>
      <c r="BB1053" s="27" t="e">
        <f t="shared" si="81"/>
        <v>#VALUE!</v>
      </c>
      <c r="BC1053" s="29">
        <f t="shared" ca="1" si="82"/>
        <v>0</v>
      </c>
      <c r="BD1053" s="27">
        <f t="shared" si="83"/>
        <v>1</v>
      </c>
      <c r="BE1053" s="32" t="str">
        <f t="shared" si="84"/>
        <v>CNO.PRA</v>
      </c>
    </row>
    <row r="1054" spans="1:57" x14ac:dyDescent="0.35">
      <c r="A1054" t="s">
        <v>3366</v>
      </c>
      <c r="AW1054" s="34" t="str">
        <f>VLOOKUP(A1054,ISINs!$A:$B,2,FALSE)</f>
        <v>US82669G2030</v>
      </c>
      <c r="BB1054" s="27" t="e">
        <f t="shared" si="81"/>
        <v>#VALUE!</v>
      </c>
      <c r="BC1054" s="29">
        <f t="shared" ca="1" si="82"/>
        <v>0</v>
      </c>
      <c r="BD1054" s="27">
        <f t="shared" si="83"/>
        <v>1</v>
      </c>
      <c r="BE1054" s="32" t="str">
        <f t="shared" si="84"/>
        <v>SBNYP</v>
      </c>
    </row>
    <row r="1055" spans="1:57" x14ac:dyDescent="0.35">
      <c r="A1055" t="s">
        <v>3367</v>
      </c>
      <c r="AW1055" s="34" t="str">
        <f>VLOOKUP(A1055,ISINs!$A:$B,2,FALSE)</f>
        <v>US8163005031</v>
      </c>
      <c r="BB1055" s="27" t="e">
        <f t="shared" si="81"/>
        <v>#VALUE!</v>
      </c>
      <c r="BC1055" s="29">
        <f t="shared" ca="1" si="82"/>
        <v>0</v>
      </c>
      <c r="BD1055" s="27">
        <f t="shared" si="83"/>
        <v>1</v>
      </c>
      <c r="BE1055" s="32" t="str">
        <f t="shared" si="84"/>
        <v>SIGIP</v>
      </c>
    </row>
    <row r="1056" spans="1:57" x14ac:dyDescent="0.35">
      <c r="A1056" t="s">
        <v>3368</v>
      </c>
      <c r="AW1056" s="34" t="str">
        <f>VLOOKUP(A1056,ISINs!$A:$B,2,FALSE)</f>
        <v>US9116848014</v>
      </c>
      <c r="BB1056" s="27" t="e">
        <f t="shared" si="81"/>
        <v>#VALUE!</v>
      </c>
      <c r="BC1056" s="29">
        <f t="shared" ca="1" si="82"/>
        <v>0</v>
      </c>
      <c r="BD1056" s="27">
        <f t="shared" si="83"/>
        <v>1</v>
      </c>
      <c r="BE1056" s="32" t="str">
        <f t="shared" si="84"/>
        <v>UZE</v>
      </c>
    </row>
    <row r="1057" spans="1:57" x14ac:dyDescent="0.35">
      <c r="A1057" t="s">
        <v>3369</v>
      </c>
      <c r="AW1057" s="34" t="str">
        <f>VLOOKUP(A1057,ISINs!$A:$B,2,FALSE)</f>
        <v>US9290428104</v>
      </c>
      <c r="BB1057" s="27" t="e">
        <f t="shared" si="81"/>
        <v>#VALUE!</v>
      </c>
      <c r="BC1057" s="29">
        <f t="shared" ca="1" si="82"/>
        <v>0</v>
      </c>
      <c r="BD1057" s="27">
        <f t="shared" si="83"/>
        <v>1</v>
      </c>
      <c r="BE1057" s="32" t="str">
        <f t="shared" si="84"/>
        <v>VNO.PRN</v>
      </c>
    </row>
    <row r="1058" spans="1:57" x14ac:dyDescent="0.35">
      <c r="A1058" t="s">
        <v>3370</v>
      </c>
      <c r="AW1058" s="34" t="str">
        <f>VLOOKUP(A1058,ISINs!$A:$B,2,FALSE)</f>
        <v>US04686J4085</v>
      </c>
      <c r="BB1058" s="27" t="e">
        <f t="shared" si="81"/>
        <v>#VALUE!</v>
      </c>
      <c r="BC1058" s="29">
        <f t="shared" ca="1" si="82"/>
        <v>0</v>
      </c>
      <c r="BD1058" s="27">
        <f t="shared" si="83"/>
        <v>1</v>
      </c>
      <c r="BE1058" s="32" t="str">
        <f t="shared" si="84"/>
        <v>ATH.PRD</v>
      </c>
    </row>
    <row r="1059" spans="1:57" x14ac:dyDescent="0.35">
      <c r="AW1059" s="34" t="e">
        <f>VLOOKUP(A1059,ISINs!$A:$B,2,FALSE)</f>
        <v>#N/A</v>
      </c>
      <c r="BB1059" s="27" t="e">
        <f t="shared" si="81"/>
        <v>#VALUE!</v>
      </c>
      <c r="BC1059" s="29">
        <f t="shared" ca="1" si="82"/>
        <v>0</v>
      </c>
      <c r="BD1059" s="27">
        <f t="shared" si="83"/>
        <v>1</v>
      </c>
      <c r="BE1059" s="32" t="str">
        <f t="shared" si="84"/>
        <v/>
      </c>
    </row>
    <row r="1060" spans="1:57" x14ac:dyDescent="0.35">
      <c r="A1060" t="s">
        <v>3374</v>
      </c>
      <c r="AW1060" s="34" t="str">
        <f>VLOOKUP(A1060,ISINs!$A:$B,2,FALSE)</f>
        <v>US29452E4089</v>
      </c>
      <c r="BB1060" s="27" t="e">
        <f t="shared" si="81"/>
        <v>#VALUE!</v>
      </c>
      <c r="BC1060" s="29">
        <f t="shared" ca="1" si="82"/>
        <v>0</v>
      </c>
      <c r="BD1060" s="27">
        <f t="shared" si="83"/>
        <v>1</v>
      </c>
      <c r="BE1060" s="32" t="str">
        <f t="shared" si="84"/>
        <v>EQH.PRC</v>
      </c>
    </row>
    <row r="1061" spans="1:57" x14ac:dyDescent="0.35">
      <c r="A1061" t="s">
        <v>3375</v>
      </c>
      <c r="AW1061" s="34" t="str">
        <f>VLOOKUP(A1061,ISINs!$A:$B,2,FALSE)</f>
        <v>US65340G3048</v>
      </c>
      <c r="BB1061" s="27" t="e">
        <f t="shared" si="81"/>
        <v>#VALUE!</v>
      </c>
      <c r="BC1061" s="29">
        <f t="shared" ca="1" si="82"/>
        <v>0</v>
      </c>
      <c r="BD1061" s="27">
        <f t="shared" si="83"/>
        <v>1</v>
      </c>
      <c r="BE1061" s="32" t="str">
        <f t="shared" si="84"/>
        <v>NHF.PRA</v>
      </c>
    </row>
    <row r="1062" spans="1:57" x14ac:dyDescent="0.35">
      <c r="AW1062" s="34" t="e">
        <f>VLOOKUP(A1062,ISINs!$A:$B,2,FALSE)</f>
        <v>#N/A</v>
      </c>
      <c r="BB1062" s="27" t="e">
        <f t="shared" si="81"/>
        <v>#VALUE!</v>
      </c>
      <c r="BC1062" s="29">
        <f t="shared" ca="1" si="82"/>
        <v>0</v>
      </c>
      <c r="BD1062" s="27">
        <f t="shared" si="83"/>
        <v>1</v>
      </c>
      <c r="BE1062" s="32" t="str">
        <f t="shared" si="84"/>
        <v/>
      </c>
    </row>
    <row r="1063" spans="1:57" x14ac:dyDescent="0.35">
      <c r="A1063" t="s">
        <v>3380</v>
      </c>
      <c r="AW1063" s="34" t="str">
        <f>VLOOKUP(A1063,ISINs!$A:$B,2,FALSE)</f>
        <v>US6525267083</v>
      </c>
      <c r="BB1063" s="27" t="e">
        <f t="shared" si="81"/>
        <v>#VALUE!</v>
      </c>
      <c r="BC1063" s="29">
        <f t="shared" ca="1" si="82"/>
        <v>0</v>
      </c>
      <c r="BD1063" s="27">
        <f t="shared" si="83"/>
        <v>1</v>
      </c>
      <c r="BE1063" s="32" t="str">
        <f t="shared" si="84"/>
        <v>NEWTZ</v>
      </c>
    </row>
    <row r="1064" spans="1:57" x14ac:dyDescent="0.35">
      <c r="A1064" t="s">
        <v>3381</v>
      </c>
      <c r="AW1064" s="34" t="str">
        <f>VLOOKUP(A1064,ISINs!$A:$B,2,FALSE)</f>
        <v>US05580M8358</v>
      </c>
      <c r="BB1064" s="27" t="e">
        <f t="shared" si="81"/>
        <v>#VALUE!</v>
      </c>
      <c r="BC1064" s="29">
        <f t="shared" ca="1" si="82"/>
        <v>0</v>
      </c>
      <c r="BD1064" s="27">
        <f t="shared" si="83"/>
        <v>1</v>
      </c>
      <c r="BE1064" s="32" t="str">
        <f t="shared" si="84"/>
        <v>RILYT</v>
      </c>
    </row>
    <row r="1065" spans="1:57" x14ac:dyDescent="0.35">
      <c r="A1065" t="s">
        <v>3382</v>
      </c>
      <c r="AW1065" s="34" t="str">
        <f>VLOOKUP(A1065,ISINs!$A:$B,2,FALSE)</f>
        <v>BMG162522756</v>
      </c>
      <c r="BB1065" s="27" t="e">
        <f t="shared" si="81"/>
        <v>#VALUE!</v>
      </c>
      <c r="BC1065" s="29">
        <f t="shared" ca="1" si="82"/>
        <v>0</v>
      </c>
      <c r="BD1065" s="27">
        <f t="shared" si="83"/>
        <v>1</v>
      </c>
      <c r="BE1065" s="32" t="str">
        <f t="shared" si="84"/>
        <v>BIP.PRB</v>
      </c>
    </row>
    <row r="1066" spans="1:57" x14ac:dyDescent="0.35">
      <c r="AW1066" s="34" t="e">
        <f>VLOOKUP(A1066,ISINs!$A:$B,2,FALSE)</f>
        <v>#N/A</v>
      </c>
      <c r="BB1066" s="27" t="e">
        <f t="shared" si="81"/>
        <v>#VALUE!</v>
      </c>
      <c r="BC1066" s="29">
        <f t="shared" ca="1" si="82"/>
        <v>0</v>
      </c>
      <c r="BD1066" s="27">
        <f t="shared" si="83"/>
        <v>1</v>
      </c>
      <c r="BE1066" s="32" t="str">
        <f t="shared" si="84"/>
        <v/>
      </c>
    </row>
    <row r="1067" spans="1:57" x14ac:dyDescent="0.35">
      <c r="A1067" t="s">
        <v>3401</v>
      </c>
      <c r="B1067" t="s">
        <v>3384</v>
      </c>
      <c r="C1067" t="s">
        <v>3385</v>
      </c>
      <c r="D1067" t="s">
        <v>1213</v>
      </c>
      <c r="AW1067" s="34" t="str">
        <f>VLOOKUP(A1067,ISINs!$A:$B,2,FALSE)</f>
        <v>US06055H6080</v>
      </c>
      <c r="BB1067" s="27" t="e">
        <f t="shared" si="81"/>
        <v>#VALUE!</v>
      </c>
      <c r="BC1067" s="29">
        <f t="shared" ca="1" si="82"/>
        <v>0</v>
      </c>
      <c r="BD1067" s="27">
        <f t="shared" si="83"/>
        <v>1</v>
      </c>
      <c r="BE1067" s="32" t="str">
        <f t="shared" si="84"/>
        <v>BAC.PRP</v>
      </c>
    </row>
    <row r="1068" spans="1:57" x14ac:dyDescent="0.35">
      <c r="A1068" t="s">
        <v>3402</v>
      </c>
      <c r="B1068" t="s">
        <v>3386</v>
      </c>
      <c r="C1068" t="s">
        <v>3387</v>
      </c>
      <c r="D1068" t="s">
        <v>3388</v>
      </c>
      <c r="AW1068" s="34" t="str">
        <f>VLOOKUP(A1068,ISINs!$A:$B,2,FALSE)</f>
        <v>US05614L3087</v>
      </c>
      <c r="BB1068" s="27" t="e">
        <f t="shared" si="81"/>
        <v>#VALUE!</v>
      </c>
      <c r="BC1068" s="29">
        <f t="shared" ca="1" si="82"/>
        <v>0</v>
      </c>
      <c r="BD1068" s="27">
        <f t="shared" si="83"/>
        <v>1</v>
      </c>
      <c r="BE1068" s="32" t="str">
        <f t="shared" si="84"/>
        <v>BWSN</v>
      </c>
    </row>
    <row r="1069" spans="1:57" x14ac:dyDescent="0.35">
      <c r="A1069" t="s">
        <v>3403</v>
      </c>
      <c r="B1069" t="s">
        <v>3389</v>
      </c>
      <c r="C1069" t="s">
        <v>3228</v>
      </c>
      <c r="D1069" t="s">
        <v>1240</v>
      </c>
      <c r="AW1069" s="34" t="str">
        <f>VLOOKUP(A1069,ISINs!$A:$B,2,FALSE)</f>
        <v>US33616C7469</v>
      </c>
      <c r="BB1069" s="27" t="e">
        <f t="shared" si="81"/>
        <v>#VALUE!</v>
      </c>
      <c r="BC1069" s="29">
        <f t="shared" ca="1" si="82"/>
        <v>0</v>
      </c>
      <c r="BD1069" s="27">
        <f t="shared" si="83"/>
        <v>1</v>
      </c>
      <c r="BE1069" s="32" t="str">
        <f t="shared" si="84"/>
        <v>FRC.PRL</v>
      </c>
    </row>
    <row r="1070" spans="1:57" x14ac:dyDescent="0.35">
      <c r="A1070" t="s">
        <v>3404</v>
      </c>
      <c r="B1070" t="s">
        <v>3390</v>
      </c>
      <c r="C1070" t="s">
        <v>3391</v>
      </c>
      <c r="D1070" t="s">
        <v>3392</v>
      </c>
      <c r="AW1070" s="34" t="str">
        <f>VLOOKUP(A1070,ISINs!$A:$B,2,FALSE)</f>
        <v>US75574U6064</v>
      </c>
      <c r="BB1070" s="27" t="e">
        <f t="shared" si="81"/>
        <v>#VALUE!</v>
      </c>
      <c r="BC1070" s="29">
        <f t="shared" ca="1" si="82"/>
        <v>0</v>
      </c>
      <c r="BD1070" s="27">
        <f t="shared" si="83"/>
        <v>1</v>
      </c>
      <c r="BE1070" s="32" t="str">
        <f t="shared" si="84"/>
        <v>RCC</v>
      </c>
    </row>
    <row r="1071" spans="1:57" x14ac:dyDescent="0.35">
      <c r="A1071" t="s">
        <v>3405</v>
      </c>
      <c r="B1071" t="s">
        <v>3393</v>
      </c>
      <c r="C1071" t="s">
        <v>3394</v>
      </c>
      <c r="D1071" t="s">
        <v>1279</v>
      </c>
      <c r="AW1071" s="34" t="str">
        <f>VLOOKUP(A1071,ISINs!$A:$B,2,FALSE)</f>
        <v>US9029737189</v>
      </c>
      <c r="BB1071" s="27" t="e">
        <f t="shared" si="81"/>
        <v>#VALUE!</v>
      </c>
      <c r="BC1071" s="29">
        <f t="shared" ca="1" si="82"/>
        <v>0</v>
      </c>
      <c r="BD1071" s="27">
        <f t="shared" si="83"/>
        <v>1</v>
      </c>
      <c r="BE1071" s="32" t="str">
        <f t="shared" si="84"/>
        <v>USB.PRR</v>
      </c>
    </row>
    <row r="1072" spans="1:57" x14ac:dyDescent="0.35">
      <c r="A1072" t="s">
        <v>3406</v>
      </c>
      <c r="B1072" t="s">
        <v>3395</v>
      </c>
      <c r="C1072" t="s">
        <v>3396</v>
      </c>
      <c r="D1072" t="s">
        <v>3397</v>
      </c>
      <c r="AW1072" s="34" t="str">
        <f>VLOOKUP(A1072,ISINs!$A:$B,2,FALSE)</f>
        <v>US9388243076</v>
      </c>
      <c r="BB1072" s="27" t="e">
        <f t="shared" si="81"/>
        <v>#VALUE!</v>
      </c>
      <c r="BC1072" s="29">
        <f t="shared" ca="1" si="82"/>
        <v>0</v>
      </c>
      <c r="BD1072" s="27">
        <f t="shared" si="83"/>
        <v>1</v>
      </c>
      <c r="BE1072" s="32" t="str">
        <f t="shared" si="84"/>
        <v>WAFDP</v>
      </c>
    </row>
    <row r="1073" spans="1:57" x14ac:dyDescent="0.35">
      <c r="A1073" t="s">
        <v>3407</v>
      </c>
      <c r="B1073" t="s">
        <v>3398</v>
      </c>
      <c r="C1073" t="s">
        <v>3399</v>
      </c>
      <c r="D1073" t="s">
        <v>1283</v>
      </c>
      <c r="AW1073" s="34" t="str">
        <f>VLOOKUP(A1073,ISINs!$A:$B,2,FALSE)</f>
        <v>US95002Y2028</v>
      </c>
      <c r="BB1073" s="27" t="e">
        <f t="shared" si="81"/>
        <v>#VALUE!</v>
      </c>
      <c r="BC1073" s="29">
        <f t="shared" ca="1" si="82"/>
        <v>0</v>
      </c>
      <c r="BD1073" s="27">
        <f t="shared" si="83"/>
        <v>1</v>
      </c>
      <c r="BE1073" s="32" t="str">
        <f t="shared" si="84"/>
        <v>WFC.PRC</v>
      </c>
    </row>
    <row r="1074" spans="1:57" x14ac:dyDescent="0.35">
      <c r="A1074" t="s">
        <v>3408</v>
      </c>
      <c r="B1074" t="s">
        <v>3400</v>
      </c>
      <c r="C1074" t="s">
        <v>2903</v>
      </c>
      <c r="D1074" t="s">
        <v>1401</v>
      </c>
      <c r="AW1074" s="34" t="str">
        <f>VLOOKUP(A1074,ISINs!$A:$B,2,FALSE)</f>
        <v>US0844238701</v>
      </c>
      <c r="BB1074" s="27" t="e">
        <f t="shared" si="81"/>
        <v>#VALUE!</v>
      </c>
      <c r="BC1074" s="29">
        <f t="shared" ca="1" si="82"/>
        <v>0</v>
      </c>
      <c r="BD1074" s="27">
        <f t="shared" si="83"/>
        <v>1</v>
      </c>
      <c r="BE1074" s="32" t="str">
        <f t="shared" si="84"/>
        <v>WRB.PRH</v>
      </c>
    </row>
    <row r="1075" spans="1:57" x14ac:dyDescent="0.35">
      <c r="A1075" t="s">
        <v>3409</v>
      </c>
      <c r="AW1075" s="34" t="str">
        <f>VLOOKUP(A1075,ISINs!$A:$B,2,FALSE)</f>
        <v>US4461508230</v>
      </c>
      <c r="BB1075" s="27" t="e">
        <f t="shared" si="81"/>
        <v>#VALUE!</v>
      </c>
      <c r="BC1075" s="29">
        <f t="shared" ca="1" si="82"/>
        <v>0</v>
      </c>
      <c r="BD1075" s="27">
        <f t="shared" si="83"/>
        <v>1</v>
      </c>
      <c r="BE1075" s="32" t="str">
        <f t="shared" si="84"/>
        <v>HBANP</v>
      </c>
    </row>
    <row r="1076" spans="1:57" x14ac:dyDescent="0.35">
      <c r="A1076" t="s">
        <v>3409</v>
      </c>
      <c r="AW1076" s="34" t="str">
        <f>VLOOKUP(A1076,ISINs!$A:$B,2,FALSE)</f>
        <v>US4461508230</v>
      </c>
      <c r="BB1076" s="27" t="e">
        <f t="shared" si="81"/>
        <v>#VALUE!</v>
      </c>
      <c r="BC1076" s="29">
        <f t="shared" ca="1" si="82"/>
        <v>0</v>
      </c>
      <c r="BD1076" s="27">
        <f t="shared" si="83"/>
        <v>1</v>
      </c>
      <c r="BE1076" s="32" t="str">
        <f t="shared" si="84"/>
        <v>HBANP</v>
      </c>
    </row>
    <row r="1077" spans="1:57" x14ac:dyDescent="0.35">
      <c r="A1077" t="s">
        <v>3414</v>
      </c>
      <c r="AW1077" s="34" t="str">
        <f>VLOOKUP(A1077,ISINs!$A:$B,2,FALSE)</f>
        <v>US8794337878</v>
      </c>
      <c r="BB1077" s="27" t="e">
        <f t="shared" si="81"/>
        <v>#VALUE!</v>
      </c>
      <c r="BC1077" s="29">
        <f t="shared" ca="1" si="82"/>
        <v>0</v>
      </c>
      <c r="BD1077" s="27">
        <f t="shared" si="83"/>
        <v>1</v>
      </c>
      <c r="BE1077" s="32" t="str">
        <f t="shared" si="84"/>
        <v>TDS.PRU</v>
      </c>
    </row>
    <row r="1078" spans="1:57" x14ac:dyDescent="0.35">
      <c r="A1078" t="s">
        <v>3416</v>
      </c>
      <c r="AW1078" s="34" t="str">
        <f>VLOOKUP(A1078,ISINs!$A:$B,2,FALSE)</f>
        <v>BMG686031698</v>
      </c>
      <c r="BB1078" s="27" t="e">
        <f t="shared" si="81"/>
        <v>#VALUE!</v>
      </c>
      <c r="BC1078" s="29">
        <f t="shared" ca="1" si="82"/>
        <v>0</v>
      </c>
      <c r="BD1078" s="27">
        <f t="shared" si="83"/>
        <v>1</v>
      </c>
      <c r="BE1078" s="32" t="str">
        <f t="shared" si="84"/>
        <v>PRE.PRJ</v>
      </c>
    </row>
    <row r="1079" spans="1:57" x14ac:dyDescent="0.35">
      <c r="A1079" t="s">
        <v>3417</v>
      </c>
      <c r="AW1079" s="34" t="str">
        <f>VLOOKUP(A1079,ISINs!$A:$B,2,FALSE)</f>
        <v>US48128B5802</v>
      </c>
      <c r="BB1079" s="27" t="e">
        <f t="shared" si="81"/>
        <v>#VALUE!</v>
      </c>
      <c r="BC1079" s="29">
        <f t="shared" ca="1" si="82"/>
        <v>0</v>
      </c>
      <c r="BD1079" s="27">
        <f t="shared" si="83"/>
        <v>1</v>
      </c>
      <c r="BE1079" s="32" t="str">
        <f t="shared" si="84"/>
        <v>JPM.PRK</v>
      </c>
    </row>
    <row r="1080" spans="1:57" x14ac:dyDescent="0.35">
      <c r="A1080" t="s">
        <v>3500</v>
      </c>
      <c r="AW1080" s="34" t="str">
        <f>VLOOKUP(A1080,ISINs!$A:$B,2,FALSE)</f>
        <v>US58844R7026</v>
      </c>
      <c r="BB1080" s="27" t="e">
        <f t="shared" si="81"/>
        <v>#VALUE!</v>
      </c>
      <c r="BC1080" s="29">
        <f t="shared" ca="1" si="82"/>
        <v>0</v>
      </c>
      <c r="BD1080" s="27">
        <f t="shared" si="83"/>
        <v>1</v>
      </c>
      <c r="BE1080" s="32" t="str">
        <f t="shared" si="84"/>
        <v>MBINN</v>
      </c>
    </row>
    <row r="1081" spans="1:57" x14ac:dyDescent="0.35">
      <c r="A1081" t="s">
        <v>3491</v>
      </c>
      <c r="AW1081" s="34" t="str">
        <f>VLOOKUP(A1081,ISINs!$A:$B,2,FALSE)</f>
        <v>US88224Q3056</v>
      </c>
      <c r="BB1081" s="27" t="e">
        <f t="shared" si="81"/>
        <v>#VALUE!</v>
      </c>
      <c r="BC1081" s="29">
        <f t="shared" ca="1" si="82"/>
        <v>0</v>
      </c>
      <c r="BD1081" s="27">
        <f t="shared" si="83"/>
        <v>1</v>
      </c>
      <c r="BE1081" s="32" t="str">
        <f t="shared" si="84"/>
        <v>TCBIO</v>
      </c>
    </row>
    <row r="1082" spans="1:57" x14ac:dyDescent="0.35">
      <c r="AW1082" s="34" t="e">
        <f>VLOOKUP(A1082,ISINs!$A:$B,2,FALSE)</f>
        <v>#N/A</v>
      </c>
      <c r="BB1082" s="27" t="e">
        <f t="shared" si="81"/>
        <v>#VALUE!</v>
      </c>
      <c r="BC1082" s="29">
        <f t="shared" ca="1" si="82"/>
        <v>0</v>
      </c>
      <c r="BD1082" s="27">
        <f t="shared" si="83"/>
        <v>1</v>
      </c>
      <c r="BE1082" s="32" t="str">
        <f t="shared" si="84"/>
        <v/>
      </c>
    </row>
    <row r="1083" spans="1:57" x14ac:dyDescent="0.35">
      <c r="A1083" t="s">
        <v>3418</v>
      </c>
      <c r="AW1083" s="34" t="str">
        <f>VLOOKUP(A1083,ISINs!$A:$B,2,FALSE)</f>
        <v>US3765468000</v>
      </c>
      <c r="BB1083" s="27" t="e">
        <f t="shared" si="81"/>
        <v>#VALUE!</v>
      </c>
      <c r="BC1083" s="29">
        <f t="shared" ca="1" si="82"/>
        <v>0</v>
      </c>
      <c r="BD1083" s="27">
        <f t="shared" si="83"/>
        <v>1</v>
      </c>
      <c r="BE1083" s="32" t="str">
        <f t="shared" si="84"/>
        <v>GAINN</v>
      </c>
    </row>
    <row r="1084" spans="1:57" x14ac:dyDescent="0.35">
      <c r="AW1084" s="34" t="e">
        <f>VLOOKUP(A1084,ISINs!$A:$B,2,FALSE)</f>
        <v>#N/A</v>
      </c>
      <c r="BB1084" s="27" t="e">
        <f t="shared" si="81"/>
        <v>#VALUE!</v>
      </c>
      <c r="BC1084" s="29">
        <f t="shared" ca="1" si="82"/>
        <v>0</v>
      </c>
      <c r="BD1084" s="27">
        <f t="shared" si="83"/>
        <v>1</v>
      </c>
      <c r="BE1084" s="32" t="str">
        <f t="shared" si="84"/>
        <v/>
      </c>
    </row>
    <row r="1085" spans="1:57" x14ac:dyDescent="0.35">
      <c r="A1085" t="s">
        <v>3523</v>
      </c>
      <c r="AW1085" s="34" t="str">
        <f>VLOOKUP(A1085,ISINs!$A:$B,2,FALSE)</f>
        <v>US00130H2040</v>
      </c>
      <c r="BB1085" s="27" t="e">
        <f t="shared" si="81"/>
        <v>#VALUE!</v>
      </c>
      <c r="BC1085" s="29">
        <f t="shared" ca="1" si="82"/>
        <v>0</v>
      </c>
      <c r="BD1085" s="27">
        <f t="shared" si="83"/>
        <v>1</v>
      </c>
      <c r="BE1085" s="32" t="str">
        <f t="shared" si="84"/>
        <v>AESC</v>
      </c>
    </row>
    <row r="1086" spans="1:57" x14ac:dyDescent="0.35">
      <c r="A1086" t="s">
        <v>3524</v>
      </c>
      <c r="AW1086" s="34" t="str">
        <f>VLOOKUP(A1086,ISINs!$A:$B,2,FALSE)</f>
        <v>US11259P1093</v>
      </c>
      <c r="BB1086" s="27" t="e">
        <f t="shared" si="81"/>
        <v>#VALUE!</v>
      </c>
      <c r="BC1086" s="29">
        <f t="shared" ca="1" si="82"/>
        <v>0</v>
      </c>
      <c r="BD1086" s="27">
        <f t="shared" si="83"/>
        <v>1</v>
      </c>
      <c r="BE1086" s="32" t="str">
        <f t="shared" si="84"/>
        <v>BEPH</v>
      </c>
    </row>
    <row r="1087" spans="1:57" x14ac:dyDescent="0.35">
      <c r="A1087" t="s">
        <v>3502</v>
      </c>
      <c r="AW1087" s="34" t="str">
        <f>VLOOKUP(A1087,ISINs!$A:$B,2,FALSE)</f>
        <v>US34960P4081</v>
      </c>
      <c r="BB1087" s="27" t="e">
        <f t="shared" si="81"/>
        <v>#VALUE!</v>
      </c>
      <c r="BC1087" s="29">
        <f t="shared" ca="1" si="82"/>
        <v>0</v>
      </c>
      <c r="BD1087" s="27">
        <f t="shared" si="83"/>
        <v>1</v>
      </c>
      <c r="BE1087" s="32" t="str">
        <f t="shared" si="84"/>
        <v>FTAI.PRC</v>
      </c>
    </row>
    <row r="1088" spans="1:57" x14ac:dyDescent="0.35">
      <c r="A1088" t="s">
        <v>3525</v>
      </c>
      <c r="AW1088" s="34" t="str">
        <f>VLOOKUP(A1088,ISINs!$A:$B,2,FALSE)</f>
        <v>US48253M1045</v>
      </c>
      <c r="BB1088" s="27" t="e">
        <f t="shared" si="81"/>
        <v>#VALUE!</v>
      </c>
      <c r="BC1088" s="29">
        <f t="shared" ca="1" si="82"/>
        <v>0</v>
      </c>
      <c r="BD1088" s="27">
        <f t="shared" si="83"/>
        <v>1</v>
      </c>
      <c r="BE1088" s="32" t="str">
        <f t="shared" si="84"/>
        <v>KKRS</v>
      </c>
    </row>
    <row r="1089" spans="1:57" x14ac:dyDescent="0.35">
      <c r="A1089" t="s">
        <v>3503</v>
      </c>
      <c r="AW1089" s="34" t="str">
        <f>VLOOKUP(A1089,ISINs!$A:$B,2,FALSE)</f>
        <v>US05580M8275</v>
      </c>
      <c r="BB1089" s="27" t="e">
        <f t="shared" si="81"/>
        <v>#VALUE!</v>
      </c>
      <c r="BC1089" s="29">
        <f t="shared" ca="1" si="82"/>
        <v>0</v>
      </c>
      <c r="BD1089" s="27">
        <f t="shared" si="83"/>
        <v>1</v>
      </c>
      <c r="BE1089" s="32" t="str">
        <f t="shared" si="84"/>
        <v>RILYK</v>
      </c>
    </row>
    <row r="1090" spans="1:57" x14ac:dyDescent="0.35">
      <c r="A1090" t="s">
        <v>3526</v>
      </c>
      <c r="AW1090" s="34" t="str">
        <f>VLOOKUP(A1090,ISINs!$A:$B,2,FALSE)</f>
        <v>US8085138654</v>
      </c>
      <c r="BB1090" s="27" t="e">
        <f t="shared" si="81"/>
        <v>#VALUE!</v>
      </c>
      <c r="BC1090" s="29">
        <f t="shared" ca="1" si="82"/>
        <v>0</v>
      </c>
      <c r="BD1090" s="27">
        <f t="shared" si="83"/>
        <v>1</v>
      </c>
      <c r="BE1090" s="32" t="str">
        <f t="shared" si="84"/>
        <v>SCHW.PRJ</v>
      </c>
    </row>
    <row r="1091" spans="1:57" x14ac:dyDescent="0.35">
      <c r="A1091" t="s">
        <v>3527</v>
      </c>
      <c r="AW1091" s="34" t="str">
        <f>VLOOKUP(A1091,ISINs!$A:$B,2,FALSE)</f>
        <v>US8385183061</v>
      </c>
      <c r="BB1091" s="27" t="e">
        <f t="shared" si="81"/>
        <v>#VALUE!</v>
      </c>
      <c r="BC1091" s="29">
        <f t="shared" ca="1" si="82"/>
        <v>0</v>
      </c>
      <c r="BD1091" s="27">
        <f t="shared" si="83"/>
        <v>1</v>
      </c>
      <c r="BE1091" s="32" t="str">
        <f t="shared" si="84"/>
        <v>SJIV</v>
      </c>
    </row>
    <row r="1092" spans="1:57" x14ac:dyDescent="0.35">
      <c r="A1092" t="s">
        <v>3528</v>
      </c>
      <c r="AW1092" s="34" t="str">
        <f>VLOOKUP(A1092,ISINs!$A:$B,2,FALSE)</f>
        <v>US88314W2044</v>
      </c>
      <c r="BB1092" s="27" t="e">
        <f t="shared" si="81"/>
        <v>#VALUE!</v>
      </c>
      <c r="BC1092" s="29">
        <f t="shared" ca="1" si="82"/>
        <v>0</v>
      </c>
      <c r="BD1092" s="27">
        <f t="shared" si="83"/>
        <v>1</v>
      </c>
      <c r="BE1092" s="32" t="str">
        <f t="shared" si="84"/>
        <v>TGH.PRA</v>
      </c>
    </row>
    <row r="1093" spans="1:57" x14ac:dyDescent="0.35">
      <c r="A1093" t="s">
        <v>3529</v>
      </c>
      <c r="AW1093" s="34" t="str">
        <f>VLOOKUP(A1093,ISINs!$A:$B,2,FALSE)</f>
        <v>US92556H3057</v>
      </c>
      <c r="BB1093" s="27" t="e">
        <f t="shared" si="81"/>
        <v>#VALUE!</v>
      </c>
      <c r="BC1093" s="29">
        <f t="shared" ca="1" si="82"/>
        <v>0</v>
      </c>
      <c r="BD1093" s="27">
        <f t="shared" si="83"/>
        <v>1</v>
      </c>
      <c r="BE1093" s="32" t="str">
        <f t="shared" si="84"/>
        <v>VIACP</v>
      </c>
    </row>
    <row r="1094" spans="1:57" x14ac:dyDescent="0.35">
      <c r="A1094" t="s">
        <v>3531</v>
      </c>
      <c r="AW1094" s="34" t="str">
        <f>VLOOKUP(A1094,ISINs!$A:$B,2,FALSE)</f>
        <v>US65473P1214</v>
      </c>
      <c r="BB1094" s="27" t="e">
        <f t="shared" si="81"/>
        <v>#VALUE!</v>
      </c>
      <c r="BC1094" s="29">
        <f t="shared" ca="1" si="82"/>
        <v>0</v>
      </c>
      <c r="BD1094" s="27">
        <f t="shared" si="83"/>
        <v>1</v>
      </c>
      <c r="BE1094" s="32" t="str">
        <f t="shared" si="84"/>
        <v>NIMC</v>
      </c>
    </row>
    <row r="1095" spans="1:57" x14ac:dyDescent="0.35">
      <c r="AW1095" s="34" t="e">
        <f>VLOOKUP(A1095,ISINs!$A:$B,2,FALSE)</f>
        <v>#N/A</v>
      </c>
      <c r="BB1095" s="27" t="e">
        <f t="shared" si="81"/>
        <v>#VALUE!</v>
      </c>
      <c r="BC1095" s="29">
        <f t="shared" ca="1" si="82"/>
        <v>0</v>
      </c>
      <c r="BD1095" s="27">
        <f t="shared" si="83"/>
        <v>1</v>
      </c>
      <c r="BE1095" s="32" t="str">
        <f t="shared" si="84"/>
        <v/>
      </c>
    </row>
    <row r="1096" spans="1:57" x14ac:dyDescent="0.35">
      <c r="A1096" t="s">
        <v>3549</v>
      </c>
      <c r="AW1096" s="34" t="s">
        <v>3660</v>
      </c>
      <c r="BB1096" s="27" t="e">
        <f t="shared" si="81"/>
        <v>#VALUE!</v>
      </c>
      <c r="BC1096" s="29">
        <f t="shared" ca="1" si="82"/>
        <v>0</v>
      </c>
      <c r="BD1096" s="27">
        <f t="shared" si="83"/>
        <v>1</v>
      </c>
      <c r="BE1096" s="32" t="str">
        <f t="shared" si="84"/>
        <v>BIPH</v>
      </c>
    </row>
    <row r="1097" spans="1:57" x14ac:dyDescent="0.35">
      <c r="A1097" t="s">
        <v>3605</v>
      </c>
      <c r="AW1097" s="34" t="s">
        <v>3661</v>
      </c>
      <c r="BB1097" s="27" t="e">
        <f t="shared" si="81"/>
        <v>#VALUE!</v>
      </c>
      <c r="BC1097" s="29">
        <f t="shared" ca="1" si="82"/>
        <v>0</v>
      </c>
      <c r="BD1097" s="27">
        <f t="shared" si="83"/>
        <v>1</v>
      </c>
      <c r="BE1097" s="32" t="str">
        <f t="shared" si="84"/>
        <v>UZF</v>
      </c>
    </row>
    <row r="1098" spans="1:57" x14ac:dyDescent="0.35">
      <c r="A1098" t="s">
        <v>3570</v>
      </c>
      <c r="AW1098" s="34" t="s">
        <v>3662</v>
      </c>
      <c r="BB1098" s="27" t="e">
        <f t="shared" si="81"/>
        <v>#VALUE!</v>
      </c>
      <c r="BC1098" s="29">
        <f t="shared" ca="1" si="82"/>
        <v>0</v>
      </c>
      <c r="BD1098" s="27">
        <f t="shared" si="83"/>
        <v>1</v>
      </c>
      <c r="BE1098" s="32" t="str">
        <f t="shared" si="84"/>
        <v>JPM.PRL</v>
      </c>
    </row>
    <row r="1099" spans="1:57" x14ac:dyDescent="0.35">
      <c r="AW1099" s="34" t="e">
        <f>VLOOKUP(A1099,ISINs!$A:$B,2,FALSE)</f>
        <v>#N/A</v>
      </c>
      <c r="BB1099" s="27" t="e">
        <f t="shared" si="81"/>
        <v>#VALUE!</v>
      </c>
      <c r="BC1099" s="29">
        <f t="shared" ca="1" si="82"/>
        <v>0</v>
      </c>
      <c r="BD1099" s="27">
        <f t="shared" si="83"/>
        <v>1</v>
      </c>
      <c r="BE1099" s="32" t="str">
        <f t="shared" si="84"/>
        <v/>
      </c>
    </row>
    <row r="1100" spans="1:57" x14ac:dyDescent="0.35">
      <c r="A1100" t="s">
        <v>3667</v>
      </c>
      <c r="B1100" t="s">
        <v>3663</v>
      </c>
      <c r="C1100" t="s">
        <v>3664</v>
      </c>
      <c r="D1100" t="s">
        <v>3665</v>
      </c>
      <c r="E1100" t="s">
        <v>3666</v>
      </c>
      <c r="F1100">
        <v>6.375</v>
      </c>
      <c r="G1100" t="s">
        <v>3667</v>
      </c>
      <c r="AW1100" s="34" t="str">
        <f>VLOOKUP(A1100,ISINs!$A:$B,2,FALSE)</f>
        <v>US0389238769</v>
      </c>
      <c r="BB1100" s="27" t="str">
        <f t="shared" si="81"/>
        <v>ABR</v>
      </c>
      <c r="BC1100" s="29">
        <f t="shared" ca="1" si="82"/>
        <v>0</v>
      </c>
      <c r="BD1100" s="27">
        <f t="shared" si="83"/>
        <v>1</v>
      </c>
      <c r="BE1100" s="32" t="str">
        <f t="shared" si="84"/>
        <v>ABR.PRD</v>
      </c>
    </row>
    <row r="1101" spans="1:57" x14ac:dyDescent="0.35">
      <c r="A1101" t="s">
        <v>3671</v>
      </c>
      <c r="B1101" t="s">
        <v>3668</v>
      </c>
      <c r="C1101" t="s">
        <v>3669</v>
      </c>
      <c r="D1101" t="s">
        <v>3670</v>
      </c>
      <c r="E1101" t="s">
        <v>1358</v>
      </c>
      <c r="F1101">
        <v>4.55</v>
      </c>
      <c r="G1101" t="s">
        <v>3671</v>
      </c>
      <c r="AW1101" s="34" t="str">
        <f>VLOOKUP(A1101,ISINs!$A:$B,2,FALSE)</f>
        <v>US03939A4040</v>
      </c>
      <c r="BB1101" s="27" t="str">
        <f t="shared" si="81"/>
        <v>ACGLN</v>
      </c>
      <c r="BC1101" s="29">
        <f t="shared" ca="1" si="82"/>
        <v>0</v>
      </c>
      <c r="BD1101" s="27">
        <f t="shared" si="83"/>
        <v>1</v>
      </c>
      <c r="BE1101" s="32" t="str">
        <f t="shared" si="84"/>
        <v>ACGLN</v>
      </c>
    </row>
    <row r="1102" spans="1:57" x14ac:dyDescent="0.35">
      <c r="A1102" t="s">
        <v>3676</v>
      </c>
      <c r="B1102" t="s">
        <v>3672</v>
      </c>
      <c r="C1102" t="s">
        <v>3673</v>
      </c>
      <c r="D1102" t="s">
        <v>3674</v>
      </c>
      <c r="E1102" t="s">
        <v>3675</v>
      </c>
      <c r="F1102">
        <v>4.375</v>
      </c>
      <c r="G1102" t="s">
        <v>3676</v>
      </c>
      <c r="AW1102" s="34" t="str">
        <f>VLOOKUP(A1102,ISINs!$A:$B,2,FALSE)</f>
        <v>US0625452075</v>
      </c>
      <c r="BB1102" s="27" t="str">
        <f t="shared" si="81"/>
        <v>BOH</v>
      </c>
      <c r="BC1102" s="29">
        <f t="shared" ca="1" si="82"/>
        <v>0</v>
      </c>
      <c r="BD1102" s="27">
        <f t="shared" si="83"/>
        <v>1</v>
      </c>
      <c r="BE1102" s="32" t="str">
        <f t="shared" si="84"/>
        <v>BOH.PRA</v>
      </c>
    </row>
    <row r="1103" spans="1:57" x14ac:dyDescent="0.35">
      <c r="A1103" t="s">
        <v>3681</v>
      </c>
      <c r="B1103" t="s">
        <v>3677</v>
      </c>
      <c r="C1103" t="s">
        <v>3678</v>
      </c>
      <c r="D1103" t="s">
        <v>3679</v>
      </c>
      <c r="E1103" t="s">
        <v>3680</v>
      </c>
      <c r="F1103">
        <v>5.25</v>
      </c>
      <c r="G1103" t="s">
        <v>3681</v>
      </c>
      <c r="AW1103" s="34" t="str">
        <f>VLOOKUP(A1103,ISINs!$A:$B,2,FALSE)</f>
        <v>JE00BM91P354</v>
      </c>
      <c r="BB1103" s="27" t="str">
        <f t="shared" si="81"/>
        <v>CLVT</v>
      </c>
      <c r="BC1103" s="29">
        <f t="shared" ca="1" si="82"/>
        <v>0</v>
      </c>
      <c r="BD1103" s="27">
        <f t="shared" si="83"/>
        <v>1</v>
      </c>
      <c r="BE1103" s="32" t="str">
        <f t="shared" si="84"/>
        <v>CLVT.PRA</v>
      </c>
    </row>
    <row r="1104" spans="1:57" x14ac:dyDescent="0.35">
      <c r="A1104" t="s">
        <v>3686</v>
      </c>
      <c r="B1104" t="s">
        <v>3682</v>
      </c>
      <c r="C1104" t="s">
        <v>3683</v>
      </c>
      <c r="D1104" t="s">
        <v>3684</v>
      </c>
      <c r="E1104" t="s">
        <v>3685</v>
      </c>
      <c r="F1104">
        <v>7.125</v>
      </c>
      <c r="G1104" t="s">
        <v>3686</v>
      </c>
      <c r="AW1104" s="34" t="str">
        <f>VLOOKUP(A1104,ISINs!$A:$B,2,FALSE)</f>
        <v>US25401T3068</v>
      </c>
      <c r="BB1104" s="27" t="str">
        <f t="shared" si="81"/>
        <v>DBRG</v>
      </c>
      <c r="BC1104" s="29">
        <f t="shared" ca="1" si="82"/>
        <v>0</v>
      </c>
      <c r="BD1104" s="27">
        <f t="shared" si="83"/>
        <v>1</v>
      </c>
      <c r="BE1104" s="32" t="str">
        <f t="shared" si="84"/>
        <v>DBRG.PRJ</v>
      </c>
    </row>
    <row r="1105" spans="1:57" x14ac:dyDescent="0.35">
      <c r="A1105" t="s">
        <v>3689</v>
      </c>
      <c r="B1105" t="s">
        <v>3687</v>
      </c>
      <c r="C1105" t="s">
        <v>3688</v>
      </c>
      <c r="D1105" t="s">
        <v>3684</v>
      </c>
      <c r="E1105" t="s">
        <v>3685</v>
      </c>
      <c r="F1105">
        <v>7.125</v>
      </c>
      <c r="G1105" t="s">
        <v>3689</v>
      </c>
      <c r="AW1105" s="34" t="str">
        <f>VLOOKUP(A1105,ISINs!$A:$B,2,FALSE)</f>
        <v>US25401T5048</v>
      </c>
      <c r="BB1105" s="27" t="str">
        <f t="shared" si="81"/>
        <v>DBRG</v>
      </c>
      <c r="BC1105" s="29">
        <f t="shared" ca="1" si="82"/>
        <v>0</v>
      </c>
      <c r="BD1105" s="27">
        <f t="shared" si="83"/>
        <v>1</v>
      </c>
      <c r="BE1105" s="32" t="str">
        <f t="shared" si="84"/>
        <v>DBRG.PRH</v>
      </c>
    </row>
    <row r="1106" spans="1:57" x14ac:dyDescent="0.35">
      <c r="A1106" t="s">
        <v>3692</v>
      </c>
      <c r="B1106" t="s">
        <v>3690</v>
      </c>
      <c r="C1106" t="s">
        <v>3691</v>
      </c>
      <c r="D1106" t="s">
        <v>3684</v>
      </c>
      <c r="E1106" t="s">
        <v>3685</v>
      </c>
      <c r="F1106">
        <v>7.15</v>
      </c>
      <c r="G1106" t="s">
        <v>3692</v>
      </c>
      <c r="AW1106" s="34" t="str">
        <f>VLOOKUP(A1106,ISINs!$A:$B,2,FALSE)</f>
        <v>US25401T4058</v>
      </c>
      <c r="BB1106" s="27" t="str">
        <f t="shared" si="81"/>
        <v>DBRG</v>
      </c>
      <c r="BC1106" s="29">
        <f t="shared" ca="1" si="82"/>
        <v>0</v>
      </c>
      <c r="BD1106" s="27">
        <f t="shared" si="83"/>
        <v>1</v>
      </c>
      <c r="BE1106" s="32" t="str">
        <f t="shared" si="84"/>
        <v>DBRG.PRI</v>
      </c>
    </row>
    <row r="1107" spans="1:57" x14ac:dyDescent="0.35">
      <c r="A1107" t="s">
        <v>3697</v>
      </c>
      <c r="B1107" t="s">
        <v>3693</v>
      </c>
      <c r="C1107" t="s">
        <v>3694</v>
      </c>
      <c r="D1107" t="s">
        <v>3695</v>
      </c>
      <c r="E1107" t="s">
        <v>3696</v>
      </c>
      <c r="F1107">
        <v>4.25</v>
      </c>
      <c r="G1107" t="s">
        <v>3697</v>
      </c>
      <c r="AW1107" s="34" t="str">
        <f>VLOOKUP(A1107,ISINs!$A:$B,2,FALSE)</f>
        <v>US37959E3009</v>
      </c>
      <c r="BB1107" s="27" t="str">
        <f t="shared" si="81"/>
        <v>GL</v>
      </c>
      <c r="BC1107" s="29">
        <f t="shared" ca="1" si="82"/>
        <v>0</v>
      </c>
      <c r="BD1107" s="27">
        <f t="shared" si="83"/>
        <v>1</v>
      </c>
      <c r="BE1107" s="32" t="str">
        <f t="shared" si="84"/>
        <v>GL.PRD</v>
      </c>
    </row>
    <row r="1108" spans="1:57" x14ac:dyDescent="0.35">
      <c r="A1108" t="s">
        <v>3701</v>
      </c>
      <c r="B1108" t="s">
        <v>3698</v>
      </c>
      <c r="C1108" t="s">
        <v>3699</v>
      </c>
      <c r="D1108" t="s">
        <v>3700</v>
      </c>
      <c r="E1108" t="s">
        <v>3713</v>
      </c>
      <c r="F1108">
        <v>5.7</v>
      </c>
      <c r="G1108" t="s">
        <v>3701</v>
      </c>
      <c r="AW1108" s="34" t="str">
        <f>VLOOKUP(A1108,ISINs!$A:$B,2,FALSE)</f>
        <v>US4461507810</v>
      </c>
      <c r="BB1108" s="27" t="str">
        <f t="shared" si="81"/>
        <v>HBANM</v>
      </c>
      <c r="BC1108" s="29">
        <f t="shared" ca="1" si="82"/>
        <v>0</v>
      </c>
      <c r="BD1108" s="27">
        <f t="shared" si="83"/>
        <v>1</v>
      </c>
      <c r="BE1108" s="32" t="str">
        <f t="shared" si="84"/>
        <v>HBANM</v>
      </c>
    </row>
    <row r="1109" spans="1:57" x14ac:dyDescent="0.35">
      <c r="A1109" t="s">
        <v>3704</v>
      </c>
      <c r="B1109" t="s">
        <v>3702</v>
      </c>
      <c r="C1109" t="s">
        <v>3703</v>
      </c>
      <c r="D1109" t="s">
        <v>2869</v>
      </c>
      <c r="E1109" t="s">
        <v>1488</v>
      </c>
      <c r="F1109">
        <v>4</v>
      </c>
      <c r="G1109" t="s">
        <v>3704</v>
      </c>
      <c r="AW1109" s="34" t="str">
        <f>VLOOKUP(A1109,ISINs!$A:$B,2,FALSE)</f>
        <v>US74460W4612</v>
      </c>
      <c r="BB1109" s="27" t="str">
        <f t="shared" si="81"/>
        <v>PSA</v>
      </c>
      <c r="BC1109" s="29">
        <f t="shared" ca="1" si="82"/>
        <v>0</v>
      </c>
      <c r="BD1109" s="27">
        <f t="shared" si="83"/>
        <v>1</v>
      </c>
      <c r="BE1109" s="32" t="str">
        <f t="shared" si="84"/>
        <v>PSA.PRP</v>
      </c>
    </row>
    <row r="1110" spans="1:57" x14ac:dyDescent="0.35">
      <c r="A1110" t="s">
        <v>3707</v>
      </c>
      <c r="B1110" t="s">
        <v>3705</v>
      </c>
      <c r="C1110" t="s">
        <v>3706</v>
      </c>
      <c r="D1110" t="s">
        <v>3391</v>
      </c>
      <c r="E1110" t="s">
        <v>3392</v>
      </c>
      <c r="F1110">
        <v>6.5</v>
      </c>
      <c r="G1110" t="s">
        <v>3707</v>
      </c>
      <c r="AW1110" s="34" t="str">
        <f>VLOOKUP(A1110,ISINs!$A:$B,2,FALSE)</f>
        <v>US75574U8870</v>
      </c>
      <c r="BB1110" s="27" t="str">
        <f t="shared" si="81"/>
        <v>RC</v>
      </c>
      <c r="BC1110" s="29">
        <f t="shared" ca="1" si="82"/>
        <v>0</v>
      </c>
      <c r="BD1110" s="27">
        <f t="shared" si="83"/>
        <v>1</v>
      </c>
      <c r="BE1110" s="32" t="str">
        <f t="shared" si="84"/>
        <v>RC.PRE</v>
      </c>
    </row>
    <row r="1111" spans="1:57" x14ac:dyDescent="0.35">
      <c r="A1111" t="s">
        <v>3712</v>
      </c>
      <c r="B1111" t="s">
        <v>3708</v>
      </c>
      <c r="C1111" t="s">
        <v>3709</v>
      </c>
      <c r="D1111" t="s">
        <v>3710</v>
      </c>
      <c r="E1111" t="s">
        <v>3711</v>
      </c>
      <c r="F1111">
        <v>6.25</v>
      </c>
      <c r="G1111" t="s">
        <v>3712</v>
      </c>
      <c r="AW1111" s="34" t="str">
        <f>VLOOKUP(A1111,ISINs!$A:$B,2,FALSE)</f>
        <v>US87266M2061</v>
      </c>
      <c r="BB1111" s="27" t="str">
        <f t="shared" si="81"/>
        <v>TRTX</v>
      </c>
      <c r="BC1111" s="29">
        <f t="shared" ca="1" si="82"/>
        <v>0</v>
      </c>
      <c r="BD1111" s="27">
        <f t="shared" si="83"/>
        <v>1</v>
      </c>
      <c r="BE1111" s="32" t="str">
        <f t="shared" si="84"/>
        <v>TRTX.PRC</v>
      </c>
    </row>
    <row r="1112" spans="1:57" x14ac:dyDescent="0.35">
      <c r="AW1112" s="34" t="e">
        <f>VLOOKUP(A1112,ISINs!$A:$B,2,FALSE)</f>
        <v>#N/A</v>
      </c>
      <c r="BB1112" s="27" t="e">
        <f t="shared" si="81"/>
        <v>#VALUE!</v>
      </c>
      <c r="BC1112" s="29">
        <f t="shared" ca="1" si="82"/>
        <v>0</v>
      </c>
      <c r="BD1112" s="27">
        <f t="shared" si="83"/>
        <v>1</v>
      </c>
      <c r="BE1112" s="32" t="str">
        <f t="shared" si="84"/>
        <v/>
      </c>
    </row>
    <row r="1113" spans="1:57" x14ac:dyDescent="0.35">
      <c r="AW1113" s="34" t="e">
        <f>VLOOKUP(A1113,ISINs!$A:$B,2,FALSE)</f>
        <v>#N/A</v>
      </c>
      <c r="BB1113" s="27" t="e">
        <f t="shared" si="81"/>
        <v>#VALUE!</v>
      </c>
      <c r="BC1113" s="29">
        <f t="shared" ca="1" si="82"/>
        <v>0</v>
      </c>
      <c r="BD1113" s="27">
        <f t="shared" si="83"/>
        <v>1</v>
      </c>
      <c r="BE1113" s="32" t="str">
        <f t="shared" si="84"/>
        <v/>
      </c>
    </row>
    <row r="1114" spans="1:57" x14ac:dyDescent="0.35">
      <c r="A1114" t="s">
        <v>3735</v>
      </c>
      <c r="B1114" t="s">
        <v>3714</v>
      </c>
      <c r="D1114">
        <v>4.2</v>
      </c>
      <c r="AW1114" s="34" t="str">
        <f>VLOOKUP(A1114,ISINs!$A:$B,2,FALSE)</f>
        <v>US0082528359</v>
      </c>
      <c r="BB1114" s="27" t="e">
        <f t="shared" si="81"/>
        <v>#VALUE!</v>
      </c>
      <c r="BC1114" s="29">
        <f t="shared" ca="1" si="82"/>
        <v>0</v>
      </c>
      <c r="BD1114" s="27">
        <f t="shared" si="83"/>
        <v>1</v>
      </c>
      <c r="BE1114" s="32" t="str">
        <f t="shared" si="84"/>
        <v>MGRD</v>
      </c>
    </row>
    <row r="1115" spans="1:57" x14ac:dyDescent="0.35">
      <c r="A1115" t="s">
        <v>3725</v>
      </c>
      <c r="B1115" t="s">
        <v>3715</v>
      </c>
      <c r="D1115">
        <v>6.625</v>
      </c>
      <c r="AW1115" s="34" t="str">
        <f>VLOOKUP(A1115,ISINs!$A:$B,2,FALSE)</f>
        <v>US16208T2015</v>
      </c>
      <c r="BB1115" s="27" t="e">
        <f t="shared" si="81"/>
        <v>#VALUE!</v>
      </c>
      <c r="BC1115" s="29">
        <f t="shared" ca="1" si="82"/>
        <v>0</v>
      </c>
      <c r="BD1115" s="27">
        <f t="shared" si="83"/>
        <v>1</v>
      </c>
      <c r="BE1115" s="32" t="str">
        <f t="shared" si="84"/>
        <v>CLDT.PRA</v>
      </c>
    </row>
    <row r="1116" spans="1:57" x14ac:dyDescent="0.35">
      <c r="A1116" t="s">
        <v>3726</v>
      </c>
      <c r="B1116" t="s">
        <v>3716</v>
      </c>
      <c r="D1116">
        <v>4.2</v>
      </c>
      <c r="AW1116" s="34" t="str">
        <f>VLOOKUP(A1116,ISINs!$A:$B,2,FALSE)</f>
        <v>US1258968379</v>
      </c>
      <c r="BB1116" s="27" t="e">
        <f t="shared" ref="BB1116:BB1179" si="85">MID(G1116,1,FIND(" ",G1116)-1)</f>
        <v>#VALUE!</v>
      </c>
      <c r="BC1116" s="29">
        <f t="shared" ref="BC1116:BC1179" ca="1" si="86">IFERROR(IF(FIND("#N/A",AB1116,1),TODAY()+11000),DATE(YEAR(AB1116),MONTH(AB1116),DAY(AB1116)))</f>
        <v>0</v>
      </c>
      <c r="BD1116" s="27">
        <f t="shared" ref="BD1116:BD1179" si="87">IF(U1116="Quarter",4,IF(U1116="Monthly",12,IF(U1116="Semi-Anl",12,IF(U1116="3x a yr",3,1))))</f>
        <v>1</v>
      </c>
      <c r="BE1116" s="32" t="str">
        <f t="shared" ref="BE1116:BE1179" si="88">IF(A1116="PUK Pfd","PUK.PR",IF(A1116="HLM Pfd","HLM.PR",SUBSTITUTE(SUBSTITUTE(A1116," Pfd","")," ",".PR")))</f>
        <v>CMS.PRC</v>
      </c>
    </row>
    <row r="1117" spans="1:57" x14ac:dyDescent="0.35">
      <c r="A1117" t="s">
        <v>3727</v>
      </c>
      <c r="B1117" t="s">
        <v>3717</v>
      </c>
      <c r="D1117">
        <v>4</v>
      </c>
      <c r="AW1117" s="34" t="str">
        <f>VLOOKUP(A1117,ISINs!$A:$B,2,FALSE)</f>
        <v>US33616C7204</v>
      </c>
      <c r="BB1117" s="27" t="e">
        <f t="shared" si="85"/>
        <v>#VALUE!</v>
      </c>
      <c r="BC1117" s="29">
        <f t="shared" ca="1" si="86"/>
        <v>0</v>
      </c>
      <c r="BD1117" s="27">
        <f t="shared" si="87"/>
        <v>1</v>
      </c>
      <c r="BE1117" s="32" t="str">
        <f t="shared" si="88"/>
        <v>FRC.PRM</v>
      </c>
    </row>
    <row r="1118" spans="1:57" x14ac:dyDescent="0.35">
      <c r="A1118" t="s">
        <v>3728</v>
      </c>
      <c r="B1118" t="s">
        <v>3718</v>
      </c>
      <c r="D1118">
        <v>6</v>
      </c>
      <c r="AW1118" s="34" t="str">
        <f>VLOOKUP(A1118,ISINs!$A:$B,2,FALSE)</f>
        <v>US3765368846</v>
      </c>
      <c r="BB1118" s="27" t="e">
        <f t="shared" si="85"/>
        <v>#VALUE!</v>
      </c>
      <c r="BC1118" s="29">
        <f t="shared" ca="1" si="86"/>
        <v>0</v>
      </c>
      <c r="BD1118" s="27">
        <f t="shared" si="87"/>
        <v>1</v>
      </c>
      <c r="BE1118" s="32" t="str">
        <f t="shared" si="88"/>
        <v>GOODO</v>
      </c>
    </row>
    <row r="1119" spans="1:57" x14ac:dyDescent="0.35">
      <c r="A1119" t="s">
        <v>3729</v>
      </c>
      <c r="B1119" t="s">
        <v>3719</v>
      </c>
      <c r="D1119">
        <v>6.875</v>
      </c>
      <c r="AW1119" s="34" t="str">
        <f>VLOOKUP(A1119,ISINs!$A:$B,2,FALSE)</f>
        <v>US6496048652</v>
      </c>
      <c r="BB1119" s="27" t="e">
        <f t="shared" si="85"/>
        <v>#VALUE!</v>
      </c>
      <c r="BC1119" s="29">
        <f t="shared" ca="1" si="86"/>
        <v>0</v>
      </c>
      <c r="BD1119" s="27">
        <f t="shared" si="87"/>
        <v>1</v>
      </c>
      <c r="BE1119" s="32" t="str">
        <f t="shared" si="88"/>
        <v>NYMTL</v>
      </c>
    </row>
    <row r="1120" spans="1:57" x14ac:dyDescent="0.35">
      <c r="A1120" t="s">
        <v>3730</v>
      </c>
      <c r="B1120" t="s">
        <v>3720</v>
      </c>
      <c r="D1120">
        <v>5.35</v>
      </c>
      <c r="AW1120" s="34" t="str">
        <f>VLOOKUP(A1120,ISINs!$A:$B,2,FALSE)</f>
        <v>US74348T5653</v>
      </c>
      <c r="BB1120" s="27" t="e">
        <f t="shared" si="85"/>
        <v>#VALUE!</v>
      </c>
      <c r="BC1120" s="29">
        <f t="shared" ca="1" si="86"/>
        <v>0</v>
      </c>
      <c r="BD1120" s="27">
        <f t="shared" si="87"/>
        <v>1</v>
      </c>
      <c r="BE1120" s="32" t="str">
        <f t="shared" si="88"/>
        <v>PSEC.PRA</v>
      </c>
    </row>
    <row r="1121" spans="1:57" x14ac:dyDescent="0.35">
      <c r="A1121" t="s">
        <v>3731</v>
      </c>
      <c r="B1121" t="s">
        <v>3721</v>
      </c>
      <c r="D1121">
        <v>4.2</v>
      </c>
      <c r="AW1121" s="34" t="str">
        <f>VLOOKUP(A1121,ISINs!$A:$B,2,FALSE)</f>
        <v>BMG7498P1279</v>
      </c>
      <c r="BB1121" s="27" t="e">
        <f t="shared" si="85"/>
        <v>#VALUE!</v>
      </c>
      <c r="BC1121" s="29">
        <f t="shared" ca="1" si="86"/>
        <v>0</v>
      </c>
      <c r="BD1121" s="27">
        <f t="shared" si="87"/>
        <v>1</v>
      </c>
      <c r="BE1121" s="32" t="str">
        <f t="shared" si="88"/>
        <v>RNR.PRG</v>
      </c>
    </row>
    <row r="1122" spans="1:57" x14ac:dyDescent="0.35">
      <c r="A1122" t="s">
        <v>3732</v>
      </c>
      <c r="B1122" t="s">
        <v>3722</v>
      </c>
      <c r="D1122">
        <v>5.7</v>
      </c>
      <c r="AW1122" s="34" t="str">
        <f>VLOOKUP(A1122,ISINs!$A:$B,2,FALSE)</f>
        <v>US8678928875</v>
      </c>
      <c r="BB1122" s="27" t="e">
        <f t="shared" si="85"/>
        <v>#VALUE!</v>
      </c>
      <c r="BC1122" s="29">
        <f t="shared" ca="1" si="86"/>
        <v>0</v>
      </c>
      <c r="BD1122" s="27">
        <f t="shared" si="87"/>
        <v>1</v>
      </c>
      <c r="BE1122" s="32" t="str">
        <f t="shared" si="88"/>
        <v>SHO.PRI</v>
      </c>
    </row>
    <row r="1123" spans="1:57" x14ac:dyDescent="0.35">
      <c r="A1123" t="s">
        <v>3733</v>
      </c>
      <c r="B1123" t="s">
        <v>3723</v>
      </c>
      <c r="D1123">
        <v>8.375</v>
      </c>
      <c r="AW1123" s="34" t="str">
        <f>VLOOKUP(A1123,ISINs!$A:$B,2,FALSE)</f>
        <v>US87157B3015</v>
      </c>
      <c r="BB1123" s="27" t="e">
        <f t="shared" si="85"/>
        <v>#VALUE!</v>
      </c>
      <c r="BC1123" s="29">
        <f t="shared" ca="1" si="86"/>
        <v>0</v>
      </c>
      <c r="BD1123" s="27">
        <f t="shared" si="87"/>
        <v>1</v>
      </c>
      <c r="BE1123" s="32" t="str">
        <f t="shared" si="88"/>
        <v>SNCRL</v>
      </c>
    </row>
    <row r="1124" spans="1:57" x14ac:dyDescent="0.35">
      <c r="A1124" t="s">
        <v>3734</v>
      </c>
      <c r="B1124" t="s">
        <v>3724</v>
      </c>
      <c r="D1124">
        <v>8</v>
      </c>
      <c r="AW1124" s="34" t="str">
        <f>VLOOKUP(A1124,ISINs!$A:$B,2,FALSE)</f>
        <v>BMG8192H1557</v>
      </c>
      <c r="BB1124" s="27" t="e">
        <f t="shared" si="85"/>
        <v>#VALUE!</v>
      </c>
      <c r="BC1124" s="29">
        <f t="shared" ca="1" si="86"/>
        <v>0</v>
      </c>
      <c r="BD1124" s="27">
        <f t="shared" si="87"/>
        <v>1</v>
      </c>
      <c r="BE1124" s="32" t="str">
        <f t="shared" si="88"/>
        <v>SPNT.PRB</v>
      </c>
    </row>
    <row r="1125" spans="1:57" x14ac:dyDescent="0.35">
      <c r="A1125" t="s">
        <v>3736</v>
      </c>
      <c r="AW1125" s="34" t="str">
        <f>VLOOKUP(A1125,ISINs!$A:$B,2,FALSE)</f>
        <v>US0158578734</v>
      </c>
      <c r="BB1125" s="27" t="e">
        <f t="shared" si="85"/>
        <v>#VALUE!</v>
      </c>
      <c r="BC1125" s="29">
        <f t="shared" ca="1" si="86"/>
        <v>0</v>
      </c>
      <c r="BD1125" s="27">
        <f t="shared" si="87"/>
        <v>1</v>
      </c>
      <c r="BE1125" s="32" t="str">
        <f t="shared" si="88"/>
        <v>AQNU</v>
      </c>
    </row>
    <row r="1126" spans="1:57" x14ac:dyDescent="0.35">
      <c r="A1126" t="s">
        <v>3737</v>
      </c>
      <c r="AW1126" s="34" t="str">
        <f>VLOOKUP(A1126,ISINs!$A:$B,2,FALSE)</f>
        <v>US9026811136</v>
      </c>
      <c r="BB1126" s="27" t="e">
        <f t="shared" si="85"/>
        <v>#VALUE!</v>
      </c>
      <c r="BC1126" s="29">
        <f t="shared" ca="1" si="86"/>
        <v>0</v>
      </c>
      <c r="BD1126" s="27">
        <f t="shared" si="87"/>
        <v>1</v>
      </c>
      <c r="BE1126" s="32" t="str">
        <f t="shared" si="88"/>
        <v>UGIC</v>
      </c>
    </row>
    <row r="1127" spans="1:57" x14ac:dyDescent="0.35">
      <c r="AW1127" s="34" t="e">
        <f>VLOOKUP(A1127,ISINs!$A:$B,2,FALSE)</f>
        <v>#N/A</v>
      </c>
      <c r="BB1127" s="27" t="e">
        <f t="shared" si="85"/>
        <v>#VALUE!</v>
      </c>
      <c r="BC1127" s="29">
        <f t="shared" ca="1" si="86"/>
        <v>0</v>
      </c>
      <c r="BD1127" s="27">
        <f t="shared" si="87"/>
        <v>1</v>
      </c>
      <c r="BE1127" s="32" t="str">
        <f t="shared" si="88"/>
        <v/>
      </c>
    </row>
    <row r="1128" spans="1:57" x14ac:dyDescent="0.35">
      <c r="A1128" t="s">
        <v>3758</v>
      </c>
      <c r="AW1128" s="34" t="str">
        <f>VLOOKUP(A1128,ISINs!$A:$B,2,FALSE)</f>
        <v>BMG1624R1079</v>
      </c>
      <c r="BB1128" s="27" t="e">
        <f t="shared" si="85"/>
        <v>#VALUE!</v>
      </c>
      <c r="BC1128" s="29">
        <f t="shared" ca="1" si="86"/>
        <v>0</v>
      </c>
      <c r="BD1128" s="27">
        <f t="shared" si="87"/>
        <v>1</v>
      </c>
      <c r="BE1128" s="32" t="str">
        <f t="shared" si="88"/>
        <v>BPYPM</v>
      </c>
    </row>
    <row r="1129" spans="1:57" x14ac:dyDescent="0.35">
      <c r="A1129" t="s">
        <v>3759</v>
      </c>
      <c r="AW1129" s="34" t="str">
        <f>VLOOKUP(A1129,ISINs!$A:$B,2,FALSE)</f>
        <v>US14040H7338</v>
      </c>
      <c r="BB1129" s="27" t="e">
        <f t="shared" si="85"/>
        <v>#VALUE!</v>
      </c>
      <c r="BC1129" s="29">
        <f t="shared" ca="1" si="86"/>
        <v>0</v>
      </c>
      <c r="BD1129" s="27">
        <f t="shared" si="87"/>
        <v>1</v>
      </c>
      <c r="BE1129" s="32" t="str">
        <f t="shared" si="88"/>
        <v>COF.PRN</v>
      </c>
    </row>
    <row r="1130" spans="1:57" x14ac:dyDescent="0.35">
      <c r="A1130" t="s">
        <v>3760</v>
      </c>
      <c r="AW1130" s="34" t="str">
        <f>VLOOKUP(A1130,ISINs!$A:$B,2,FALSE)</f>
        <v>US48128B5232</v>
      </c>
      <c r="BB1130" s="27" t="e">
        <f t="shared" si="85"/>
        <v>#VALUE!</v>
      </c>
      <c r="BC1130" s="29">
        <f t="shared" ca="1" si="86"/>
        <v>0</v>
      </c>
      <c r="BD1130" s="27">
        <f t="shared" si="87"/>
        <v>1</v>
      </c>
      <c r="BE1130" s="32" t="str">
        <f t="shared" si="88"/>
        <v>JPM.PRM</v>
      </c>
    </row>
    <row r="1131" spans="1:57" x14ac:dyDescent="0.35">
      <c r="A1131" t="s">
        <v>3762</v>
      </c>
      <c r="AW1131" s="34" t="str">
        <f>VLOOKUP(A1131,ISINs!$A:$B,2,FALSE)</f>
        <v>US70509V8862</v>
      </c>
      <c r="BB1131" s="27" t="e">
        <f t="shared" si="85"/>
        <v>#VALUE!</v>
      </c>
      <c r="BC1131" s="29">
        <f t="shared" ca="1" si="86"/>
        <v>0</v>
      </c>
      <c r="BD1131" s="27">
        <f t="shared" si="87"/>
        <v>1</v>
      </c>
      <c r="BE1131" s="32" t="str">
        <f t="shared" si="88"/>
        <v>PEB.PRH</v>
      </c>
    </row>
    <row r="1132" spans="1:57" x14ac:dyDescent="0.35">
      <c r="A1132" t="s">
        <v>902</v>
      </c>
      <c r="AW1132" s="34" t="str">
        <f>VLOOKUP(A1132,ISINs!$A:$B,2,FALSE)</f>
        <v>US05580M8192</v>
      </c>
      <c r="BB1132" s="27" t="e">
        <f t="shared" si="85"/>
        <v>#VALUE!</v>
      </c>
      <c r="BC1132" s="29">
        <f t="shared" ca="1" si="86"/>
        <v>0</v>
      </c>
      <c r="BD1132" s="27">
        <f t="shared" si="87"/>
        <v>1</v>
      </c>
      <c r="BE1132" s="32" t="str">
        <f t="shared" si="88"/>
        <v>RILYZ</v>
      </c>
    </row>
    <row r="1133" spans="1:57" x14ac:dyDescent="0.35">
      <c r="A1133" t="s">
        <v>3763</v>
      </c>
      <c r="AW1133" s="34" t="str">
        <f>VLOOKUP(A1133,ISINs!$A:$B,2,FALSE)</f>
        <v>US8606308620</v>
      </c>
      <c r="BB1133" s="27" t="e">
        <f t="shared" si="85"/>
        <v>#VALUE!</v>
      </c>
      <c r="BC1133" s="29">
        <f t="shared" ca="1" si="86"/>
        <v>0</v>
      </c>
      <c r="BD1133" s="27">
        <f t="shared" si="87"/>
        <v>1</v>
      </c>
      <c r="BE1133" s="32" t="str">
        <f t="shared" si="88"/>
        <v>SF.PRD</v>
      </c>
    </row>
    <row r="1134" spans="1:57" x14ac:dyDescent="0.35">
      <c r="A1134" t="s">
        <v>3764</v>
      </c>
      <c r="AW1134" s="34" t="str">
        <f>VLOOKUP(A1134,ISINs!$A:$B,2,FALSE)</f>
        <v>US82837P5070</v>
      </c>
      <c r="BB1134" s="27" t="e">
        <f t="shared" si="85"/>
        <v>#VALUE!</v>
      </c>
      <c r="BC1134" s="29">
        <f t="shared" ca="1" si="86"/>
        <v>0</v>
      </c>
      <c r="BD1134" s="27">
        <f t="shared" si="87"/>
        <v>1</v>
      </c>
      <c r="BE1134" s="32" t="str">
        <f t="shared" si="88"/>
        <v>SI.PRA</v>
      </c>
    </row>
    <row r="1135" spans="1:57" x14ac:dyDescent="0.35">
      <c r="A1135" t="s">
        <v>3761</v>
      </c>
      <c r="AW1135" s="34" t="str">
        <f>VLOOKUP(A1135,ISINs!$A:$B,2,FALSE)</f>
        <v>US95002Y4008</v>
      </c>
      <c r="BB1135" s="27" t="e">
        <f t="shared" si="85"/>
        <v>#VALUE!</v>
      </c>
      <c r="BC1135" s="29">
        <f t="shared" ca="1" si="86"/>
        <v>0</v>
      </c>
      <c r="BD1135" s="27">
        <f t="shared" si="87"/>
        <v>1</v>
      </c>
      <c r="BE1135" s="32" t="str">
        <f t="shared" si="88"/>
        <v>WFC.PRD</v>
      </c>
    </row>
    <row r="1136" spans="1:57" x14ac:dyDescent="0.35">
      <c r="AW1136" s="34" t="e">
        <f>VLOOKUP(A1136,ISINs!$A:$B,2,FALSE)</f>
        <v>#N/A</v>
      </c>
      <c r="BB1136" s="27" t="e">
        <f t="shared" si="85"/>
        <v>#VALUE!</v>
      </c>
      <c r="BC1136" s="29">
        <f t="shared" ca="1" si="86"/>
        <v>0</v>
      </c>
      <c r="BD1136" s="27">
        <f t="shared" si="87"/>
        <v>1</v>
      </c>
      <c r="BE1136" s="32" t="str">
        <f t="shared" si="88"/>
        <v/>
      </c>
    </row>
    <row r="1137" spans="1:57" x14ac:dyDescent="0.35">
      <c r="AW1137" s="34" t="e">
        <f>VLOOKUP(A1137,ISINs!$A:$B,2,FALSE)</f>
        <v>#N/A</v>
      </c>
      <c r="BB1137" s="27" t="e">
        <f t="shared" si="85"/>
        <v>#VALUE!</v>
      </c>
      <c r="BC1137" s="29">
        <f t="shared" ca="1" si="86"/>
        <v>0</v>
      </c>
      <c r="BD1137" s="27">
        <f t="shared" si="87"/>
        <v>1</v>
      </c>
      <c r="BE1137" s="32" t="str">
        <f t="shared" si="88"/>
        <v/>
      </c>
    </row>
    <row r="1138" spans="1:57" x14ac:dyDescent="0.35">
      <c r="AW1138" s="34" t="e">
        <f>VLOOKUP(A1138,ISINs!$A:$B,2,FALSE)</f>
        <v>#N/A</v>
      </c>
      <c r="BB1138" s="27" t="e">
        <f t="shared" si="85"/>
        <v>#VALUE!</v>
      </c>
      <c r="BC1138" s="29">
        <f t="shared" ca="1" si="86"/>
        <v>0</v>
      </c>
      <c r="BD1138" s="27">
        <f t="shared" si="87"/>
        <v>1</v>
      </c>
      <c r="BE1138" s="32" t="str">
        <f t="shared" si="88"/>
        <v/>
      </c>
    </row>
    <row r="1139" spans="1:57" x14ac:dyDescent="0.35">
      <c r="AW1139" s="34" t="e">
        <f>VLOOKUP(A1139,ISINs!$A:$B,2,FALSE)</f>
        <v>#N/A</v>
      </c>
      <c r="BB1139" s="27" t="e">
        <f t="shared" si="85"/>
        <v>#VALUE!</v>
      </c>
      <c r="BC1139" s="29">
        <f t="shared" ca="1" si="86"/>
        <v>0</v>
      </c>
      <c r="BD1139" s="27">
        <f t="shared" si="87"/>
        <v>1</v>
      </c>
      <c r="BE1139" s="32" t="str">
        <f t="shared" si="88"/>
        <v/>
      </c>
    </row>
    <row r="1140" spans="1:57" x14ac:dyDescent="0.35">
      <c r="AW1140" s="34" t="e">
        <f>VLOOKUP(A1140,ISINs!$A:$B,2,FALSE)</f>
        <v>#N/A</v>
      </c>
      <c r="BB1140" s="27" t="e">
        <f t="shared" si="85"/>
        <v>#VALUE!</v>
      </c>
      <c r="BC1140" s="29">
        <f t="shared" ca="1" si="86"/>
        <v>0</v>
      </c>
      <c r="BD1140" s="27">
        <f t="shared" si="87"/>
        <v>1</v>
      </c>
      <c r="BE1140" s="32" t="str">
        <f t="shared" si="88"/>
        <v/>
      </c>
    </row>
    <row r="1141" spans="1:57" x14ac:dyDescent="0.35">
      <c r="AW1141" s="34" t="e">
        <f>VLOOKUP(A1141,ISINs!$A:$B,2,FALSE)</f>
        <v>#N/A</v>
      </c>
      <c r="BB1141" s="27" t="e">
        <f t="shared" si="85"/>
        <v>#VALUE!</v>
      </c>
      <c r="BC1141" s="29">
        <f t="shared" ca="1" si="86"/>
        <v>0</v>
      </c>
      <c r="BD1141" s="27">
        <f t="shared" si="87"/>
        <v>1</v>
      </c>
      <c r="BE1141" s="32" t="str">
        <f t="shared" si="88"/>
        <v/>
      </c>
    </row>
    <row r="1142" spans="1:57" x14ac:dyDescent="0.35">
      <c r="B1142" t="s">
        <v>3770</v>
      </c>
      <c r="C1142" t="s">
        <v>3771</v>
      </c>
      <c r="D1142" t="s">
        <v>3772</v>
      </c>
      <c r="E1142" t="s">
        <v>3773</v>
      </c>
      <c r="AW1142" s="34" t="e">
        <f>VLOOKUP(A1142,ISINs!$A:$B,2,FALSE)</f>
        <v>#N/A</v>
      </c>
      <c r="BB1142" s="27" t="e">
        <f t="shared" si="85"/>
        <v>#VALUE!</v>
      </c>
      <c r="BC1142" s="29">
        <f t="shared" ca="1" si="86"/>
        <v>0</v>
      </c>
      <c r="BD1142" s="27">
        <f t="shared" si="87"/>
        <v>1</v>
      </c>
      <c r="BE1142" s="32" t="str">
        <f t="shared" si="88"/>
        <v/>
      </c>
    </row>
    <row r="1143" spans="1:57" x14ac:dyDescent="0.35">
      <c r="A1143" t="s">
        <v>3804</v>
      </c>
      <c r="B1143" t="s">
        <v>3774</v>
      </c>
      <c r="C1143" t="s">
        <v>3665</v>
      </c>
      <c r="D1143" t="s">
        <v>3666</v>
      </c>
      <c r="E1143">
        <v>6.25</v>
      </c>
      <c r="AW1143" s="34" t="str">
        <f>VLOOKUP(A1143,ISINs!$A:$B,2,FALSE)</f>
        <v>US0389238686</v>
      </c>
      <c r="BB1143" s="27" t="e">
        <f t="shared" si="85"/>
        <v>#VALUE!</v>
      </c>
      <c r="BC1143" s="29">
        <f t="shared" ca="1" si="86"/>
        <v>0</v>
      </c>
      <c r="BD1143" s="27">
        <f t="shared" si="87"/>
        <v>1</v>
      </c>
      <c r="BE1143" s="32" t="str">
        <f t="shared" si="88"/>
        <v>ABR.PRE</v>
      </c>
    </row>
    <row r="1144" spans="1:57" x14ac:dyDescent="0.35">
      <c r="A1144" t="s">
        <v>3805</v>
      </c>
      <c r="B1144" t="s">
        <v>3775</v>
      </c>
      <c r="C1144" t="s">
        <v>3776</v>
      </c>
      <c r="D1144" t="s">
        <v>3777</v>
      </c>
      <c r="E1144">
        <v>4.25</v>
      </c>
      <c r="AW1144" s="34" t="str">
        <f>VLOOKUP(A1144,ISINs!$A:$B,2,FALSE)</f>
        <v>US0084922097</v>
      </c>
      <c r="BB1144" s="27" t="e">
        <f t="shared" si="85"/>
        <v>#VALUE!</v>
      </c>
      <c r="BC1144" s="29">
        <f t="shared" ca="1" si="86"/>
        <v>0</v>
      </c>
      <c r="BD1144" s="27">
        <f t="shared" si="87"/>
        <v>1</v>
      </c>
      <c r="BE1144" s="32" t="str">
        <f t="shared" si="88"/>
        <v>ADC.PRA</v>
      </c>
    </row>
    <row r="1145" spans="1:57" x14ac:dyDescent="0.35">
      <c r="A1145" t="s">
        <v>3806</v>
      </c>
      <c r="B1145" t="s">
        <v>3778</v>
      </c>
      <c r="C1145" t="s">
        <v>3779</v>
      </c>
      <c r="D1145" t="s">
        <v>3780</v>
      </c>
      <c r="E1145">
        <v>8.5</v>
      </c>
      <c r="AW1145" s="34" t="str">
        <f>VLOOKUP(A1145,ISINs!$A:$B,2,FALSE)</f>
        <v>US15957P2048</v>
      </c>
      <c r="BB1145" s="27" t="e">
        <f t="shared" si="85"/>
        <v>#VALUE!</v>
      </c>
      <c r="BC1145" s="29">
        <f t="shared" ca="1" si="86"/>
        <v>0</v>
      </c>
      <c r="BD1145" s="27">
        <f t="shared" si="87"/>
        <v>1</v>
      </c>
      <c r="BE1145" s="32" t="str">
        <f t="shared" si="88"/>
        <v>CHRB</v>
      </c>
    </row>
    <row r="1146" spans="1:57" x14ac:dyDescent="0.35">
      <c r="A1146" t="s">
        <v>3807</v>
      </c>
      <c r="B1146" t="s">
        <v>3781</v>
      </c>
      <c r="C1146" t="s">
        <v>3782</v>
      </c>
      <c r="D1146" t="s">
        <v>3783</v>
      </c>
      <c r="E1146">
        <v>5.25</v>
      </c>
      <c r="AW1146" s="34" t="str">
        <f>VLOOKUP(A1146,ISINs!$A:$B,2,FALSE)</f>
        <v>US20786W5031</v>
      </c>
      <c r="BB1146" s="27" t="e">
        <f t="shared" si="85"/>
        <v>#VALUE!</v>
      </c>
      <c r="BC1146" s="29">
        <f t="shared" ca="1" si="86"/>
        <v>0</v>
      </c>
      <c r="BD1146" s="27">
        <f t="shared" si="87"/>
        <v>1</v>
      </c>
      <c r="BE1146" s="32" t="str">
        <f t="shared" si="88"/>
        <v>CNOBP</v>
      </c>
    </row>
    <row r="1147" spans="1:57" x14ac:dyDescent="0.35">
      <c r="A1147" t="s">
        <v>3808</v>
      </c>
      <c r="B1147" t="s">
        <v>3784</v>
      </c>
      <c r="C1147" t="s">
        <v>3785</v>
      </c>
      <c r="D1147" t="s">
        <v>3786</v>
      </c>
      <c r="E1147">
        <v>4.875</v>
      </c>
      <c r="AW1147" s="34" t="str">
        <f>VLOOKUP(A1147,ISINs!$A:$B,2,FALSE)</f>
        <v>US3765468836</v>
      </c>
      <c r="BB1147" s="27" t="e">
        <f t="shared" si="85"/>
        <v>#VALUE!</v>
      </c>
      <c r="BC1147" s="29">
        <f t="shared" ca="1" si="86"/>
        <v>0</v>
      </c>
      <c r="BD1147" s="27">
        <f t="shared" si="87"/>
        <v>1</v>
      </c>
      <c r="BE1147" s="32" t="str">
        <f t="shared" si="88"/>
        <v>GAINZ</v>
      </c>
    </row>
    <row r="1148" spans="1:57" x14ac:dyDescent="0.35">
      <c r="A1148" t="s">
        <v>3809</v>
      </c>
      <c r="B1148" t="s">
        <v>3787</v>
      </c>
      <c r="C1148" t="s">
        <v>3788</v>
      </c>
      <c r="D1148" t="s">
        <v>3789</v>
      </c>
      <c r="E1148">
        <v>5.875</v>
      </c>
      <c r="AW1148" s="34" t="str">
        <f>VLOOKUP(A1148,ISINs!$A:$B,2,FALSE)</f>
        <v>US8660827044</v>
      </c>
      <c r="BB1148" s="27" t="e">
        <f t="shared" si="85"/>
        <v>#VALUE!</v>
      </c>
      <c r="BC1148" s="29">
        <f t="shared" ca="1" si="86"/>
        <v>0</v>
      </c>
      <c r="BD1148" s="27">
        <f t="shared" si="87"/>
        <v>1</v>
      </c>
      <c r="BE1148" s="32" t="str">
        <f t="shared" si="88"/>
        <v>INN.PRF</v>
      </c>
    </row>
    <row r="1149" spans="1:57" x14ac:dyDescent="0.35">
      <c r="A1149" t="s">
        <v>4895</v>
      </c>
      <c r="B1149" t="s">
        <v>3790</v>
      </c>
      <c r="C1149" t="s">
        <v>3791</v>
      </c>
      <c r="D1149" t="s">
        <v>4898</v>
      </c>
      <c r="E1149">
        <v>7</v>
      </c>
      <c r="AW1149" s="34" t="e">
        <f>VLOOKUP(A1149,ISINs!$A:$B,2,FALSE)</f>
        <v>#N/A</v>
      </c>
      <c r="BB1149" s="27" t="e">
        <f t="shared" si="85"/>
        <v>#VALUE!</v>
      </c>
      <c r="BC1149" s="29">
        <f t="shared" ca="1" si="86"/>
        <v>0</v>
      </c>
      <c r="BD1149" s="27">
        <f t="shared" si="87"/>
        <v>1</v>
      </c>
      <c r="BE1149" s="32" t="str">
        <f t="shared" si="88"/>
        <v>RITM.PRD</v>
      </c>
    </row>
    <row r="1150" spans="1:57" x14ac:dyDescent="0.35">
      <c r="A1150" t="s">
        <v>3811</v>
      </c>
      <c r="B1150" t="s">
        <v>3792</v>
      </c>
      <c r="C1150" t="s">
        <v>3793</v>
      </c>
      <c r="D1150" t="s">
        <v>1429</v>
      </c>
      <c r="E1150">
        <v>6.75</v>
      </c>
      <c r="AW1150" s="34" t="str">
        <f>VLOOKUP(A1150,ISINs!$A:$B,2,FALSE)</f>
        <v>US70931T5092</v>
      </c>
      <c r="BB1150" s="27" t="e">
        <f t="shared" si="85"/>
        <v>#VALUE!</v>
      </c>
      <c r="BC1150" s="29">
        <f t="shared" ca="1" si="86"/>
        <v>0</v>
      </c>
      <c r="BD1150" s="27">
        <f t="shared" si="87"/>
        <v>1</v>
      </c>
      <c r="BE1150" s="32" t="str">
        <f t="shared" si="88"/>
        <v>PMT.PRC</v>
      </c>
    </row>
    <row r="1151" spans="1:57" x14ac:dyDescent="0.35">
      <c r="A1151" t="s">
        <v>3812</v>
      </c>
      <c r="B1151" t="s">
        <v>3794</v>
      </c>
      <c r="C1151" t="s">
        <v>2869</v>
      </c>
      <c r="D1151" t="s">
        <v>1488</v>
      </c>
      <c r="E1151">
        <v>3.95</v>
      </c>
      <c r="AW1151" s="34" t="str">
        <f>VLOOKUP(A1151,ISINs!$A:$B,2,FALSE)</f>
        <v>US74460W4463</v>
      </c>
      <c r="BB1151" s="27" t="e">
        <f t="shared" si="85"/>
        <v>#VALUE!</v>
      </c>
      <c r="BC1151" s="29">
        <f t="shared" ca="1" si="86"/>
        <v>0</v>
      </c>
      <c r="BD1151" s="27">
        <f t="shared" si="87"/>
        <v>1</v>
      </c>
      <c r="BE1151" s="32" t="str">
        <f t="shared" si="88"/>
        <v>PSA.PRQ</v>
      </c>
    </row>
    <row r="1152" spans="1:57" x14ac:dyDescent="0.35">
      <c r="A1152" t="s">
        <v>3813</v>
      </c>
      <c r="B1152" t="s">
        <v>3795</v>
      </c>
      <c r="C1152" t="s">
        <v>3796</v>
      </c>
      <c r="D1152" t="s">
        <v>3797</v>
      </c>
      <c r="E1152">
        <v>6</v>
      </c>
      <c r="AW1152" s="34" t="str">
        <f>VLOOKUP(A1152,ISINs!$A:$B,2,FALSE)</f>
        <v>US8794337613</v>
      </c>
      <c r="BB1152" s="27" t="e">
        <f t="shared" si="85"/>
        <v>#VALUE!</v>
      </c>
      <c r="BC1152" s="29">
        <f t="shared" ca="1" si="86"/>
        <v>0</v>
      </c>
      <c r="BD1152" s="27">
        <f t="shared" si="87"/>
        <v>1</v>
      </c>
      <c r="BE1152" s="32" t="str">
        <f t="shared" si="88"/>
        <v>TDS.PRV</v>
      </c>
    </row>
    <row r="1153" spans="1:57" x14ac:dyDescent="0.35">
      <c r="A1153" t="s">
        <v>3814</v>
      </c>
      <c r="B1153" t="s">
        <v>3798</v>
      </c>
      <c r="C1153" t="s">
        <v>3799</v>
      </c>
      <c r="D1153" t="s">
        <v>3800</v>
      </c>
      <c r="E1153">
        <v>6.25</v>
      </c>
      <c r="AW1153" s="34" t="str">
        <f>VLOOKUP(A1153,ISINs!$A:$B,2,FALSE)</f>
        <v>US88314W3034</v>
      </c>
      <c r="BB1153" s="27" t="e">
        <f t="shared" si="85"/>
        <v>#VALUE!</v>
      </c>
      <c r="BC1153" s="29">
        <f t="shared" ca="1" si="86"/>
        <v>0</v>
      </c>
      <c r="BD1153" s="27">
        <f t="shared" si="87"/>
        <v>1</v>
      </c>
      <c r="BE1153" s="32" t="str">
        <f t="shared" si="88"/>
        <v>TGH.PRB</v>
      </c>
    </row>
    <row r="1154" spans="1:57" x14ac:dyDescent="0.35">
      <c r="A1154" t="s">
        <v>3815</v>
      </c>
      <c r="B1154" t="s">
        <v>3801</v>
      </c>
      <c r="C1154" t="s">
        <v>3802</v>
      </c>
      <c r="D1154" t="s">
        <v>3803</v>
      </c>
      <c r="E1154">
        <v>5.75</v>
      </c>
      <c r="AW1154" s="34" t="str">
        <f>VLOOKUP(A1154,ISINs!$A:$B,2,FALSE)</f>
        <v>BMG9078F1564</v>
      </c>
      <c r="BB1154" s="27" t="e">
        <f t="shared" si="85"/>
        <v>#VALUE!</v>
      </c>
      <c r="BC1154" s="29">
        <f t="shared" ca="1" si="86"/>
        <v>0</v>
      </c>
      <c r="BD1154" s="27">
        <f t="shared" si="87"/>
        <v>1</v>
      </c>
      <c r="BE1154" s="32" t="str">
        <f t="shared" si="88"/>
        <v>TRTN.PRE</v>
      </c>
    </row>
    <row r="1155" spans="1:57" x14ac:dyDescent="0.35">
      <c r="A1155" t="s">
        <v>3816</v>
      </c>
      <c r="AW1155" s="34" t="str">
        <f>VLOOKUP(A1155,ISINs!$A:$B,2,FALSE)</f>
        <v>US9576384062</v>
      </c>
      <c r="BB1155" s="27" t="e">
        <f t="shared" si="85"/>
        <v>#VALUE!</v>
      </c>
      <c r="BC1155" s="29">
        <f t="shared" ca="1" si="86"/>
        <v>0</v>
      </c>
      <c r="BD1155" s="27">
        <f t="shared" si="87"/>
        <v>1</v>
      </c>
      <c r="BE1155" s="32" t="str">
        <f t="shared" si="88"/>
        <v>WAL.PRA</v>
      </c>
    </row>
    <row r="1156" spans="1:57" x14ac:dyDescent="0.35">
      <c r="AW1156" s="34" t="e">
        <f>VLOOKUP(A1156,ISINs!$A:$B,2,FALSE)</f>
        <v>#N/A</v>
      </c>
      <c r="BB1156" s="27" t="e">
        <f t="shared" si="85"/>
        <v>#VALUE!</v>
      </c>
      <c r="BC1156" s="29">
        <f t="shared" ca="1" si="86"/>
        <v>0</v>
      </c>
      <c r="BD1156" s="27">
        <f t="shared" si="87"/>
        <v>1</v>
      </c>
      <c r="BE1156" s="32" t="str">
        <f t="shared" si="88"/>
        <v/>
      </c>
    </row>
    <row r="1157" spans="1:57" x14ac:dyDescent="0.35">
      <c r="AW1157" s="34" t="e">
        <f>VLOOKUP(A1157,ISINs!$A:$B,2,FALSE)</f>
        <v>#N/A</v>
      </c>
      <c r="BB1157" s="27" t="e">
        <f t="shared" si="85"/>
        <v>#VALUE!</v>
      </c>
      <c r="BC1157" s="29">
        <f t="shared" ca="1" si="86"/>
        <v>0</v>
      </c>
      <c r="BD1157" s="27">
        <f t="shared" si="87"/>
        <v>1</v>
      </c>
      <c r="BE1157" s="32" t="str">
        <f t="shared" si="88"/>
        <v/>
      </c>
    </row>
    <row r="1158" spans="1:57" x14ac:dyDescent="0.35">
      <c r="A1158" t="s">
        <v>3860</v>
      </c>
      <c r="B1158" t="s">
        <v>3850</v>
      </c>
      <c r="C1158" t="s">
        <v>3665</v>
      </c>
      <c r="D1158" t="s">
        <v>3666</v>
      </c>
      <c r="E1158">
        <v>6.25</v>
      </c>
      <c r="AW1158" s="34" t="str">
        <f>VLOOKUP(A1158,ISINs!$A:$B,2,FALSE)</f>
        <v>US0389238504</v>
      </c>
      <c r="BB1158" s="27" t="e">
        <f t="shared" si="85"/>
        <v>#VALUE!</v>
      </c>
      <c r="BC1158" s="29">
        <f t="shared" ca="1" si="86"/>
        <v>0</v>
      </c>
      <c r="BD1158" s="27">
        <f t="shared" si="87"/>
        <v>1</v>
      </c>
      <c r="BE1158" s="32" t="str">
        <f t="shared" si="88"/>
        <v>ABR.PRF</v>
      </c>
    </row>
    <row r="1159" spans="1:57" x14ac:dyDescent="0.35">
      <c r="A1159" t="s">
        <v>3861</v>
      </c>
      <c r="B1159" t="s">
        <v>3851</v>
      </c>
      <c r="C1159" t="s">
        <v>3852</v>
      </c>
      <c r="D1159" t="s">
        <v>3853</v>
      </c>
      <c r="E1159">
        <v>7.5</v>
      </c>
      <c r="AW1159" s="34" t="str">
        <f>VLOOKUP(A1159,ISINs!$A:$B,2,FALSE)</f>
        <v>US35243J2006</v>
      </c>
      <c r="BB1159" s="27" t="e">
        <f t="shared" si="85"/>
        <v>#VALUE!</v>
      </c>
      <c r="BC1159" s="29">
        <f t="shared" ca="1" si="86"/>
        <v>0</v>
      </c>
      <c r="BD1159" s="27">
        <f t="shared" si="87"/>
        <v>1</v>
      </c>
      <c r="BE1159" s="32" t="str">
        <f t="shared" si="88"/>
        <v>FBRT.PRE</v>
      </c>
    </row>
    <row r="1160" spans="1:57" x14ac:dyDescent="0.35">
      <c r="A1160" t="s">
        <v>820</v>
      </c>
      <c r="B1160" t="s">
        <v>2074</v>
      </c>
      <c r="C1160" t="s">
        <v>3854</v>
      </c>
      <c r="D1160" t="s">
        <v>1523</v>
      </c>
      <c r="E1160">
        <v>6.875</v>
      </c>
      <c r="AW1160" s="34" t="str">
        <f>VLOOKUP(A1160,ISINs!$A:$B,2,FALSE)</f>
        <v>US7091027018</v>
      </c>
      <c r="BB1160" s="27" t="e">
        <f t="shared" si="85"/>
        <v>#VALUE!</v>
      </c>
      <c r="BC1160" s="29">
        <f t="shared" ca="1" si="86"/>
        <v>0</v>
      </c>
      <c r="BD1160" s="27">
        <f t="shared" si="87"/>
        <v>1</v>
      </c>
      <c r="BE1160" s="32" t="str">
        <f t="shared" si="88"/>
        <v>PEI.PRD</v>
      </c>
    </row>
    <row r="1161" spans="1:57" x14ac:dyDescent="0.35">
      <c r="A1161" t="s">
        <v>3843</v>
      </c>
      <c r="B1161" t="s">
        <v>3855</v>
      </c>
      <c r="C1161" t="s">
        <v>3856</v>
      </c>
      <c r="D1161" t="s">
        <v>3857</v>
      </c>
      <c r="E1161">
        <v>5</v>
      </c>
      <c r="AW1161" s="34" t="str">
        <f>VLOOKUP(A1161,ISINs!$A:$B,2,FALSE)</f>
        <v>US75524B2034</v>
      </c>
      <c r="BB1161" s="27" t="e">
        <f t="shared" si="85"/>
        <v>#VALUE!</v>
      </c>
      <c r="BC1161" s="29">
        <f t="shared" ca="1" si="86"/>
        <v>0</v>
      </c>
      <c r="BD1161" s="27">
        <f t="shared" si="87"/>
        <v>1</v>
      </c>
      <c r="BE1161" s="32" t="str">
        <f t="shared" si="88"/>
        <v>ROLLP</v>
      </c>
    </row>
    <row r="1162" spans="1:57" x14ac:dyDescent="0.35">
      <c r="A1162" t="s">
        <v>3849</v>
      </c>
      <c r="B1162" t="s">
        <v>3858</v>
      </c>
      <c r="C1162" t="s">
        <v>3859</v>
      </c>
      <c r="D1162" t="s">
        <v>1511</v>
      </c>
      <c r="E1162">
        <v>4.45</v>
      </c>
      <c r="AW1162" s="34" t="str">
        <f>VLOOKUP(A1162,ISINs!$A:$B,2,FALSE)</f>
        <v>US9290427940</v>
      </c>
      <c r="BB1162" s="27" t="e">
        <f t="shared" si="85"/>
        <v>#VALUE!</v>
      </c>
      <c r="BC1162" s="29">
        <f t="shared" ca="1" si="86"/>
        <v>0</v>
      </c>
      <c r="BD1162" s="27">
        <f t="shared" si="87"/>
        <v>1</v>
      </c>
      <c r="BE1162" s="32" t="str">
        <f t="shared" si="88"/>
        <v>VNO.PRO</v>
      </c>
    </row>
    <row r="1163" spans="1:57" x14ac:dyDescent="0.35">
      <c r="AW1163" s="34" t="e">
        <f>VLOOKUP(A1163,ISINs!$A:$B,2,FALSE)</f>
        <v>#N/A</v>
      </c>
      <c r="BB1163" s="27" t="e">
        <f t="shared" si="85"/>
        <v>#VALUE!</v>
      </c>
      <c r="BC1163" s="29">
        <f t="shared" ca="1" si="86"/>
        <v>0</v>
      </c>
      <c r="BD1163" s="27">
        <f t="shared" si="87"/>
        <v>1</v>
      </c>
      <c r="BE1163" s="32" t="str">
        <f t="shared" si="88"/>
        <v/>
      </c>
    </row>
    <row r="1164" spans="1:57" x14ac:dyDescent="0.35">
      <c r="AW1164" s="34" t="e">
        <f>VLOOKUP(A1164,ISINs!$A:$B,2,FALSE)</f>
        <v>#N/A</v>
      </c>
      <c r="BB1164" s="27" t="e">
        <f t="shared" si="85"/>
        <v>#VALUE!</v>
      </c>
      <c r="BC1164" s="29">
        <f t="shared" ca="1" si="86"/>
        <v>0</v>
      </c>
      <c r="BD1164" s="27">
        <f t="shared" si="87"/>
        <v>1</v>
      </c>
      <c r="BE1164" s="32" t="str">
        <f t="shared" si="88"/>
        <v/>
      </c>
    </row>
    <row r="1165" spans="1:57" x14ac:dyDescent="0.35">
      <c r="AW1165" s="34" t="e">
        <f>VLOOKUP(A1165,ISINs!$A:$B,2,FALSE)</f>
        <v>#N/A</v>
      </c>
      <c r="BB1165" s="27" t="e">
        <f t="shared" si="85"/>
        <v>#VALUE!</v>
      </c>
      <c r="BC1165" s="29">
        <f t="shared" ca="1" si="86"/>
        <v>0</v>
      </c>
      <c r="BD1165" s="27">
        <f t="shared" si="87"/>
        <v>1</v>
      </c>
      <c r="BE1165" s="32" t="str">
        <f t="shared" si="88"/>
        <v/>
      </c>
    </row>
    <row r="1166" spans="1:57" x14ac:dyDescent="0.35">
      <c r="AW1166" s="34" t="e">
        <f>VLOOKUP(A1166,ISINs!$A:$B,2,FALSE)</f>
        <v>#N/A</v>
      </c>
      <c r="BB1166" s="27" t="e">
        <f t="shared" si="85"/>
        <v>#VALUE!</v>
      </c>
      <c r="BC1166" s="29">
        <f t="shared" ca="1" si="86"/>
        <v>0</v>
      </c>
      <c r="BD1166" s="27">
        <f t="shared" si="87"/>
        <v>1</v>
      </c>
      <c r="BE1166" s="32" t="str">
        <f t="shared" si="88"/>
        <v/>
      </c>
    </row>
    <row r="1167" spans="1:57" x14ac:dyDescent="0.35">
      <c r="AW1167" s="34" t="e">
        <f>VLOOKUP(A1167,ISINs!$A:$B,2,FALSE)</f>
        <v>#N/A</v>
      </c>
      <c r="BB1167" s="27" t="e">
        <f t="shared" si="85"/>
        <v>#VALUE!</v>
      </c>
      <c r="BC1167" s="29">
        <f t="shared" ca="1" si="86"/>
        <v>0</v>
      </c>
      <c r="BD1167" s="27">
        <f t="shared" si="87"/>
        <v>1</v>
      </c>
      <c r="BE1167" s="32" t="str">
        <f t="shared" si="88"/>
        <v/>
      </c>
    </row>
    <row r="1168" spans="1:57" x14ac:dyDescent="0.35">
      <c r="AW1168" s="34" t="e">
        <f>VLOOKUP(A1168,ISINs!$A:$B,2,FALSE)</f>
        <v>#N/A</v>
      </c>
      <c r="BB1168" s="27" t="e">
        <f t="shared" si="85"/>
        <v>#VALUE!</v>
      </c>
      <c r="BC1168" s="29">
        <f t="shared" ca="1" si="86"/>
        <v>0</v>
      </c>
      <c r="BD1168" s="27">
        <f t="shared" si="87"/>
        <v>1</v>
      </c>
      <c r="BE1168" s="32" t="str">
        <f t="shared" si="88"/>
        <v/>
      </c>
    </row>
    <row r="1169" spans="49:57" x14ac:dyDescent="0.35">
      <c r="AW1169" s="34" t="e">
        <f>VLOOKUP(A1169,ISINs!$A:$B,2,FALSE)</f>
        <v>#N/A</v>
      </c>
      <c r="BB1169" s="27" t="e">
        <f t="shared" si="85"/>
        <v>#VALUE!</v>
      </c>
      <c r="BC1169" s="29">
        <f t="shared" ca="1" si="86"/>
        <v>0</v>
      </c>
      <c r="BD1169" s="27">
        <f t="shared" si="87"/>
        <v>1</v>
      </c>
      <c r="BE1169" s="32" t="str">
        <f t="shared" si="88"/>
        <v/>
      </c>
    </row>
    <row r="1170" spans="49:57" x14ac:dyDescent="0.35">
      <c r="AW1170" s="34" t="e">
        <f>VLOOKUP(A1170,ISINs!$A:$B,2,FALSE)</f>
        <v>#N/A</v>
      </c>
      <c r="BB1170" s="27" t="e">
        <f t="shared" si="85"/>
        <v>#VALUE!</v>
      </c>
      <c r="BC1170" s="29">
        <f t="shared" ca="1" si="86"/>
        <v>0</v>
      </c>
      <c r="BD1170" s="27">
        <f t="shared" si="87"/>
        <v>1</v>
      </c>
      <c r="BE1170" s="32" t="str">
        <f t="shared" si="88"/>
        <v/>
      </c>
    </row>
    <row r="1171" spans="49:57" x14ac:dyDescent="0.35">
      <c r="AW1171" s="34" t="e">
        <f>VLOOKUP(A1171,ISINs!$A:$B,2,FALSE)</f>
        <v>#N/A</v>
      </c>
      <c r="BB1171" s="27" t="e">
        <f t="shared" si="85"/>
        <v>#VALUE!</v>
      </c>
      <c r="BC1171" s="29">
        <f t="shared" ca="1" si="86"/>
        <v>0</v>
      </c>
      <c r="BD1171" s="27">
        <f t="shared" si="87"/>
        <v>1</v>
      </c>
      <c r="BE1171" s="32" t="str">
        <f t="shared" si="88"/>
        <v/>
      </c>
    </row>
    <row r="1172" spans="49:57" x14ac:dyDescent="0.35">
      <c r="AW1172" s="34" t="e">
        <f>VLOOKUP(A1172,ISINs!$A:$B,2,FALSE)</f>
        <v>#N/A</v>
      </c>
      <c r="BB1172" s="27" t="e">
        <f t="shared" si="85"/>
        <v>#VALUE!</v>
      </c>
      <c r="BC1172" s="29">
        <f t="shared" ca="1" si="86"/>
        <v>0</v>
      </c>
      <c r="BD1172" s="27">
        <f t="shared" si="87"/>
        <v>1</v>
      </c>
      <c r="BE1172" s="32" t="str">
        <f t="shared" si="88"/>
        <v/>
      </c>
    </row>
    <row r="1173" spans="49:57" x14ac:dyDescent="0.35">
      <c r="AW1173" s="34" t="e">
        <f>VLOOKUP(A1173,ISINs!$A:$B,2,FALSE)</f>
        <v>#N/A</v>
      </c>
      <c r="BB1173" s="27" t="e">
        <f t="shared" si="85"/>
        <v>#VALUE!</v>
      </c>
      <c r="BC1173" s="29">
        <f t="shared" ca="1" si="86"/>
        <v>0</v>
      </c>
      <c r="BD1173" s="27">
        <f t="shared" si="87"/>
        <v>1</v>
      </c>
      <c r="BE1173" s="32" t="str">
        <f t="shared" si="88"/>
        <v/>
      </c>
    </row>
    <row r="1174" spans="49:57" x14ac:dyDescent="0.35">
      <c r="AW1174" s="34" t="e">
        <f>VLOOKUP(A1174,ISINs!$A:$B,2,FALSE)</f>
        <v>#N/A</v>
      </c>
      <c r="BB1174" s="27" t="e">
        <f t="shared" si="85"/>
        <v>#VALUE!</v>
      </c>
      <c r="BC1174" s="29">
        <f t="shared" ca="1" si="86"/>
        <v>0</v>
      </c>
      <c r="BD1174" s="27">
        <f t="shared" si="87"/>
        <v>1</v>
      </c>
      <c r="BE1174" s="32" t="str">
        <f t="shared" si="88"/>
        <v/>
      </c>
    </row>
    <row r="1175" spans="49:57" x14ac:dyDescent="0.35">
      <c r="AW1175" s="34" t="e">
        <f>VLOOKUP(A1175,ISINs!$A:$B,2,FALSE)</f>
        <v>#N/A</v>
      </c>
      <c r="BB1175" s="27" t="e">
        <f t="shared" si="85"/>
        <v>#VALUE!</v>
      </c>
      <c r="BC1175" s="29">
        <f t="shared" ca="1" si="86"/>
        <v>0</v>
      </c>
      <c r="BD1175" s="27">
        <f t="shared" si="87"/>
        <v>1</v>
      </c>
      <c r="BE1175" s="32" t="str">
        <f t="shared" si="88"/>
        <v/>
      </c>
    </row>
    <row r="1176" spans="49:57" x14ac:dyDescent="0.35">
      <c r="AW1176" s="34" t="e">
        <f>VLOOKUP(A1176,ISINs!$A:$B,2,FALSE)</f>
        <v>#N/A</v>
      </c>
      <c r="BB1176" s="27" t="e">
        <f t="shared" si="85"/>
        <v>#VALUE!</v>
      </c>
      <c r="BC1176" s="29">
        <f t="shared" ca="1" si="86"/>
        <v>0</v>
      </c>
      <c r="BD1176" s="27">
        <f t="shared" si="87"/>
        <v>1</v>
      </c>
      <c r="BE1176" s="32" t="str">
        <f t="shared" si="88"/>
        <v/>
      </c>
    </row>
    <row r="1177" spans="49:57" x14ac:dyDescent="0.35">
      <c r="AW1177" s="34" t="e">
        <f>VLOOKUP(A1177,ISINs!$A:$B,2,FALSE)</f>
        <v>#N/A</v>
      </c>
      <c r="BB1177" s="27" t="e">
        <f t="shared" si="85"/>
        <v>#VALUE!</v>
      </c>
      <c r="BC1177" s="29">
        <f t="shared" ca="1" si="86"/>
        <v>0</v>
      </c>
      <c r="BD1177" s="27">
        <f t="shared" si="87"/>
        <v>1</v>
      </c>
      <c r="BE1177" s="32" t="str">
        <f t="shared" si="88"/>
        <v/>
      </c>
    </row>
    <row r="1178" spans="49:57" x14ac:dyDescent="0.35">
      <c r="AW1178" s="34" t="e">
        <f>VLOOKUP(A1178,ISINs!$A:$B,2,FALSE)</f>
        <v>#N/A</v>
      </c>
      <c r="BB1178" s="27" t="e">
        <f t="shared" si="85"/>
        <v>#VALUE!</v>
      </c>
      <c r="BC1178" s="29">
        <f t="shared" ca="1" si="86"/>
        <v>0</v>
      </c>
      <c r="BD1178" s="27">
        <f t="shared" si="87"/>
        <v>1</v>
      </c>
      <c r="BE1178" s="32" t="str">
        <f t="shared" si="88"/>
        <v/>
      </c>
    </row>
    <row r="1179" spans="49:57" x14ac:dyDescent="0.35">
      <c r="AW1179" s="34" t="e">
        <f>VLOOKUP(A1179,ISINs!$A:$B,2,FALSE)</f>
        <v>#N/A</v>
      </c>
      <c r="BB1179" s="27" t="e">
        <f t="shared" si="85"/>
        <v>#VALUE!</v>
      </c>
      <c r="BC1179" s="29">
        <f t="shared" ca="1" si="86"/>
        <v>0</v>
      </c>
      <c r="BD1179" s="27">
        <f t="shared" si="87"/>
        <v>1</v>
      </c>
      <c r="BE1179" s="32" t="str">
        <f t="shared" si="88"/>
        <v/>
      </c>
    </row>
    <row r="1180" spans="49:57" x14ac:dyDescent="0.35">
      <c r="AW1180" s="34" t="e">
        <f>VLOOKUP(A1180,ISINs!$A:$B,2,FALSE)</f>
        <v>#N/A</v>
      </c>
      <c r="BB1180" s="27" t="e">
        <f t="shared" ref="BB1180:BB1243" si="89">MID(G1180,1,FIND(" ",G1180)-1)</f>
        <v>#VALUE!</v>
      </c>
      <c r="BC1180" s="29">
        <f t="shared" ref="BC1180:BC1243" ca="1" si="90">IFERROR(IF(FIND("#N/A",AB1180,1),TODAY()+11000),DATE(YEAR(AB1180),MONTH(AB1180),DAY(AB1180)))</f>
        <v>0</v>
      </c>
      <c r="BD1180" s="27">
        <f t="shared" ref="BD1180:BD1243" si="91">IF(U1180="Quarter",4,IF(U1180="Monthly",12,IF(U1180="Semi-Anl",12,IF(U1180="3x a yr",3,1))))</f>
        <v>1</v>
      </c>
      <c r="BE1180" s="32" t="str">
        <f t="shared" ref="BE1180:BE1243" si="92">IF(A1180="PUK Pfd","PUK.PR",IF(A1180="HLM Pfd","HLM.PR",SUBSTITUTE(SUBSTITUTE(A1180," Pfd","")," ",".PR")))</f>
        <v/>
      </c>
    </row>
    <row r="1181" spans="49:57" x14ac:dyDescent="0.35">
      <c r="AW1181" s="34" t="e">
        <f>VLOOKUP(A1181,ISINs!$A:$B,2,FALSE)</f>
        <v>#N/A</v>
      </c>
      <c r="BB1181" s="27" t="e">
        <f t="shared" si="89"/>
        <v>#VALUE!</v>
      </c>
      <c r="BC1181" s="29">
        <f t="shared" ca="1" si="90"/>
        <v>0</v>
      </c>
      <c r="BD1181" s="27">
        <f t="shared" si="91"/>
        <v>1</v>
      </c>
      <c r="BE1181" s="32" t="str">
        <f t="shared" si="92"/>
        <v/>
      </c>
    </row>
    <row r="1182" spans="49:57" x14ac:dyDescent="0.35">
      <c r="AW1182" s="34" t="e">
        <f>VLOOKUP(A1182,ISINs!$A:$B,2,FALSE)</f>
        <v>#N/A</v>
      </c>
      <c r="BB1182" s="27" t="e">
        <f t="shared" si="89"/>
        <v>#VALUE!</v>
      </c>
      <c r="BC1182" s="29">
        <f t="shared" ca="1" si="90"/>
        <v>0</v>
      </c>
      <c r="BD1182" s="27">
        <f t="shared" si="91"/>
        <v>1</v>
      </c>
      <c r="BE1182" s="32" t="str">
        <f t="shared" si="92"/>
        <v/>
      </c>
    </row>
    <row r="1183" spans="49:57" x14ac:dyDescent="0.35">
      <c r="AW1183" s="34" t="e">
        <f>VLOOKUP(A1183,ISINs!$A:$B,2,FALSE)</f>
        <v>#N/A</v>
      </c>
      <c r="BB1183" s="27" t="e">
        <f t="shared" si="89"/>
        <v>#VALUE!</v>
      </c>
      <c r="BC1183" s="29">
        <f t="shared" ca="1" si="90"/>
        <v>0</v>
      </c>
      <c r="BD1183" s="27">
        <f t="shared" si="91"/>
        <v>1</v>
      </c>
      <c r="BE1183" s="32" t="str">
        <f t="shared" si="92"/>
        <v/>
      </c>
    </row>
    <row r="1184" spans="49:57" x14ac:dyDescent="0.35">
      <c r="AW1184" s="34" t="e">
        <f>VLOOKUP(A1184,ISINs!$A:$B,2,FALSE)</f>
        <v>#N/A</v>
      </c>
      <c r="BB1184" s="27" t="e">
        <f t="shared" si="89"/>
        <v>#VALUE!</v>
      </c>
      <c r="BC1184" s="29">
        <f t="shared" ca="1" si="90"/>
        <v>0</v>
      </c>
      <c r="BD1184" s="27">
        <f t="shared" si="91"/>
        <v>1</v>
      </c>
      <c r="BE1184" s="32" t="str">
        <f t="shared" si="92"/>
        <v/>
      </c>
    </row>
    <row r="1185" spans="49:57" x14ac:dyDescent="0.35">
      <c r="AW1185" s="34" t="e">
        <f>VLOOKUP(A1185,ISINs!$A:$B,2,FALSE)</f>
        <v>#N/A</v>
      </c>
      <c r="BB1185" s="27" t="e">
        <f t="shared" si="89"/>
        <v>#VALUE!</v>
      </c>
      <c r="BC1185" s="29">
        <f t="shared" ca="1" si="90"/>
        <v>0</v>
      </c>
      <c r="BD1185" s="27">
        <f t="shared" si="91"/>
        <v>1</v>
      </c>
      <c r="BE1185" s="32" t="str">
        <f t="shared" si="92"/>
        <v/>
      </c>
    </row>
    <row r="1186" spans="49:57" x14ac:dyDescent="0.35">
      <c r="AW1186" s="34" t="e">
        <f>VLOOKUP(A1186,ISINs!$A:$B,2,FALSE)</f>
        <v>#N/A</v>
      </c>
      <c r="BB1186" s="27" t="e">
        <f t="shared" si="89"/>
        <v>#VALUE!</v>
      </c>
      <c r="BC1186" s="29">
        <f t="shared" ca="1" si="90"/>
        <v>0</v>
      </c>
      <c r="BD1186" s="27">
        <f t="shared" si="91"/>
        <v>1</v>
      </c>
      <c r="BE1186" s="32" t="str">
        <f t="shared" si="92"/>
        <v/>
      </c>
    </row>
    <row r="1187" spans="49:57" x14ac:dyDescent="0.35">
      <c r="AW1187" s="34" t="e">
        <f>VLOOKUP(A1187,ISINs!$A:$B,2,FALSE)</f>
        <v>#N/A</v>
      </c>
      <c r="BB1187" s="27" t="e">
        <f t="shared" si="89"/>
        <v>#VALUE!</v>
      </c>
      <c r="BC1187" s="29">
        <f t="shared" ca="1" si="90"/>
        <v>0</v>
      </c>
      <c r="BD1187" s="27">
        <f t="shared" si="91"/>
        <v>1</v>
      </c>
      <c r="BE1187" s="32" t="str">
        <f t="shared" si="92"/>
        <v/>
      </c>
    </row>
    <row r="1188" spans="49:57" x14ac:dyDescent="0.35">
      <c r="AW1188" s="34" t="e">
        <f>VLOOKUP(A1188,ISINs!$A:$B,2,FALSE)</f>
        <v>#N/A</v>
      </c>
      <c r="BB1188" s="27" t="e">
        <f t="shared" si="89"/>
        <v>#VALUE!</v>
      </c>
      <c r="BC1188" s="29">
        <f t="shared" ca="1" si="90"/>
        <v>0</v>
      </c>
      <c r="BD1188" s="27">
        <f t="shared" si="91"/>
        <v>1</v>
      </c>
      <c r="BE1188" s="32" t="str">
        <f t="shared" si="92"/>
        <v/>
      </c>
    </row>
    <row r="1189" spans="49:57" x14ac:dyDescent="0.35">
      <c r="AW1189" s="34" t="e">
        <f>VLOOKUP(A1189,ISINs!$A:$B,2,FALSE)</f>
        <v>#N/A</v>
      </c>
      <c r="BB1189" s="27" t="e">
        <f t="shared" si="89"/>
        <v>#VALUE!</v>
      </c>
      <c r="BC1189" s="29">
        <f t="shared" ca="1" si="90"/>
        <v>0</v>
      </c>
      <c r="BD1189" s="27">
        <f t="shared" si="91"/>
        <v>1</v>
      </c>
      <c r="BE1189" s="32" t="str">
        <f t="shared" si="92"/>
        <v/>
      </c>
    </row>
    <row r="1190" spans="49:57" x14ac:dyDescent="0.35">
      <c r="AW1190" s="34" t="e">
        <f>VLOOKUP(A1190,ISINs!$A:$B,2,FALSE)</f>
        <v>#N/A</v>
      </c>
      <c r="BB1190" s="27" t="e">
        <f t="shared" si="89"/>
        <v>#VALUE!</v>
      </c>
      <c r="BC1190" s="29">
        <f t="shared" ca="1" si="90"/>
        <v>0</v>
      </c>
      <c r="BD1190" s="27">
        <f t="shared" si="91"/>
        <v>1</v>
      </c>
      <c r="BE1190" s="32" t="str">
        <f t="shared" si="92"/>
        <v/>
      </c>
    </row>
    <row r="1191" spans="49:57" x14ac:dyDescent="0.35">
      <c r="AW1191" s="34" t="e">
        <f>VLOOKUP(A1191,ISINs!$A:$B,2,FALSE)</f>
        <v>#N/A</v>
      </c>
      <c r="BB1191" s="27" t="e">
        <f t="shared" si="89"/>
        <v>#VALUE!</v>
      </c>
      <c r="BC1191" s="29">
        <f t="shared" ca="1" si="90"/>
        <v>0</v>
      </c>
      <c r="BD1191" s="27">
        <f t="shared" si="91"/>
        <v>1</v>
      </c>
      <c r="BE1191" s="32" t="str">
        <f t="shared" si="92"/>
        <v/>
      </c>
    </row>
    <row r="1192" spans="49:57" x14ac:dyDescent="0.35">
      <c r="AW1192" s="34" t="e">
        <f>VLOOKUP(A1192,ISINs!$A:$B,2,FALSE)</f>
        <v>#N/A</v>
      </c>
      <c r="BB1192" s="27" t="e">
        <f t="shared" si="89"/>
        <v>#VALUE!</v>
      </c>
      <c r="BC1192" s="29">
        <f t="shared" ca="1" si="90"/>
        <v>0</v>
      </c>
      <c r="BD1192" s="27">
        <f t="shared" si="91"/>
        <v>1</v>
      </c>
      <c r="BE1192" s="32" t="str">
        <f t="shared" si="92"/>
        <v/>
      </c>
    </row>
    <row r="1193" spans="49:57" x14ac:dyDescent="0.35">
      <c r="AW1193" s="34" t="e">
        <f>VLOOKUP(A1193,ISINs!$A:$B,2,FALSE)</f>
        <v>#N/A</v>
      </c>
      <c r="BB1193" s="27" t="e">
        <f t="shared" si="89"/>
        <v>#VALUE!</v>
      </c>
      <c r="BC1193" s="29">
        <f t="shared" ca="1" si="90"/>
        <v>0</v>
      </c>
      <c r="BD1193" s="27">
        <f t="shared" si="91"/>
        <v>1</v>
      </c>
      <c r="BE1193" s="32" t="str">
        <f t="shared" si="92"/>
        <v/>
      </c>
    </row>
    <row r="1194" spans="49:57" x14ac:dyDescent="0.35">
      <c r="AW1194" s="34" t="e">
        <f>VLOOKUP(A1194,ISINs!$A:$B,2,FALSE)</f>
        <v>#N/A</v>
      </c>
      <c r="BB1194" s="27" t="e">
        <f t="shared" si="89"/>
        <v>#VALUE!</v>
      </c>
      <c r="BC1194" s="29">
        <f t="shared" ca="1" si="90"/>
        <v>0</v>
      </c>
      <c r="BD1194" s="27">
        <f t="shared" si="91"/>
        <v>1</v>
      </c>
      <c r="BE1194" s="32" t="str">
        <f t="shared" si="92"/>
        <v/>
      </c>
    </row>
    <row r="1195" spans="49:57" x14ac:dyDescent="0.35">
      <c r="AW1195" s="34" t="e">
        <f>VLOOKUP(A1195,ISINs!$A:$B,2,FALSE)</f>
        <v>#N/A</v>
      </c>
      <c r="BB1195" s="27" t="e">
        <f t="shared" si="89"/>
        <v>#VALUE!</v>
      </c>
      <c r="BC1195" s="29">
        <f t="shared" ca="1" si="90"/>
        <v>0</v>
      </c>
      <c r="BD1195" s="27">
        <f t="shared" si="91"/>
        <v>1</v>
      </c>
      <c r="BE1195" s="32" t="str">
        <f t="shared" si="92"/>
        <v/>
      </c>
    </row>
    <row r="1196" spans="49:57" x14ac:dyDescent="0.35">
      <c r="AW1196" s="34" t="e">
        <f>VLOOKUP(A1196,ISINs!$A:$B,2,FALSE)</f>
        <v>#N/A</v>
      </c>
      <c r="BB1196" s="27" t="e">
        <f t="shared" si="89"/>
        <v>#VALUE!</v>
      </c>
      <c r="BC1196" s="29">
        <f t="shared" ca="1" si="90"/>
        <v>0</v>
      </c>
      <c r="BD1196" s="27">
        <f t="shared" si="91"/>
        <v>1</v>
      </c>
      <c r="BE1196" s="32" t="str">
        <f t="shared" si="92"/>
        <v/>
      </c>
    </row>
    <row r="1197" spans="49:57" x14ac:dyDescent="0.35">
      <c r="AW1197" s="34" t="e">
        <f>VLOOKUP(A1197,ISINs!$A:$B,2,FALSE)</f>
        <v>#N/A</v>
      </c>
      <c r="BB1197" s="27" t="e">
        <f t="shared" si="89"/>
        <v>#VALUE!</v>
      </c>
      <c r="BC1197" s="29">
        <f t="shared" ca="1" si="90"/>
        <v>0</v>
      </c>
      <c r="BD1197" s="27">
        <f t="shared" si="91"/>
        <v>1</v>
      </c>
      <c r="BE1197" s="32" t="str">
        <f t="shared" si="92"/>
        <v/>
      </c>
    </row>
    <row r="1198" spans="49:57" x14ac:dyDescent="0.35">
      <c r="AW1198" s="34" t="e">
        <f>VLOOKUP(A1198,ISINs!$A:$B,2,FALSE)</f>
        <v>#N/A</v>
      </c>
      <c r="BB1198" s="27" t="e">
        <f t="shared" si="89"/>
        <v>#VALUE!</v>
      </c>
      <c r="BC1198" s="29">
        <f t="shared" ca="1" si="90"/>
        <v>0</v>
      </c>
      <c r="BD1198" s="27">
        <f t="shared" si="91"/>
        <v>1</v>
      </c>
      <c r="BE1198" s="32" t="str">
        <f t="shared" si="92"/>
        <v/>
      </c>
    </row>
    <row r="1199" spans="49:57" x14ac:dyDescent="0.35">
      <c r="AW1199" s="34" t="e">
        <f>VLOOKUP(A1199,ISINs!$A:$B,2,FALSE)</f>
        <v>#N/A</v>
      </c>
      <c r="BB1199" s="27" t="e">
        <f t="shared" si="89"/>
        <v>#VALUE!</v>
      </c>
      <c r="BC1199" s="29">
        <f t="shared" ca="1" si="90"/>
        <v>0</v>
      </c>
      <c r="BD1199" s="27">
        <f t="shared" si="91"/>
        <v>1</v>
      </c>
      <c r="BE1199" s="32" t="str">
        <f t="shared" si="92"/>
        <v/>
      </c>
    </row>
    <row r="1200" spans="49:57" x14ac:dyDescent="0.35">
      <c r="AW1200" s="34" t="e">
        <f>VLOOKUP(A1200,ISINs!$A:$B,2,FALSE)</f>
        <v>#N/A</v>
      </c>
      <c r="BB1200" s="27" t="e">
        <f t="shared" si="89"/>
        <v>#VALUE!</v>
      </c>
      <c r="BC1200" s="29">
        <f t="shared" ca="1" si="90"/>
        <v>0</v>
      </c>
      <c r="BD1200" s="27">
        <f t="shared" si="91"/>
        <v>1</v>
      </c>
      <c r="BE1200" s="32" t="str">
        <f t="shared" si="92"/>
        <v/>
      </c>
    </row>
    <row r="1201" spans="49:57" x14ac:dyDescent="0.35">
      <c r="AW1201" s="34" t="e">
        <f>VLOOKUP(A1201,ISINs!$A:$B,2,FALSE)</f>
        <v>#N/A</v>
      </c>
      <c r="BB1201" s="27" t="e">
        <f t="shared" si="89"/>
        <v>#VALUE!</v>
      </c>
      <c r="BC1201" s="29">
        <f t="shared" ca="1" si="90"/>
        <v>0</v>
      </c>
      <c r="BD1201" s="27">
        <f t="shared" si="91"/>
        <v>1</v>
      </c>
      <c r="BE1201" s="32" t="str">
        <f t="shared" si="92"/>
        <v/>
      </c>
    </row>
    <row r="1202" spans="49:57" x14ac:dyDescent="0.35">
      <c r="AW1202" s="34" t="e">
        <f>VLOOKUP(A1202,ISINs!$A:$B,2,FALSE)</f>
        <v>#N/A</v>
      </c>
      <c r="BB1202" s="27" t="e">
        <f t="shared" si="89"/>
        <v>#VALUE!</v>
      </c>
      <c r="BC1202" s="29">
        <f t="shared" ca="1" si="90"/>
        <v>0</v>
      </c>
      <c r="BD1202" s="27">
        <f t="shared" si="91"/>
        <v>1</v>
      </c>
      <c r="BE1202" s="32" t="str">
        <f t="shared" si="92"/>
        <v/>
      </c>
    </row>
    <row r="1203" spans="49:57" x14ac:dyDescent="0.35">
      <c r="AW1203" s="34" t="e">
        <f>VLOOKUP(A1203,ISINs!$A:$B,2,FALSE)</f>
        <v>#N/A</v>
      </c>
      <c r="BB1203" s="27" t="e">
        <f t="shared" si="89"/>
        <v>#VALUE!</v>
      </c>
      <c r="BC1203" s="29">
        <f t="shared" ca="1" si="90"/>
        <v>0</v>
      </c>
      <c r="BD1203" s="27">
        <f t="shared" si="91"/>
        <v>1</v>
      </c>
      <c r="BE1203" s="32" t="str">
        <f t="shared" si="92"/>
        <v/>
      </c>
    </row>
    <row r="1204" spans="49:57" x14ac:dyDescent="0.35">
      <c r="AW1204" s="34" t="e">
        <f>VLOOKUP(A1204,ISINs!$A:$B,2,FALSE)</f>
        <v>#N/A</v>
      </c>
      <c r="BB1204" s="27" t="e">
        <f t="shared" si="89"/>
        <v>#VALUE!</v>
      </c>
      <c r="BC1204" s="29">
        <f t="shared" ca="1" si="90"/>
        <v>0</v>
      </c>
      <c r="BD1204" s="27">
        <f t="shared" si="91"/>
        <v>1</v>
      </c>
      <c r="BE1204" s="32" t="str">
        <f t="shared" si="92"/>
        <v/>
      </c>
    </row>
    <row r="1205" spans="49:57" x14ac:dyDescent="0.35">
      <c r="AW1205" s="34" t="e">
        <f>VLOOKUP(A1205,ISINs!$A:$B,2,FALSE)</f>
        <v>#N/A</v>
      </c>
      <c r="BB1205" s="27" t="e">
        <f t="shared" si="89"/>
        <v>#VALUE!</v>
      </c>
      <c r="BC1205" s="29">
        <f t="shared" ca="1" si="90"/>
        <v>0</v>
      </c>
      <c r="BD1205" s="27">
        <f t="shared" si="91"/>
        <v>1</v>
      </c>
      <c r="BE1205" s="32" t="str">
        <f t="shared" si="92"/>
        <v/>
      </c>
    </row>
    <row r="1206" spans="49:57" x14ac:dyDescent="0.35">
      <c r="AW1206" s="34" t="e">
        <f>VLOOKUP(A1206,ISINs!$A:$B,2,FALSE)</f>
        <v>#N/A</v>
      </c>
      <c r="BB1206" s="27" t="e">
        <f t="shared" si="89"/>
        <v>#VALUE!</v>
      </c>
      <c r="BC1206" s="29">
        <f t="shared" ca="1" si="90"/>
        <v>0</v>
      </c>
      <c r="BD1206" s="27">
        <f t="shared" si="91"/>
        <v>1</v>
      </c>
      <c r="BE1206" s="32" t="str">
        <f t="shared" si="92"/>
        <v/>
      </c>
    </row>
    <row r="1207" spans="49:57" x14ac:dyDescent="0.35">
      <c r="AW1207" s="34" t="e">
        <f>VLOOKUP(A1207,ISINs!$A:$B,2,FALSE)</f>
        <v>#N/A</v>
      </c>
      <c r="BB1207" s="27" t="e">
        <f t="shared" si="89"/>
        <v>#VALUE!</v>
      </c>
      <c r="BC1207" s="29">
        <f t="shared" ca="1" si="90"/>
        <v>0</v>
      </c>
      <c r="BD1207" s="27">
        <f t="shared" si="91"/>
        <v>1</v>
      </c>
      <c r="BE1207" s="32" t="str">
        <f t="shared" si="92"/>
        <v/>
      </c>
    </row>
    <row r="1208" spans="49:57" x14ac:dyDescent="0.35">
      <c r="AW1208" s="34" t="e">
        <f>VLOOKUP(A1208,ISINs!$A:$B,2,FALSE)</f>
        <v>#N/A</v>
      </c>
      <c r="BB1208" s="27" t="e">
        <f t="shared" si="89"/>
        <v>#VALUE!</v>
      </c>
      <c r="BC1208" s="29">
        <f t="shared" ca="1" si="90"/>
        <v>0</v>
      </c>
      <c r="BD1208" s="27">
        <f t="shared" si="91"/>
        <v>1</v>
      </c>
      <c r="BE1208" s="32" t="str">
        <f t="shared" si="92"/>
        <v/>
      </c>
    </row>
    <row r="1209" spans="49:57" x14ac:dyDescent="0.35">
      <c r="AW1209" s="34" t="e">
        <f>VLOOKUP(A1209,ISINs!$A:$B,2,FALSE)</f>
        <v>#N/A</v>
      </c>
      <c r="BB1209" s="27" t="e">
        <f t="shared" si="89"/>
        <v>#VALUE!</v>
      </c>
      <c r="BC1209" s="29">
        <f t="shared" ca="1" si="90"/>
        <v>0</v>
      </c>
      <c r="BD1209" s="27">
        <f t="shared" si="91"/>
        <v>1</v>
      </c>
      <c r="BE1209" s="32" t="str">
        <f t="shared" si="92"/>
        <v/>
      </c>
    </row>
    <row r="1210" spans="49:57" x14ac:dyDescent="0.35">
      <c r="AW1210" s="34" t="e">
        <f>VLOOKUP(A1210,ISINs!$A:$B,2,FALSE)</f>
        <v>#N/A</v>
      </c>
      <c r="BB1210" s="27" t="e">
        <f t="shared" si="89"/>
        <v>#VALUE!</v>
      </c>
      <c r="BC1210" s="29">
        <f t="shared" ca="1" si="90"/>
        <v>0</v>
      </c>
      <c r="BD1210" s="27">
        <f t="shared" si="91"/>
        <v>1</v>
      </c>
      <c r="BE1210" s="32" t="str">
        <f t="shared" si="92"/>
        <v/>
      </c>
    </row>
    <row r="1211" spans="49:57" x14ac:dyDescent="0.35">
      <c r="AW1211" s="34" t="e">
        <f>VLOOKUP(A1211,ISINs!$A:$B,2,FALSE)</f>
        <v>#N/A</v>
      </c>
      <c r="BB1211" s="27" t="e">
        <f t="shared" si="89"/>
        <v>#VALUE!</v>
      </c>
      <c r="BC1211" s="29">
        <f t="shared" ca="1" si="90"/>
        <v>0</v>
      </c>
      <c r="BD1211" s="27">
        <f t="shared" si="91"/>
        <v>1</v>
      </c>
      <c r="BE1211" s="32" t="str">
        <f t="shared" si="92"/>
        <v/>
      </c>
    </row>
    <row r="1212" spans="49:57" x14ac:dyDescent="0.35">
      <c r="AW1212" s="34" t="e">
        <f>VLOOKUP(A1212,ISINs!$A:$B,2,FALSE)</f>
        <v>#N/A</v>
      </c>
      <c r="BB1212" s="27" t="e">
        <f t="shared" si="89"/>
        <v>#VALUE!</v>
      </c>
      <c r="BC1212" s="29">
        <f t="shared" ca="1" si="90"/>
        <v>0</v>
      </c>
      <c r="BD1212" s="27">
        <f t="shared" si="91"/>
        <v>1</v>
      </c>
      <c r="BE1212" s="32" t="str">
        <f t="shared" si="92"/>
        <v/>
      </c>
    </row>
    <row r="1213" spans="49:57" x14ac:dyDescent="0.35">
      <c r="AW1213" s="34" t="e">
        <f>VLOOKUP(A1213,ISINs!$A:$B,2,FALSE)</f>
        <v>#N/A</v>
      </c>
      <c r="BB1213" s="27" t="e">
        <f t="shared" si="89"/>
        <v>#VALUE!</v>
      </c>
      <c r="BC1213" s="29">
        <f t="shared" ca="1" si="90"/>
        <v>0</v>
      </c>
      <c r="BD1213" s="27">
        <f t="shared" si="91"/>
        <v>1</v>
      </c>
      <c r="BE1213" s="32" t="str">
        <f t="shared" si="92"/>
        <v/>
      </c>
    </row>
    <row r="1214" spans="49:57" x14ac:dyDescent="0.35">
      <c r="AW1214" s="34" t="e">
        <f>VLOOKUP(A1214,ISINs!$A:$B,2,FALSE)</f>
        <v>#N/A</v>
      </c>
      <c r="BB1214" s="27" t="e">
        <f t="shared" si="89"/>
        <v>#VALUE!</v>
      </c>
      <c r="BC1214" s="29">
        <f t="shared" ca="1" si="90"/>
        <v>0</v>
      </c>
      <c r="BD1214" s="27">
        <f t="shared" si="91"/>
        <v>1</v>
      </c>
      <c r="BE1214" s="32" t="str">
        <f t="shared" si="92"/>
        <v/>
      </c>
    </row>
    <row r="1215" spans="49:57" x14ac:dyDescent="0.35">
      <c r="AW1215" s="34" t="e">
        <f>VLOOKUP(A1215,ISINs!$A:$B,2,FALSE)</f>
        <v>#N/A</v>
      </c>
      <c r="BB1215" s="27" t="e">
        <f t="shared" si="89"/>
        <v>#VALUE!</v>
      </c>
      <c r="BC1215" s="29">
        <f t="shared" ca="1" si="90"/>
        <v>0</v>
      </c>
      <c r="BD1215" s="27">
        <f t="shared" si="91"/>
        <v>1</v>
      </c>
      <c r="BE1215" s="32" t="str">
        <f t="shared" si="92"/>
        <v/>
      </c>
    </row>
    <row r="1216" spans="49:57" x14ac:dyDescent="0.35">
      <c r="AW1216" s="34" t="e">
        <f>VLOOKUP(A1216,ISINs!$A:$B,2,FALSE)</f>
        <v>#N/A</v>
      </c>
      <c r="BB1216" s="27" t="e">
        <f t="shared" si="89"/>
        <v>#VALUE!</v>
      </c>
      <c r="BC1216" s="29">
        <f t="shared" ca="1" si="90"/>
        <v>0</v>
      </c>
      <c r="BD1216" s="27">
        <f t="shared" si="91"/>
        <v>1</v>
      </c>
      <c r="BE1216" s="32" t="str">
        <f t="shared" si="92"/>
        <v/>
      </c>
    </row>
    <row r="1217" spans="49:57" x14ac:dyDescent="0.35">
      <c r="AW1217" s="34" t="e">
        <f>VLOOKUP(A1217,ISINs!$A:$B,2,FALSE)</f>
        <v>#N/A</v>
      </c>
      <c r="BB1217" s="27" t="e">
        <f t="shared" si="89"/>
        <v>#VALUE!</v>
      </c>
      <c r="BC1217" s="29">
        <f t="shared" ca="1" si="90"/>
        <v>0</v>
      </c>
      <c r="BD1217" s="27">
        <f t="shared" si="91"/>
        <v>1</v>
      </c>
      <c r="BE1217" s="32" t="str">
        <f t="shared" si="92"/>
        <v/>
      </c>
    </row>
    <row r="1218" spans="49:57" x14ac:dyDescent="0.35">
      <c r="AW1218" s="34" t="e">
        <f>VLOOKUP(A1218,ISINs!$A:$B,2,FALSE)</f>
        <v>#N/A</v>
      </c>
      <c r="BB1218" s="27" t="e">
        <f t="shared" si="89"/>
        <v>#VALUE!</v>
      </c>
      <c r="BC1218" s="29">
        <f t="shared" ca="1" si="90"/>
        <v>0</v>
      </c>
      <c r="BD1218" s="27">
        <f t="shared" si="91"/>
        <v>1</v>
      </c>
      <c r="BE1218" s="32" t="str">
        <f t="shared" si="92"/>
        <v/>
      </c>
    </row>
    <row r="1219" spans="49:57" x14ac:dyDescent="0.35">
      <c r="AW1219" s="34" t="e">
        <f>VLOOKUP(A1219,ISINs!$A:$B,2,FALSE)</f>
        <v>#N/A</v>
      </c>
      <c r="BB1219" s="27" t="e">
        <f t="shared" si="89"/>
        <v>#VALUE!</v>
      </c>
      <c r="BC1219" s="29">
        <f t="shared" ca="1" si="90"/>
        <v>0</v>
      </c>
      <c r="BD1219" s="27">
        <f t="shared" si="91"/>
        <v>1</v>
      </c>
      <c r="BE1219" s="32" t="str">
        <f t="shared" si="92"/>
        <v/>
      </c>
    </row>
    <row r="1220" spans="49:57" x14ac:dyDescent="0.35">
      <c r="AW1220" s="34" t="e">
        <f>VLOOKUP(A1220,ISINs!$A:$B,2,FALSE)</f>
        <v>#N/A</v>
      </c>
      <c r="BB1220" s="27" t="e">
        <f t="shared" si="89"/>
        <v>#VALUE!</v>
      </c>
      <c r="BC1220" s="29">
        <f t="shared" ca="1" si="90"/>
        <v>0</v>
      </c>
      <c r="BD1220" s="27">
        <f t="shared" si="91"/>
        <v>1</v>
      </c>
      <c r="BE1220" s="32" t="str">
        <f t="shared" si="92"/>
        <v/>
      </c>
    </row>
    <row r="1221" spans="49:57" x14ac:dyDescent="0.35">
      <c r="AW1221" s="34" t="e">
        <f>VLOOKUP(A1221,ISINs!$A:$B,2,FALSE)</f>
        <v>#N/A</v>
      </c>
      <c r="BB1221" s="27" t="e">
        <f t="shared" si="89"/>
        <v>#VALUE!</v>
      </c>
      <c r="BC1221" s="29">
        <f t="shared" ca="1" si="90"/>
        <v>0</v>
      </c>
      <c r="BD1221" s="27">
        <f t="shared" si="91"/>
        <v>1</v>
      </c>
      <c r="BE1221" s="32" t="str">
        <f t="shared" si="92"/>
        <v/>
      </c>
    </row>
    <row r="1222" spans="49:57" x14ac:dyDescent="0.35">
      <c r="AW1222" s="34" t="e">
        <f>VLOOKUP(A1222,ISINs!$A:$B,2,FALSE)</f>
        <v>#N/A</v>
      </c>
      <c r="BB1222" s="27" t="e">
        <f t="shared" si="89"/>
        <v>#VALUE!</v>
      </c>
      <c r="BC1222" s="29">
        <f t="shared" ca="1" si="90"/>
        <v>0</v>
      </c>
      <c r="BD1222" s="27">
        <f t="shared" si="91"/>
        <v>1</v>
      </c>
      <c r="BE1222" s="32" t="str">
        <f t="shared" si="92"/>
        <v/>
      </c>
    </row>
    <row r="1223" spans="49:57" x14ac:dyDescent="0.35">
      <c r="AW1223" s="34" t="e">
        <f>VLOOKUP(A1223,ISINs!$A:$B,2,FALSE)</f>
        <v>#N/A</v>
      </c>
      <c r="BB1223" s="27" t="e">
        <f t="shared" si="89"/>
        <v>#VALUE!</v>
      </c>
      <c r="BC1223" s="29">
        <f t="shared" ca="1" si="90"/>
        <v>0</v>
      </c>
      <c r="BD1223" s="27">
        <f t="shared" si="91"/>
        <v>1</v>
      </c>
      <c r="BE1223" s="32" t="str">
        <f t="shared" si="92"/>
        <v/>
      </c>
    </row>
    <row r="1224" spans="49:57" x14ac:dyDescent="0.35">
      <c r="AW1224" s="34" t="e">
        <f>VLOOKUP(A1224,ISINs!$A:$B,2,FALSE)</f>
        <v>#N/A</v>
      </c>
      <c r="BB1224" s="27" t="e">
        <f t="shared" si="89"/>
        <v>#VALUE!</v>
      </c>
      <c r="BC1224" s="29">
        <f t="shared" ca="1" si="90"/>
        <v>0</v>
      </c>
      <c r="BD1224" s="27">
        <f t="shared" si="91"/>
        <v>1</v>
      </c>
      <c r="BE1224" s="32" t="str">
        <f t="shared" si="92"/>
        <v/>
      </c>
    </row>
    <row r="1225" spans="49:57" x14ac:dyDescent="0.35">
      <c r="AW1225" s="34" t="e">
        <f>VLOOKUP(A1225,ISINs!$A:$B,2,FALSE)</f>
        <v>#N/A</v>
      </c>
      <c r="BB1225" s="27" t="e">
        <f t="shared" si="89"/>
        <v>#VALUE!</v>
      </c>
      <c r="BC1225" s="29">
        <f t="shared" ca="1" si="90"/>
        <v>0</v>
      </c>
      <c r="BD1225" s="27">
        <f t="shared" si="91"/>
        <v>1</v>
      </c>
      <c r="BE1225" s="32" t="str">
        <f t="shared" si="92"/>
        <v/>
      </c>
    </row>
    <row r="1226" spans="49:57" x14ac:dyDescent="0.35">
      <c r="AW1226" s="34" t="e">
        <f>VLOOKUP(A1226,ISINs!$A:$B,2,FALSE)</f>
        <v>#N/A</v>
      </c>
      <c r="BB1226" s="27" t="e">
        <f t="shared" si="89"/>
        <v>#VALUE!</v>
      </c>
      <c r="BC1226" s="29">
        <f t="shared" ca="1" si="90"/>
        <v>0</v>
      </c>
      <c r="BD1226" s="27">
        <f t="shared" si="91"/>
        <v>1</v>
      </c>
      <c r="BE1226" s="32" t="str">
        <f t="shared" si="92"/>
        <v/>
      </c>
    </row>
    <row r="1227" spans="49:57" x14ac:dyDescent="0.35">
      <c r="AW1227" s="34" t="e">
        <f>VLOOKUP(A1227,ISINs!$A:$B,2,FALSE)</f>
        <v>#N/A</v>
      </c>
      <c r="BB1227" s="27" t="e">
        <f t="shared" si="89"/>
        <v>#VALUE!</v>
      </c>
      <c r="BC1227" s="29">
        <f t="shared" ca="1" si="90"/>
        <v>0</v>
      </c>
      <c r="BD1227" s="27">
        <f t="shared" si="91"/>
        <v>1</v>
      </c>
      <c r="BE1227" s="32" t="str">
        <f t="shared" si="92"/>
        <v/>
      </c>
    </row>
    <row r="1228" spans="49:57" x14ac:dyDescent="0.35">
      <c r="AW1228" s="34" t="e">
        <f>VLOOKUP(A1228,ISINs!$A:$B,2,FALSE)</f>
        <v>#N/A</v>
      </c>
      <c r="BB1228" s="27" t="e">
        <f t="shared" si="89"/>
        <v>#VALUE!</v>
      </c>
      <c r="BC1228" s="29">
        <f t="shared" ca="1" si="90"/>
        <v>0</v>
      </c>
      <c r="BD1228" s="27">
        <f t="shared" si="91"/>
        <v>1</v>
      </c>
      <c r="BE1228" s="32" t="str">
        <f t="shared" si="92"/>
        <v/>
      </c>
    </row>
    <row r="1229" spans="49:57" x14ac:dyDescent="0.35">
      <c r="AW1229" s="34" t="e">
        <f>VLOOKUP(A1229,ISINs!$A:$B,2,FALSE)</f>
        <v>#N/A</v>
      </c>
      <c r="BB1229" s="27" t="e">
        <f t="shared" si="89"/>
        <v>#VALUE!</v>
      </c>
      <c r="BC1229" s="29">
        <f t="shared" ca="1" si="90"/>
        <v>0</v>
      </c>
      <c r="BD1229" s="27">
        <f t="shared" si="91"/>
        <v>1</v>
      </c>
      <c r="BE1229" s="32" t="str">
        <f t="shared" si="92"/>
        <v/>
      </c>
    </row>
    <row r="1230" spans="49:57" x14ac:dyDescent="0.35">
      <c r="AW1230" s="34" t="e">
        <f>VLOOKUP(A1230,ISINs!$A:$B,2,FALSE)</f>
        <v>#N/A</v>
      </c>
      <c r="BB1230" s="27" t="e">
        <f t="shared" si="89"/>
        <v>#VALUE!</v>
      </c>
      <c r="BC1230" s="29">
        <f t="shared" ca="1" si="90"/>
        <v>0</v>
      </c>
      <c r="BD1230" s="27">
        <f t="shared" si="91"/>
        <v>1</v>
      </c>
      <c r="BE1230" s="32" t="str">
        <f t="shared" si="92"/>
        <v/>
      </c>
    </row>
    <row r="1231" spans="49:57" x14ac:dyDescent="0.35">
      <c r="AW1231" s="34" t="e">
        <f>VLOOKUP(A1231,ISINs!$A:$B,2,FALSE)</f>
        <v>#N/A</v>
      </c>
      <c r="BB1231" s="27" t="e">
        <f t="shared" si="89"/>
        <v>#VALUE!</v>
      </c>
      <c r="BC1231" s="29">
        <f t="shared" ca="1" si="90"/>
        <v>0</v>
      </c>
      <c r="BD1231" s="27">
        <f t="shared" si="91"/>
        <v>1</v>
      </c>
      <c r="BE1231" s="32" t="str">
        <f t="shared" si="92"/>
        <v/>
      </c>
    </row>
    <row r="1232" spans="49:57" x14ac:dyDescent="0.35">
      <c r="AW1232" s="34" t="e">
        <f>VLOOKUP(A1232,ISINs!$A:$B,2,FALSE)</f>
        <v>#N/A</v>
      </c>
      <c r="BB1232" s="27" t="e">
        <f t="shared" si="89"/>
        <v>#VALUE!</v>
      </c>
      <c r="BC1232" s="29">
        <f t="shared" ca="1" si="90"/>
        <v>0</v>
      </c>
      <c r="BD1232" s="27">
        <f t="shared" si="91"/>
        <v>1</v>
      </c>
      <c r="BE1232" s="32" t="str">
        <f t="shared" si="92"/>
        <v/>
      </c>
    </row>
    <row r="1233" spans="49:57" x14ac:dyDescent="0.35">
      <c r="AW1233" s="34" t="e">
        <f>VLOOKUP(A1233,ISINs!$A:$B,2,FALSE)</f>
        <v>#N/A</v>
      </c>
      <c r="BB1233" s="27" t="e">
        <f t="shared" si="89"/>
        <v>#VALUE!</v>
      </c>
      <c r="BC1233" s="29">
        <f t="shared" ca="1" si="90"/>
        <v>0</v>
      </c>
      <c r="BD1233" s="27">
        <f t="shared" si="91"/>
        <v>1</v>
      </c>
      <c r="BE1233" s="32" t="str">
        <f t="shared" si="92"/>
        <v/>
      </c>
    </row>
    <row r="1234" spans="49:57" x14ac:dyDescent="0.35">
      <c r="AW1234" s="34" t="e">
        <f>VLOOKUP(A1234,ISINs!$A:$B,2,FALSE)</f>
        <v>#N/A</v>
      </c>
      <c r="BB1234" s="27" t="e">
        <f t="shared" si="89"/>
        <v>#VALUE!</v>
      </c>
      <c r="BC1234" s="29">
        <f t="shared" ca="1" si="90"/>
        <v>0</v>
      </c>
      <c r="BD1234" s="27">
        <f t="shared" si="91"/>
        <v>1</v>
      </c>
      <c r="BE1234" s="32" t="str">
        <f t="shared" si="92"/>
        <v/>
      </c>
    </row>
    <row r="1235" spans="49:57" x14ac:dyDescent="0.35">
      <c r="AW1235" s="34" t="e">
        <f>VLOOKUP(A1235,ISINs!$A:$B,2,FALSE)</f>
        <v>#N/A</v>
      </c>
      <c r="BB1235" s="27" t="e">
        <f t="shared" si="89"/>
        <v>#VALUE!</v>
      </c>
      <c r="BC1235" s="29">
        <f t="shared" ca="1" si="90"/>
        <v>0</v>
      </c>
      <c r="BD1235" s="27">
        <f t="shared" si="91"/>
        <v>1</v>
      </c>
      <c r="BE1235" s="32" t="str">
        <f t="shared" si="92"/>
        <v/>
      </c>
    </row>
    <row r="1236" spans="49:57" x14ac:dyDescent="0.35">
      <c r="AW1236" s="34" t="e">
        <f>VLOOKUP(A1236,ISINs!$A:$B,2,FALSE)</f>
        <v>#N/A</v>
      </c>
      <c r="BB1236" s="27" t="e">
        <f t="shared" si="89"/>
        <v>#VALUE!</v>
      </c>
      <c r="BC1236" s="29">
        <f t="shared" ca="1" si="90"/>
        <v>0</v>
      </c>
      <c r="BD1236" s="27">
        <f t="shared" si="91"/>
        <v>1</v>
      </c>
      <c r="BE1236" s="32" t="str">
        <f t="shared" si="92"/>
        <v/>
      </c>
    </row>
    <row r="1237" spans="49:57" x14ac:dyDescent="0.35">
      <c r="AW1237" s="34" t="e">
        <f>VLOOKUP(A1237,ISINs!$A:$B,2,FALSE)</f>
        <v>#N/A</v>
      </c>
      <c r="BB1237" s="27" t="e">
        <f t="shared" si="89"/>
        <v>#VALUE!</v>
      </c>
      <c r="BC1237" s="29">
        <f t="shared" ca="1" si="90"/>
        <v>0</v>
      </c>
      <c r="BD1237" s="27">
        <f t="shared" si="91"/>
        <v>1</v>
      </c>
      <c r="BE1237" s="32" t="str">
        <f t="shared" si="92"/>
        <v/>
      </c>
    </row>
    <row r="1238" spans="49:57" x14ac:dyDescent="0.35">
      <c r="AW1238" s="34" t="e">
        <f>VLOOKUP(A1238,ISINs!$A:$B,2,FALSE)</f>
        <v>#N/A</v>
      </c>
      <c r="BB1238" s="27" t="e">
        <f t="shared" si="89"/>
        <v>#VALUE!</v>
      </c>
      <c r="BC1238" s="29">
        <f t="shared" ca="1" si="90"/>
        <v>0</v>
      </c>
      <c r="BD1238" s="27">
        <f t="shared" si="91"/>
        <v>1</v>
      </c>
      <c r="BE1238" s="32" t="str">
        <f t="shared" si="92"/>
        <v/>
      </c>
    </row>
    <row r="1239" spans="49:57" x14ac:dyDescent="0.35">
      <c r="AW1239" s="34" t="e">
        <f>VLOOKUP(A1239,ISINs!$A:$B,2,FALSE)</f>
        <v>#N/A</v>
      </c>
      <c r="BB1239" s="27" t="e">
        <f t="shared" si="89"/>
        <v>#VALUE!</v>
      </c>
      <c r="BC1239" s="29">
        <f t="shared" ca="1" si="90"/>
        <v>0</v>
      </c>
      <c r="BD1239" s="27">
        <f t="shared" si="91"/>
        <v>1</v>
      </c>
      <c r="BE1239" s="32" t="str">
        <f t="shared" si="92"/>
        <v/>
      </c>
    </row>
    <row r="1240" spans="49:57" x14ac:dyDescent="0.35">
      <c r="AW1240" s="34" t="e">
        <f>VLOOKUP(A1240,ISINs!$A:$B,2,FALSE)</f>
        <v>#N/A</v>
      </c>
      <c r="BB1240" s="27" t="e">
        <f t="shared" si="89"/>
        <v>#VALUE!</v>
      </c>
      <c r="BC1240" s="29">
        <f t="shared" ca="1" si="90"/>
        <v>0</v>
      </c>
      <c r="BD1240" s="27">
        <f t="shared" si="91"/>
        <v>1</v>
      </c>
      <c r="BE1240" s="32" t="str">
        <f t="shared" si="92"/>
        <v/>
      </c>
    </row>
    <row r="1241" spans="49:57" x14ac:dyDescent="0.35">
      <c r="AW1241" s="34" t="e">
        <f>VLOOKUP(A1241,ISINs!$A:$B,2,FALSE)</f>
        <v>#N/A</v>
      </c>
      <c r="BB1241" s="27" t="e">
        <f t="shared" si="89"/>
        <v>#VALUE!</v>
      </c>
      <c r="BC1241" s="29">
        <f t="shared" ca="1" si="90"/>
        <v>0</v>
      </c>
      <c r="BD1241" s="27">
        <f t="shared" si="91"/>
        <v>1</v>
      </c>
      <c r="BE1241" s="32" t="str">
        <f t="shared" si="92"/>
        <v/>
      </c>
    </row>
    <row r="1242" spans="49:57" x14ac:dyDescent="0.35">
      <c r="AW1242" s="34" t="e">
        <f>VLOOKUP(A1242,ISINs!$A:$B,2,FALSE)</f>
        <v>#N/A</v>
      </c>
      <c r="BB1242" s="27" t="e">
        <f t="shared" si="89"/>
        <v>#VALUE!</v>
      </c>
      <c r="BC1242" s="29">
        <f t="shared" ca="1" si="90"/>
        <v>0</v>
      </c>
      <c r="BD1242" s="27">
        <f t="shared" si="91"/>
        <v>1</v>
      </c>
      <c r="BE1242" s="32" t="str">
        <f t="shared" si="92"/>
        <v/>
      </c>
    </row>
    <row r="1243" spans="49:57" x14ac:dyDescent="0.35">
      <c r="AW1243" s="34" t="e">
        <f>VLOOKUP(A1243,ISINs!$A:$B,2,FALSE)</f>
        <v>#N/A</v>
      </c>
      <c r="BB1243" s="27" t="e">
        <f t="shared" si="89"/>
        <v>#VALUE!</v>
      </c>
      <c r="BC1243" s="29">
        <f t="shared" ca="1" si="90"/>
        <v>0</v>
      </c>
      <c r="BD1243" s="27">
        <f t="shared" si="91"/>
        <v>1</v>
      </c>
      <c r="BE1243" s="32" t="str">
        <f t="shared" si="92"/>
        <v/>
      </c>
    </row>
    <row r="1244" spans="49:57" x14ac:dyDescent="0.35">
      <c r="AW1244" s="34" t="e">
        <f>VLOOKUP(A1244,ISINs!$A:$B,2,FALSE)</f>
        <v>#N/A</v>
      </c>
      <c r="BB1244" s="27" t="e">
        <f t="shared" ref="BB1244:BB1307" si="93">MID(G1244,1,FIND(" ",G1244)-1)</f>
        <v>#VALUE!</v>
      </c>
      <c r="BC1244" s="29">
        <f t="shared" ref="BC1244:BC1307" ca="1" si="94">IFERROR(IF(FIND("#N/A",AB1244,1),TODAY()+11000),DATE(YEAR(AB1244),MONTH(AB1244),DAY(AB1244)))</f>
        <v>0</v>
      </c>
      <c r="BD1244" s="27">
        <f t="shared" ref="BD1244:BD1307" si="95">IF(U1244="Quarter",4,IF(U1244="Monthly",12,IF(U1244="Semi-Anl",12,IF(U1244="3x a yr",3,1))))</f>
        <v>1</v>
      </c>
      <c r="BE1244" s="32" t="str">
        <f t="shared" ref="BE1244:BE1307" si="96">IF(A1244="PUK Pfd","PUK.PR",IF(A1244="HLM Pfd","HLM.PR",SUBSTITUTE(SUBSTITUTE(A1244," Pfd","")," ",".PR")))</f>
        <v/>
      </c>
    </row>
    <row r="1245" spans="49:57" x14ac:dyDescent="0.35">
      <c r="AW1245" s="34" t="e">
        <f>VLOOKUP(A1245,ISINs!$A:$B,2,FALSE)</f>
        <v>#N/A</v>
      </c>
      <c r="BB1245" s="27" t="e">
        <f t="shared" si="93"/>
        <v>#VALUE!</v>
      </c>
      <c r="BC1245" s="29">
        <f t="shared" ca="1" si="94"/>
        <v>0</v>
      </c>
      <c r="BD1245" s="27">
        <f t="shared" si="95"/>
        <v>1</v>
      </c>
      <c r="BE1245" s="32" t="str">
        <f t="shared" si="96"/>
        <v/>
      </c>
    </row>
    <row r="1246" spans="49:57" x14ac:dyDescent="0.35">
      <c r="AW1246" s="34" t="e">
        <f>VLOOKUP(A1246,ISINs!$A:$B,2,FALSE)</f>
        <v>#N/A</v>
      </c>
      <c r="BB1246" s="27" t="e">
        <f t="shared" si="93"/>
        <v>#VALUE!</v>
      </c>
      <c r="BC1246" s="29">
        <f t="shared" ca="1" si="94"/>
        <v>0</v>
      </c>
      <c r="BD1246" s="27">
        <f t="shared" si="95"/>
        <v>1</v>
      </c>
      <c r="BE1246" s="32" t="str">
        <f t="shared" si="96"/>
        <v/>
      </c>
    </row>
    <row r="1247" spans="49:57" x14ac:dyDescent="0.35">
      <c r="AW1247" s="34" t="e">
        <f>VLOOKUP(A1247,ISINs!$A:$B,2,FALSE)</f>
        <v>#N/A</v>
      </c>
      <c r="BB1247" s="27" t="e">
        <f t="shared" si="93"/>
        <v>#VALUE!</v>
      </c>
      <c r="BC1247" s="29">
        <f t="shared" ca="1" si="94"/>
        <v>0</v>
      </c>
      <c r="BD1247" s="27">
        <f t="shared" si="95"/>
        <v>1</v>
      </c>
      <c r="BE1247" s="32" t="str">
        <f t="shared" si="96"/>
        <v/>
      </c>
    </row>
    <row r="1248" spans="49:57" x14ac:dyDescent="0.35">
      <c r="AW1248" s="34" t="e">
        <f>VLOOKUP(A1248,ISINs!$A:$B,2,FALSE)</f>
        <v>#N/A</v>
      </c>
      <c r="BB1248" s="27" t="e">
        <f t="shared" si="93"/>
        <v>#VALUE!</v>
      </c>
      <c r="BC1248" s="29">
        <f t="shared" ca="1" si="94"/>
        <v>0</v>
      </c>
      <c r="BD1248" s="27">
        <f t="shared" si="95"/>
        <v>1</v>
      </c>
      <c r="BE1248" s="32" t="str">
        <f t="shared" si="96"/>
        <v/>
      </c>
    </row>
    <row r="1249" spans="49:57" x14ac:dyDescent="0.35">
      <c r="AW1249" s="34" t="e">
        <f>VLOOKUP(A1249,ISINs!$A:$B,2,FALSE)</f>
        <v>#N/A</v>
      </c>
      <c r="BB1249" s="27" t="e">
        <f t="shared" si="93"/>
        <v>#VALUE!</v>
      </c>
      <c r="BC1249" s="29">
        <f t="shared" ca="1" si="94"/>
        <v>0</v>
      </c>
      <c r="BD1249" s="27">
        <f t="shared" si="95"/>
        <v>1</v>
      </c>
      <c r="BE1249" s="32" t="str">
        <f t="shared" si="96"/>
        <v/>
      </c>
    </row>
    <row r="1250" spans="49:57" x14ac:dyDescent="0.35">
      <c r="AW1250" s="34" t="e">
        <f>VLOOKUP(A1250,ISINs!$A:$B,2,FALSE)</f>
        <v>#N/A</v>
      </c>
      <c r="BB1250" s="27" t="e">
        <f t="shared" si="93"/>
        <v>#VALUE!</v>
      </c>
      <c r="BC1250" s="29">
        <f t="shared" ca="1" si="94"/>
        <v>0</v>
      </c>
      <c r="BD1250" s="27">
        <f t="shared" si="95"/>
        <v>1</v>
      </c>
      <c r="BE1250" s="32" t="str">
        <f t="shared" si="96"/>
        <v/>
      </c>
    </row>
    <row r="1251" spans="49:57" x14ac:dyDescent="0.35">
      <c r="AW1251" s="34" t="e">
        <f>VLOOKUP(A1251,ISINs!$A:$B,2,FALSE)</f>
        <v>#N/A</v>
      </c>
      <c r="BB1251" s="27" t="e">
        <f t="shared" si="93"/>
        <v>#VALUE!</v>
      </c>
      <c r="BC1251" s="29">
        <f t="shared" ca="1" si="94"/>
        <v>0</v>
      </c>
      <c r="BD1251" s="27">
        <f t="shared" si="95"/>
        <v>1</v>
      </c>
      <c r="BE1251" s="32" t="str">
        <f t="shared" si="96"/>
        <v/>
      </c>
    </row>
    <row r="1252" spans="49:57" x14ac:dyDescent="0.35">
      <c r="AW1252" s="34" t="e">
        <f>VLOOKUP(A1252,ISINs!$A:$B,2,FALSE)</f>
        <v>#N/A</v>
      </c>
      <c r="BB1252" s="27" t="e">
        <f t="shared" si="93"/>
        <v>#VALUE!</v>
      </c>
      <c r="BC1252" s="29">
        <f t="shared" ca="1" si="94"/>
        <v>0</v>
      </c>
      <c r="BD1252" s="27">
        <f t="shared" si="95"/>
        <v>1</v>
      </c>
      <c r="BE1252" s="32" t="str">
        <f t="shared" si="96"/>
        <v/>
      </c>
    </row>
    <row r="1253" spans="49:57" x14ac:dyDescent="0.35">
      <c r="AW1253" s="34" t="e">
        <f>VLOOKUP(A1253,ISINs!$A:$B,2,FALSE)</f>
        <v>#N/A</v>
      </c>
      <c r="BB1253" s="27" t="e">
        <f t="shared" si="93"/>
        <v>#VALUE!</v>
      </c>
      <c r="BC1253" s="29">
        <f t="shared" ca="1" si="94"/>
        <v>0</v>
      </c>
      <c r="BD1253" s="27">
        <f t="shared" si="95"/>
        <v>1</v>
      </c>
      <c r="BE1253" s="32" t="str">
        <f t="shared" si="96"/>
        <v/>
      </c>
    </row>
    <row r="1254" spans="49:57" x14ac:dyDescent="0.35">
      <c r="AW1254" s="34" t="e">
        <f>VLOOKUP(A1254,ISINs!$A:$B,2,FALSE)</f>
        <v>#N/A</v>
      </c>
      <c r="BB1254" s="27" t="e">
        <f t="shared" si="93"/>
        <v>#VALUE!</v>
      </c>
      <c r="BC1254" s="29">
        <f t="shared" ca="1" si="94"/>
        <v>0</v>
      </c>
      <c r="BD1254" s="27">
        <f t="shared" si="95"/>
        <v>1</v>
      </c>
      <c r="BE1254" s="32" t="str">
        <f t="shared" si="96"/>
        <v/>
      </c>
    </row>
    <row r="1255" spans="49:57" x14ac:dyDescent="0.35">
      <c r="AW1255" s="34" t="e">
        <f>VLOOKUP(A1255,ISINs!$A:$B,2,FALSE)</f>
        <v>#N/A</v>
      </c>
      <c r="BB1255" s="27" t="e">
        <f t="shared" si="93"/>
        <v>#VALUE!</v>
      </c>
      <c r="BC1255" s="29">
        <f t="shared" ca="1" si="94"/>
        <v>0</v>
      </c>
      <c r="BD1255" s="27">
        <f t="shared" si="95"/>
        <v>1</v>
      </c>
      <c r="BE1255" s="32" t="str">
        <f t="shared" si="96"/>
        <v/>
      </c>
    </row>
    <row r="1256" spans="49:57" x14ac:dyDescent="0.35">
      <c r="AW1256" s="34" t="e">
        <f>VLOOKUP(A1256,ISINs!$A:$B,2,FALSE)</f>
        <v>#N/A</v>
      </c>
      <c r="BB1256" s="27" t="e">
        <f t="shared" si="93"/>
        <v>#VALUE!</v>
      </c>
      <c r="BC1256" s="29">
        <f t="shared" ca="1" si="94"/>
        <v>0</v>
      </c>
      <c r="BD1256" s="27">
        <f t="shared" si="95"/>
        <v>1</v>
      </c>
      <c r="BE1256" s="32" t="str">
        <f t="shared" si="96"/>
        <v/>
      </c>
    </row>
    <row r="1257" spans="49:57" x14ac:dyDescent="0.35">
      <c r="AW1257" s="34" t="e">
        <f>VLOOKUP(A1257,ISINs!$A:$B,2,FALSE)</f>
        <v>#N/A</v>
      </c>
      <c r="BB1257" s="27" t="e">
        <f t="shared" si="93"/>
        <v>#VALUE!</v>
      </c>
      <c r="BC1257" s="29">
        <f t="shared" ca="1" si="94"/>
        <v>0</v>
      </c>
      <c r="BD1257" s="27">
        <f t="shared" si="95"/>
        <v>1</v>
      </c>
      <c r="BE1257" s="32" t="str">
        <f t="shared" si="96"/>
        <v/>
      </c>
    </row>
    <row r="1258" spans="49:57" x14ac:dyDescent="0.35">
      <c r="AW1258" s="34" t="e">
        <f>VLOOKUP(A1258,ISINs!$A:$B,2,FALSE)</f>
        <v>#N/A</v>
      </c>
      <c r="BB1258" s="27" t="e">
        <f t="shared" si="93"/>
        <v>#VALUE!</v>
      </c>
      <c r="BC1258" s="29">
        <f t="shared" ca="1" si="94"/>
        <v>0</v>
      </c>
      <c r="BD1258" s="27">
        <f t="shared" si="95"/>
        <v>1</v>
      </c>
      <c r="BE1258" s="32" t="str">
        <f t="shared" si="96"/>
        <v/>
      </c>
    </row>
    <row r="1259" spans="49:57" x14ac:dyDescent="0.35">
      <c r="AW1259" s="34" t="e">
        <f>VLOOKUP(A1259,ISINs!$A:$B,2,FALSE)</f>
        <v>#N/A</v>
      </c>
      <c r="BB1259" s="27" t="e">
        <f t="shared" si="93"/>
        <v>#VALUE!</v>
      </c>
      <c r="BC1259" s="29">
        <f t="shared" ca="1" si="94"/>
        <v>0</v>
      </c>
      <c r="BD1259" s="27">
        <f t="shared" si="95"/>
        <v>1</v>
      </c>
      <c r="BE1259" s="32" t="str">
        <f t="shared" si="96"/>
        <v/>
      </c>
    </row>
    <row r="1260" spans="49:57" x14ac:dyDescent="0.35">
      <c r="AW1260" s="34" t="e">
        <f>VLOOKUP(A1260,ISINs!$A:$B,2,FALSE)</f>
        <v>#N/A</v>
      </c>
      <c r="BB1260" s="27" t="e">
        <f t="shared" si="93"/>
        <v>#VALUE!</v>
      </c>
      <c r="BC1260" s="29">
        <f t="shared" ca="1" si="94"/>
        <v>0</v>
      </c>
      <c r="BD1260" s="27">
        <f t="shared" si="95"/>
        <v>1</v>
      </c>
      <c r="BE1260" s="32" t="str">
        <f t="shared" si="96"/>
        <v/>
      </c>
    </row>
    <row r="1261" spans="49:57" x14ac:dyDescent="0.35">
      <c r="AW1261" s="34" t="e">
        <f>VLOOKUP(A1261,ISINs!$A:$B,2,FALSE)</f>
        <v>#N/A</v>
      </c>
      <c r="BB1261" s="27" t="e">
        <f t="shared" si="93"/>
        <v>#VALUE!</v>
      </c>
      <c r="BC1261" s="29">
        <f t="shared" ca="1" si="94"/>
        <v>0</v>
      </c>
      <c r="BD1261" s="27">
        <f t="shared" si="95"/>
        <v>1</v>
      </c>
      <c r="BE1261" s="32" t="str">
        <f t="shared" si="96"/>
        <v/>
      </c>
    </row>
    <row r="1262" spans="49:57" x14ac:dyDescent="0.35">
      <c r="AW1262" s="34" t="e">
        <f>VLOOKUP(A1262,ISINs!$A:$B,2,FALSE)</f>
        <v>#N/A</v>
      </c>
      <c r="BB1262" s="27" t="e">
        <f t="shared" si="93"/>
        <v>#VALUE!</v>
      </c>
      <c r="BC1262" s="29">
        <f t="shared" ca="1" si="94"/>
        <v>0</v>
      </c>
      <c r="BD1262" s="27">
        <f t="shared" si="95"/>
        <v>1</v>
      </c>
      <c r="BE1262" s="32" t="str">
        <f t="shared" si="96"/>
        <v/>
      </c>
    </row>
    <row r="1263" spans="49:57" x14ac:dyDescent="0.35">
      <c r="AW1263" s="34" t="e">
        <f>VLOOKUP(A1263,ISINs!$A:$B,2,FALSE)</f>
        <v>#N/A</v>
      </c>
      <c r="BB1263" s="27" t="e">
        <f t="shared" si="93"/>
        <v>#VALUE!</v>
      </c>
      <c r="BC1263" s="29">
        <f t="shared" ca="1" si="94"/>
        <v>0</v>
      </c>
      <c r="BD1263" s="27">
        <f t="shared" si="95"/>
        <v>1</v>
      </c>
      <c r="BE1263" s="32" t="str">
        <f t="shared" si="96"/>
        <v/>
      </c>
    </row>
    <row r="1264" spans="49:57" x14ac:dyDescent="0.35">
      <c r="AW1264" s="34" t="e">
        <f>VLOOKUP(A1264,ISINs!$A:$B,2,FALSE)</f>
        <v>#N/A</v>
      </c>
      <c r="BB1264" s="27" t="e">
        <f t="shared" si="93"/>
        <v>#VALUE!</v>
      </c>
      <c r="BC1264" s="29">
        <f t="shared" ca="1" si="94"/>
        <v>0</v>
      </c>
      <c r="BD1264" s="27">
        <f t="shared" si="95"/>
        <v>1</v>
      </c>
      <c r="BE1264" s="32" t="str">
        <f t="shared" si="96"/>
        <v/>
      </c>
    </row>
    <row r="1265" spans="49:57" x14ac:dyDescent="0.35">
      <c r="AW1265" s="34" t="e">
        <f>VLOOKUP(A1265,ISINs!$A:$B,2,FALSE)</f>
        <v>#N/A</v>
      </c>
      <c r="BB1265" s="27" t="e">
        <f t="shared" si="93"/>
        <v>#VALUE!</v>
      </c>
      <c r="BC1265" s="29">
        <f t="shared" ca="1" si="94"/>
        <v>0</v>
      </c>
      <c r="BD1265" s="27">
        <f t="shared" si="95"/>
        <v>1</v>
      </c>
      <c r="BE1265" s="32" t="str">
        <f t="shared" si="96"/>
        <v/>
      </c>
    </row>
    <row r="1266" spans="49:57" x14ac:dyDescent="0.35">
      <c r="AW1266" s="34" t="e">
        <f>VLOOKUP(A1266,ISINs!$A:$B,2,FALSE)</f>
        <v>#N/A</v>
      </c>
      <c r="BB1266" s="27" t="e">
        <f t="shared" si="93"/>
        <v>#VALUE!</v>
      </c>
      <c r="BC1266" s="29">
        <f t="shared" ca="1" si="94"/>
        <v>0</v>
      </c>
      <c r="BD1266" s="27">
        <f t="shared" si="95"/>
        <v>1</v>
      </c>
      <c r="BE1266" s="32" t="str">
        <f t="shared" si="96"/>
        <v/>
      </c>
    </row>
    <row r="1267" spans="49:57" x14ac:dyDescent="0.35">
      <c r="AW1267" s="34" t="e">
        <f>VLOOKUP(A1267,ISINs!$A:$B,2,FALSE)</f>
        <v>#N/A</v>
      </c>
      <c r="BB1267" s="27" t="e">
        <f t="shared" si="93"/>
        <v>#VALUE!</v>
      </c>
      <c r="BC1267" s="29">
        <f t="shared" ca="1" si="94"/>
        <v>0</v>
      </c>
      <c r="BD1267" s="27">
        <f t="shared" si="95"/>
        <v>1</v>
      </c>
      <c r="BE1267" s="32" t="str">
        <f t="shared" si="96"/>
        <v/>
      </c>
    </row>
    <row r="1268" spans="49:57" x14ac:dyDescent="0.35">
      <c r="AW1268" s="34" t="e">
        <f>VLOOKUP(A1268,ISINs!$A:$B,2,FALSE)</f>
        <v>#N/A</v>
      </c>
      <c r="BB1268" s="27" t="e">
        <f t="shared" si="93"/>
        <v>#VALUE!</v>
      </c>
      <c r="BC1268" s="29">
        <f t="shared" ca="1" si="94"/>
        <v>0</v>
      </c>
      <c r="BD1268" s="27">
        <f t="shared" si="95"/>
        <v>1</v>
      </c>
      <c r="BE1268" s="32" t="str">
        <f t="shared" si="96"/>
        <v/>
      </c>
    </row>
    <row r="1269" spans="49:57" x14ac:dyDescent="0.35">
      <c r="AW1269" s="34" t="e">
        <f>VLOOKUP(A1269,ISINs!$A:$B,2,FALSE)</f>
        <v>#N/A</v>
      </c>
      <c r="BB1269" s="27" t="e">
        <f t="shared" si="93"/>
        <v>#VALUE!</v>
      </c>
      <c r="BC1269" s="29">
        <f t="shared" ca="1" si="94"/>
        <v>0</v>
      </c>
      <c r="BD1269" s="27">
        <f t="shared" si="95"/>
        <v>1</v>
      </c>
      <c r="BE1269" s="32" t="str">
        <f t="shared" si="96"/>
        <v/>
      </c>
    </row>
    <row r="1270" spans="49:57" x14ac:dyDescent="0.35">
      <c r="AW1270" s="34" t="e">
        <f>VLOOKUP(A1270,ISINs!$A:$B,2,FALSE)</f>
        <v>#N/A</v>
      </c>
      <c r="BB1270" s="27" t="e">
        <f t="shared" si="93"/>
        <v>#VALUE!</v>
      </c>
      <c r="BC1270" s="29">
        <f t="shared" ca="1" si="94"/>
        <v>0</v>
      </c>
      <c r="BD1270" s="27">
        <f t="shared" si="95"/>
        <v>1</v>
      </c>
      <c r="BE1270" s="32" t="str">
        <f t="shared" si="96"/>
        <v/>
      </c>
    </row>
    <row r="1271" spans="49:57" x14ac:dyDescent="0.35">
      <c r="AW1271" s="34" t="e">
        <f>VLOOKUP(A1271,ISINs!$A:$B,2,FALSE)</f>
        <v>#N/A</v>
      </c>
      <c r="BB1271" s="27" t="e">
        <f t="shared" si="93"/>
        <v>#VALUE!</v>
      </c>
      <c r="BC1271" s="29">
        <f t="shared" ca="1" si="94"/>
        <v>0</v>
      </c>
      <c r="BD1271" s="27">
        <f t="shared" si="95"/>
        <v>1</v>
      </c>
      <c r="BE1271" s="32" t="str">
        <f t="shared" si="96"/>
        <v/>
      </c>
    </row>
    <row r="1272" spans="49:57" x14ac:dyDescent="0.35">
      <c r="AW1272" s="34" t="e">
        <f>VLOOKUP(A1272,ISINs!$A:$B,2,FALSE)</f>
        <v>#N/A</v>
      </c>
      <c r="BB1272" s="27" t="e">
        <f t="shared" si="93"/>
        <v>#VALUE!</v>
      </c>
      <c r="BC1272" s="29">
        <f t="shared" ca="1" si="94"/>
        <v>0</v>
      </c>
      <c r="BD1272" s="27">
        <f t="shared" si="95"/>
        <v>1</v>
      </c>
      <c r="BE1272" s="32" t="str">
        <f t="shared" si="96"/>
        <v/>
      </c>
    </row>
    <row r="1273" spans="49:57" x14ac:dyDescent="0.35">
      <c r="AW1273" s="34" t="e">
        <f>VLOOKUP(A1273,ISINs!$A:$B,2,FALSE)</f>
        <v>#N/A</v>
      </c>
      <c r="BB1273" s="27" t="e">
        <f t="shared" si="93"/>
        <v>#VALUE!</v>
      </c>
      <c r="BC1273" s="29">
        <f t="shared" ca="1" si="94"/>
        <v>0</v>
      </c>
      <c r="BD1273" s="27">
        <f t="shared" si="95"/>
        <v>1</v>
      </c>
      <c r="BE1273" s="32" t="str">
        <f t="shared" si="96"/>
        <v/>
      </c>
    </row>
    <row r="1274" spans="49:57" x14ac:dyDescent="0.35">
      <c r="AW1274" s="34" t="e">
        <f>VLOOKUP(A1274,ISINs!$A:$B,2,FALSE)</f>
        <v>#N/A</v>
      </c>
      <c r="BB1274" s="27" t="e">
        <f t="shared" si="93"/>
        <v>#VALUE!</v>
      </c>
      <c r="BC1274" s="29">
        <f t="shared" ca="1" si="94"/>
        <v>0</v>
      </c>
      <c r="BD1274" s="27">
        <f t="shared" si="95"/>
        <v>1</v>
      </c>
      <c r="BE1274" s="32" t="str">
        <f t="shared" si="96"/>
        <v/>
      </c>
    </row>
    <row r="1275" spans="49:57" x14ac:dyDescent="0.35">
      <c r="AW1275" s="34" t="e">
        <f>VLOOKUP(A1275,ISINs!$A:$B,2,FALSE)</f>
        <v>#N/A</v>
      </c>
      <c r="BB1275" s="27" t="e">
        <f t="shared" si="93"/>
        <v>#VALUE!</v>
      </c>
      <c r="BC1275" s="29">
        <f t="shared" ca="1" si="94"/>
        <v>0</v>
      </c>
      <c r="BD1275" s="27">
        <f t="shared" si="95"/>
        <v>1</v>
      </c>
      <c r="BE1275" s="32" t="str">
        <f t="shared" si="96"/>
        <v/>
      </c>
    </row>
    <row r="1276" spans="49:57" x14ac:dyDescent="0.35">
      <c r="AW1276" s="34" t="e">
        <f>VLOOKUP(A1276,ISINs!$A:$B,2,FALSE)</f>
        <v>#N/A</v>
      </c>
      <c r="BB1276" s="27" t="e">
        <f t="shared" si="93"/>
        <v>#VALUE!</v>
      </c>
      <c r="BC1276" s="29">
        <f t="shared" ca="1" si="94"/>
        <v>0</v>
      </c>
      <c r="BD1276" s="27">
        <f t="shared" si="95"/>
        <v>1</v>
      </c>
      <c r="BE1276" s="32" t="str">
        <f t="shared" si="96"/>
        <v/>
      </c>
    </row>
    <row r="1277" spans="49:57" x14ac:dyDescent="0.35">
      <c r="AW1277" s="34" t="e">
        <f>VLOOKUP(A1277,ISINs!$A:$B,2,FALSE)</f>
        <v>#N/A</v>
      </c>
      <c r="BB1277" s="27" t="e">
        <f t="shared" si="93"/>
        <v>#VALUE!</v>
      </c>
      <c r="BC1277" s="29">
        <f t="shared" ca="1" si="94"/>
        <v>0</v>
      </c>
      <c r="BD1277" s="27">
        <f t="shared" si="95"/>
        <v>1</v>
      </c>
      <c r="BE1277" s="32" t="str">
        <f t="shared" si="96"/>
        <v/>
      </c>
    </row>
    <row r="1278" spans="49:57" x14ac:dyDescent="0.35">
      <c r="AW1278" s="34" t="e">
        <f>VLOOKUP(A1278,ISINs!$A:$B,2,FALSE)</f>
        <v>#N/A</v>
      </c>
      <c r="BB1278" s="27" t="e">
        <f t="shared" si="93"/>
        <v>#VALUE!</v>
      </c>
      <c r="BC1278" s="29">
        <f t="shared" ca="1" si="94"/>
        <v>0</v>
      </c>
      <c r="BD1278" s="27">
        <f t="shared" si="95"/>
        <v>1</v>
      </c>
      <c r="BE1278" s="32" t="str">
        <f t="shared" si="96"/>
        <v/>
      </c>
    </row>
    <row r="1279" spans="49:57" x14ac:dyDescent="0.35">
      <c r="AW1279" s="34" t="e">
        <f>VLOOKUP(A1279,ISINs!$A:$B,2,FALSE)</f>
        <v>#N/A</v>
      </c>
      <c r="BB1279" s="27" t="e">
        <f t="shared" si="93"/>
        <v>#VALUE!</v>
      </c>
      <c r="BC1279" s="29">
        <f t="shared" ca="1" si="94"/>
        <v>0</v>
      </c>
      <c r="BD1279" s="27">
        <f t="shared" si="95"/>
        <v>1</v>
      </c>
      <c r="BE1279" s="32" t="str">
        <f t="shared" si="96"/>
        <v/>
      </c>
    </row>
    <row r="1280" spans="49:57" x14ac:dyDescent="0.35">
      <c r="AW1280" s="34" t="e">
        <f>VLOOKUP(A1280,ISINs!$A:$B,2,FALSE)</f>
        <v>#N/A</v>
      </c>
      <c r="BB1280" s="27" t="e">
        <f t="shared" si="93"/>
        <v>#VALUE!</v>
      </c>
      <c r="BC1280" s="29">
        <f t="shared" ca="1" si="94"/>
        <v>0</v>
      </c>
      <c r="BD1280" s="27">
        <f t="shared" si="95"/>
        <v>1</v>
      </c>
      <c r="BE1280" s="32" t="str">
        <f t="shared" si="96"/>
        <v/>
      </c>
    </row>
    <row r="1281" spans="49:57" x14ac:dyDescent="0.35">
      <c r="AW1281" s="34" t="e">
        <f>VLOOKUP(A1281,ISINs!$A:$B,2,FALSE)</f>
        <v>#N/A</v>
      </c>
      <c r="BB1281" s="27" t="e">
        <f t="shared" si="93"/>
        <v>#VALUE!</v>
      </c>
      <c r="BC1281" s="29">
        <f t="shared" ca="1" si="94"/>
        <v>0</v>
      </c>
      <c r="BD1281" s="27">
        <f t="shared" si="95"/>
        <v>1</v>
      </c>
      <c r="BE1281" s="32" t="str">
        <f t="shared" si="96"/>
        <v/>
      </c>
    </row>
    <row r="1282" spans="49:57" x14ac:dyDescent="0.35">
      <c r="AW1282" s="34" t="e">
        <f>VLOOKUP(A1282,ISINs!$A:$B,2,FALSE)</f>
        <v>#N/A</v>
      </c>
      <c r="BB1282" s="27" t="e">
        <f t="shared" si="93"/>
        <v>#VALUE!</v>
      </c>
      <c r="BC1282" s="29">
        <f t="shared" ca="1" si="94"/>
        <v>0</v>
      </c>
      <c r="BD1282" s="27">
        <f t="shared" si="95"/>
        <v>1</v>
      </c>
      <c r="BE1282" s="32" t="str">
        <f t="shared" si="96"/>
        <v/>
      </c>
    </row>
    <row r="1283" spans="49:57" x14ac:dyDescent="0.35">
      <c r="AW1283" s="34" t="e">
        <f>VLOOKUP(A1283,ISINs!$A:$B,2,FALSE)</f>
        <v>#N/A</v>
      </c>
      <c r="BB1283" s="27" t="e">
        <f t="shared" si="93"/>
        <v>#VALUE!</v>
      </c>
      <c r="BC1283" s="29">
        <f t="shared" ca="1" si="94"/>
        <v>0</v>
      </c>
      <c r="BD1283" s="27">
        <f t="shared" si="95"/>
        <v>1</v>
      </c>
      <c r="BE1283" s="32" t="str">
        <f t="shared" si="96"/>
        <v/>
      </c>
    </row>
    <row r="1284" spans="49:57" x14ac:dyDescent="0.35">
      <c r="AW1284" s="34" t="e">
        <f>VLOOKUP(A1284,ISINs!$A:$B,2,FALSE)</f>
        <v>#N/A</v>
      </c>
      <c r="BB1284" s="27" t="e">
        <f t="shared" si="93"/>
        <v>#VALUE!</v>
      </c>
      <c r="BC1284" s="29">
        <f t="shared" ca="1" si="94"/>
        <v>0</v>
      </c>
      <c r="BD1284" s="27">
        <f t="shared" si="95"/>
        <v>1</v>
      </c>
      <c r="BE1284" s="32" t="str">
        <f t="shared" si="96"/>
        <v/>
      </c>
    </row>
    <row r="1285" spans="49:57" x14ac:dyDescent="0.35">
      <c r="AW1285" s="34" t="e">
        <f>VLOOKUP(A1285,ISINs!$A:$B,2,FALSE)</f>
        <v>#N/A</v>
      </c>
      <c r="BB1285" s="27" t="e">
        <f t="shared" si="93"/>
        <v>#VALUE!</v>
      </c>
      <c r="BC1285" s="29">
        <f t="shared" ca="1" si="94"/>
        <v>0</v>
      </c>
      <c r="BD1285" s="27">
        <f t="shared" si="95"/>
        <v>1</v>
      </c>
      <c r="BE1285" s="32" t="str">
        <f t="shared" si="96"/>
        <v/>
      </c>
    </row>
    <row r="1286" spans="49:57" x14ac:dyDescent="0.35">
      <c r="AW1286" s="34" t="e">
        <f>VLOOKUP(A1286,ISINs!$A:$B,2,FALSE)</f>
        <v>#N/A</v>
      </c>
      <c r="BB1286" s="27" t="e">
        <f t="shared" si="93"/>
        <v>#VALUE!</v>
      </c>
      <c r="BC1286" s="29">
        <f t="shared" ca="1" si="94"/>
        <v>0</v>
      </c>
      <c r="BD1286" s="27">
        <f t="shared" si="95"/>
        <v>1</v>
      </c>
      <c r="BE1286" s="32" t="str">
        <f t="shared" si="96"/>
        <v/>
      </c>
    </row>
    <row r="1287" spans="49:57" x14ac:dyDescent="0.35">
      <c r="AW1287" s="34" t="e">
        <f>VLOOKUP(A1287,ISINs!$A:$B,2,FALSE)</f>
        <v>#N/A</v>
      </c>
      <c r="BB1287" s="27" t="e">
        <f t="shared" si="93"/>
        <v>#VALUE!</v>
      </c>
      <c r="BC1287" s="29">
        <f t="shared" ca="1" si="94"/>
        <v>0</v>
      </c>
      <c r="BD1287" s="27">
        <f t="shared" si="95"/>
        <v>1</v>
      </c>
      <c r="BE1287" s="32" t="str">
        <f t="shared" si="96"/>
        <v/>
      </c>
    </row>
    <row r="1288" spans="49:57" x14ac:dyDescent="0.35">
      <c r="AW1288" s="34" t="e">
        <f>VLOOKUP(A1288,ISINs!$A:$B,2,FALSE)</f>
        <v>#N/A</v>
      </c>
      <c r="BB1288" s="27" t="e">
        <f t="shared" si="93"/>
        <v>#VALUE!</v>
      </c>
      <c r="BC1288" s="29">
        <f t="shared" ca="1" si="94"/>
        <v>0</v>
      </c>
      <c r="BD1288" s="27">
        <f t="shared" si="95"/>
        <v>1</v>
      </c>
      <c r="BE1288" s="32" t="str">
        <f t="shared" si="96"/>
        <v/>
      </c>
    </row>
    <row r="1289" spans="49:57" x14ac:dyDescent="0.35">
      <c r="AW1289" s="34" t="e">
        <f>VLOOKUP(A1289,ISINs!$A:$B,2,FALSE)</f>
        <v>#N/A</v>
      </c>
      <c r="BB1289" s="27" t="e">
        <f t="shared" si="93"/>
        <v>#VALUE!</v>
      </c>
      <c r="BC1289" s="29">
        <f t="shared" ca="1" si="94"/>
        <v>0</v>
      </c>
      <c r="BD1289" s="27">
        <f t="shared" si="95"/>
        <v>1</v>
      </c>
      <c r="BE1289" s="32" t="str">
        <f t="shared" si="96"/>
        <v/>
      </c>
    </row>
    <row r="1290" spans="49:57" x14ac:dyDescent="0.35">
      <c r="AW1290" s="34" t="e">
        <f>VLOOKUP(A1290,ISINs!$A:$B,2,FALSE)</f>
        <v>#N/A</v>
      </c>
      <c r="BB1290" s="27" t="e">
        <f t="shared" si="93"/>
        <v>#VALUE!</v>
      </c>
      <c r="BC1290" s="29">
        <f t="shared" ca="1" si="94"/>
        <v>0</v>
      </c>
      <c r="BD1290" s="27">
        <f t="shared" si="95"/>
        <v>1</v>
      </c>
      <c r="BE1290" s="32" t="str">
        <f t="shared" si="96"/>
        <v/>
      </c>
    </row>
    <row r="1291" spans="49:57" x14ac:dyDescent="0.35">
      <c r="AW1291" s="34" t="e">
        <f>VLOOKUP(A1291,ISINs!$A:$B,2,FALSE)</f>
        <v>#N/A</v>
      </c>
      <c r="BB1291" s="27" t="e">
        <f t="shared" si="93"/>
        <v>#VALUE!</v>
      </c>
      <c r="BC1291" s="29">
        <f t="shared" ca="1" si="94"/>
        <v>0</v>
      </c>
      <c r="BD1291" s="27">
        <f t="shared" si="95"/>
        <v>1</v>
      </c>
      <c r="BE1291" s="32" t="str">
        <f t="shared" si="96"/>
        <v/>
      </c>
    </row>
    <row r="1292" spans="49:57" x14ac:dyDescent="0.35">
      <c r="AW1292" s="34" t="e">
        <f>VLOOKUP(A1292,ISINs!$A:$B,2,FALSE)</f>
        <v>#N/A</v>
      </c>
      <c r="BB1292" s="27" t="e">
        <f t="shared" si="93"/>
        <v>#VALUE!</v>
      </c>
      <c r="BC1292" s="29">
        <f t="shared" ca="1" si="94"/>
        <v>0</v>
      </c>
      <c r="BD1292" s="27">
        <f t="shared" si="95"/>
        <v>1</v>
      </c>
      <c r="BE1292" s="32" t="str">
        <f t="shared" si="96"/>
        <v/>
      </c>
    </row>
    <row r="1293" spans="49:57" x14ac:dyDescent="0.35">
      <c r="AW1293" s="34" t="e">
        <f>VLOOKUP(A1293,ISINs!$A:$B,2,FALSE)</f>
        <v>#N/A</v>
      </c>
      <c r="BB1293" s="27" t="e">
        <f t="shared" si="93"/>
        <v>#VALUE!</v>
      </c>
      <c r="BC1293" s="29">
        <f t="shared" ca="1" si="94"/>
        <v>0</v>
      </c>
      <c r="BD1293" s="27">
        <f t="shared" si="95"/>
        <v>1</v>
      </c>
      <c r="BE1293" s="32" t="str">
        <f t="shared" si="96"/>
        <v/>
      </c>
    </row>
    <row r="1294" spans="49:57" x14ac:dyDescent="0.35">
      <c r="AW1294" s="34" t="e">
        <f>VLOOKUP(A1294,ISINs!$A:$B,2,FALSE)</f>
        <v>#N/A</v>
      </c>
      <c r="BB1294" s="27" t="e">
        <f t="shared" si="93"/>
        <v>#VALUE!</v>
      </c>
      <c r="BC1294" s="29">
        <f t="shared" ca="1" si="94"/>
        <v>0</v>
      </c>
      <c r="BD1294" s="27">
        <f t="shared" si="95"/>
        <v>1</v>
      </c>
      <c r="BE1294" s="32" t="str">
        <f t="shared" si="96"/>
        <v/>
      </c>
    </row>
    <row r="1295" spans="49:57" x14ac:dyDescent="0.35">
      <c r="AW1295" s="34" t="e">
        <f>VLOOKUP(A1295,ISINs!$A:$B,2,FALSE)</f>
        <v>#N/A</v>
      </c>
      <c r="BB1295" s="27" t="e">
        <f t="shared" si="93"/>
        <v>#VALUE!</v>
      </c>
      <c r="BC1295" s="29">
        <f t="shared" ca="1" si="94"/>
        <v>0</v>
      </c>
      <c r="BD1295" s="27">
        <f t="shared" si="95"/>
        <v>1</v>
      </c>
      <c r="BE1295" s="32" t="str">
        <f t="shared" si="96"/>
        <v/>
      </c>
    </row>
    <row r="1296" spans="49:57" x14ac:dyDescent="0.35">
      <c r="AW1296" s="34" t="e">
        <f>VLOOKUP(A1296,ISINs!$A:$B,2,FALSE)</f>
        <v>#N/A</v>
      </c>
      <c r="BB1296" s="27" t="e">
        <f t="shared" si="93"/>
        <v>#VALUE!</v>
      </c>
      <c r="BC1296" s="29">
        <f t="shared" ca="1" si="94"/>
        <v>0</v>
      </c>
      <c r="BD1296" s="27">
        <f t="shared" si="95"/>
        <v>1</v>
      </c>
      <c r="BE1296" s="32" t="str">
        <f t="shared" si="96"/>
        <v/>
      </c>
    </row>
    <row r="1297" spans="49:57" x14ac:dyDescent="0.35">
      <c r="AW1297" s="34" t="e">
        <f>VLOOKUP(A1297,ISINs!$A:$B,2,FALSE)</f>
        <v>#N/A</v>
      </c>
      <c r="BB1297" s="27" t="e">
        <f t="shared" si="93"/>
        <v>#VALUE!</v>
      </c>
      <c r="BC1297" s="29">
        <f t="shared" ca="1" si="94"/>
        <v>0</v>
      </c>
      <c r="BD1297" s="27">
        <f t="shared" si="95"/>
        <v>1</v>
      </c>
      <c r="BE1297" s="32" t="str">
        <f t="shared" si="96"/>
        <v/>
      </c>
    </row>
    <row r="1298" spans="49:57" x14ac:dyDescent="0.35">
      <c r="AW1298" s="34" t="e">
        <f>VLOOKUP(A1298,ISINs!$A:$B,2,FALSE)</f>
        <v>#N/A</v>
      </c>
      <c r="BB1298" s="27" t="e">
        <f t="shared" si="93"/>
        <v>#VALUE!</v>
      </c>
      <c r="BC1298" s="29">
        <f t="shared" ca="1" si="94"/>
        <v>0</v>
      </c>
      <c r="BD1298" s="27">
        <f t="shared" si="95"/>
        <v>1</v>
      </c>
      <c r="BE1298" s="32" t="str">
        <f t="shared" si="96"/>
        <v/>
      </c>
    </row>
    <row r="1299" spans="49:57" x14ac:dyDescent="0.35">
      <c r="AW1299" s="34" t="e">
        <f>VLOOKUP(A1299,ISINs!$A:$B,2,FALSE)</f>
        <v>#N/A</v>
      </c>
      <c r="BB1299" s="27" t="e">
        <f t="shared" si="93"/>
        <v>#VALUE!</v>
      </c>
      <c r="BC1299" s="29">
        <f t="shared" ca="1" si="94"/>
        <v>0</v>
      </c>
      <c r="BD1299" s="27">
        <f t="shared" si="95"/>
        <v>1</v>
      </c>
      <c r="BE1299" s="32" t="str">
        <f t="shared" si="96"/>
        <v/>
      </c>
    </row>
    <row r="1300" spans="49:57" x14ac:dyDescent="0.35">
      <c r="AW1300" s="34" t="e">
        <f>VLOOKUP(A1300,ISINs!$A:$B,2,FALSE)</f>
        <v>#N/A</v>
      </c>
      <c r="BB1300" s="27" t="e">
        <f t="shared" si="93"/>
        <v>#VALUE!</v>
      </c>
      <c r="BC1300" s="29">
        <f t="shared" ca="1" si="94"/>
        <v>0</v>
      </c>
      <c r="BD1300" s="27">
        <f t="shared" si="95"/>
        <v>1</v>
      </c>
      <c r="BE1300" s="32" t="str">
        <f t="shared" si="96"/>
        <v/>
      </c>
    </row>
    <row r="1301" spans="49:57" x14ac:dyDescent="0.35">
      <c r="AW1301" s="34" t="e">
        <f>VLOOKUP(A1301,ISINs!$A:$B,2,FALSE)</f>
        <v>#N/A</v>
      </c>
      <c r="BB1301" s="27" t="e">
        <f t="shared" si="93"/>
        <v>#VALUE!</v>
      </c>
      <c r="BC1301" s="29">
        <f t="shared" ca="1" si="94"/>
        <v>0</v>
      </c>
      <c r="BD1301" s="27">
        <f t="shared" si="95"/>
        <v>1</v>
      </c>
      <c r="BE1301" s="32" t="str">
        <f t="shared" si="96"/>
        <v/>
      </c>
    </row>
    <row r="1302" spans="49:57" x14ac:dyDescent="0.35">
      <c r="AW1302" s="34" t="e">
        <f>VLOOKUP(A1302,ISINs!$A:$B,2,FALSE)</f>
        <v>#N/A</v>
      </c>
      <c r="BB1302" s="27" t="e">
        <f t="shared" si="93"/>
        <v>#VALUE!</v>
      </c>
      <c r="BC1302" s="29">
        <f t="shared" ca="1" si="94"/>
        <v>0</v>
      </c>
      <c r="BD1302" s="27">
        <f t="shared" si="95"/>
        <v>1</v>
      </c>
      <c r="BE1302" s="32" t="str">
        <f t="shared" si="96"/>
        <v/>
      </c>
    </row>
    <row r="1303" spans="49:57" x14ac:dyDescent="0.35">
      <c r="AW1303" s="34" t="e">
        <f>VLOOKUP(A1303,ISINs!$A:$B,2,FALSE)</f>
        <v>#N/A</v>
      </c>
      <c r="BB1303" s="27" t="e">
        <f t="shared" si="93"/>
        <v>#VALUE!</v>
      </c>
      <c r="BC1303" s="29">
        <f t="shared" ca="1" si="94"/>
        <v>0</v>
      </c>
      <c r="BD1303" s="27">
        <f t="shared" si="95"/>
        <v>1</v>
      </c>
      <c r="BE1303" s="32" t="str">
        <f t="shared" si="96"/>
        <v/>
      </c>
    </row>
    <row r="1304" spans="49:57" x14ac:dyDescent="0.35">
      <c r="AW1304" s="34" t="e">
        <f>VLOOKUP(A1304,ISINs!$A:$B,2,FALSE)</f>
        <v>#N/A</v>
      </c>
      <c r="BB1304" s="27" t="e">
        <f t="shared" si="93"/>
        <v>#VALUE!</v>
      </c>
      <c r="BC1304" s="29">
        <f t="shared" ca="1" si="94"/>
        <v>0</v>
      </c>
      <c r="BD1304" s="27">
        <f t="shared" si="95"/>
        <v>1</v>
      </c>
      <c r="BE1304" s="32" t="str">
        <f t="shared" si="96"/>
        <v/>
      </c>
    </row>
    <row r="1305" spans="49:57" x14ac:dyDescent="0.35">
      <c r="AW1305" s="34" t="e">
        <f>VLOOKUP(A1305,ISINs!$A:$B,2,FALSE)</f>
        <v>#N/A</v>
      </c>
      <c r="BB1305" s="27" t="e">
        <f t="shared" si="93"/>
        <v>#VALUE!</v>
      </c>
      <c r="BC1305" s="29">
        <f t="shared" ca="1" si="94"/>
        <v>0</v>
      </c>
      <c r="BD1305" s="27">
        <f t="shared" si="95"/>
        <v>1</v>
      </c>
      <c r="BE1305" s="32" t="str">
        <f t="shared" si="96"/>
        <v/>
      </c>
    </row>
    <row r="1306" spans="49:57" x14ac:dyDescent="0.35">
      <c r="AW1306" s="34" t="e">
        <f>VLOOKUP(A1306,ISINs!$A:$B,2,FALSE)</f>
        <v>#N/A</v>
      </c>
      <c r="BB1306" s="27" t="e">
        <f t="shared" si="93"/>
        <v>#VALUE!</v>
      </c>
      <c r="BC1306" s="29">
        <f t="shared" ca="1" si="94"/>
        <v>0</v>
      </c>
      <c r="BD1306" s="27">
        <f t="shared" si="95"/>
        <v>1</v>
      </c>
      <c r="BE1306" s="32" t="str">
        <f t="shared" si="96"/>
        <v/>
      </c>
    </row>
    <row r="1307" spans="49:57" x14ac:dyDescent="0.35">
      <c r="AW1307" s="34" t="e">
        <f>VLOOKUP(A1307,ISINs!$A:$B,2,FALSE)</f>
        <v>#N/A</v>
      </c>
      <c r="BB1307" s="27" t="e">
        <f t="shared" si="93"/>
        <v>#VALUE!</v>
      </c>
      <c r="BC1307" s="29">
        <f t="shared" ca="1" si="94"/>
        <v>0</v>
      </c>
      <c r="BD1307" s="27">
        <f t="shared" si="95"/>
        <v>1</v>
      </c>
      <c r="BE1307" s="32" t="str">
        <f t="shared" si="96"/>
        <v/>
      </c>
    </row>
    <row r="1308" spans="49:57" x14ac:dyDescent="0.35">
      <c r="AW1308" s="34" t="e">
        <f>VLOOKUP(A1308,ISINs!$A:$B,2,FALSE)</f>
        <v>#N/A</v>
      </c>
      <c r="BB1308" s="27" t="e">
        <f t="shared" ref="BB1308:BB1371" si="97">MID(G1308,1,FIND(" ",G1308)-1)</f>
        <v>#VALUE!</v>
      </c>
      <c r="BC1308" s="29">
        <f t="shared" ref="BC1308:BC1371" ca="1" si="98">IFERROR(IF(FIND("#N/A",AB1308,1),TODAY()+11000),DATE(YEAR(AB1308),MONTH(AB1308),DAY(AB1308)))</f>
        <v>0</v>
      </c>
      <c r="BD1308" s="27">
        <f t="shared" ref="BD1308:BD1371" si="99">IF(U1308="Quarter",4,IF(U1308="Monthly",12,IF(U1308="Semi-Anl",12,IF(U1308="3x a yr",3,1))))</f>
        <v>1</v>
      </c>
      <c r="BE1308" s="32" t="str">
        <f t="shared" ref="BE1308:BE1371" si="100">IF(A1308="PUK Pfd","PUK.PR",IF(A1308="HLM Pfd","HLM.PR",SUBSTITUTE(SUBSTITUTE(A1308," Pfd","")," ",".PR")))</f>
        <v/>
      </c>
    </row>
    <row r="1309" spans="49:57" x14ac:dyDescent="0.35">
      <c r="AW1309" s="34" t="e">
        <f>VLOOKUP(A1309,ISINs!$A:$B,2,FALSE)</f>
        <v>#N/A</v>
      </c>
      <c r="BB1309" s="27" t="e">
        <f t="shared" si="97"/>
        <v>#VALUE!</v>
      </c>
      <c r="BC1309" s="29">
        <f t="shared" ca="1" si="98"/>
        <v>0</v>
      </c>
      <c r="BD1309" s="27">
        <f t="shared" si="99"/>
        <v>1</v>
      </c>
      <c r="BE1309" s="32" t="str">
        <f t="shared" si="100"/>
        <v/>
      </c>
    </row>
    <row r="1310" spans="49:57" x14ac:dyDescent="0.35">
      <c r="AW1310" s="34" t="e">
        <f>VLOOKUP(A1310,ISINs!$A:$B,2,FALSE)</f>
        <v>#N/A</v>
      </c>
      <c r="BB1310" s="27" t="e">
        <f t="shared" si="97"/>
        <v>#VALUE!</v>
      </c>
      <c r="BC1310" s="29">
        <f t="shared" ca="1" si="98"/>
        <v>0</v>
      </c>
      <c r="BD1310" s="27">
        <f t="shared" si="99"/>
        <v>1</v>
      </c>
      <c r="BE1310" s="32" t="str">
        <f t="shared" si="100"/>
        <v/>
      </c>
    </row>
    <row r="1311" spans="49:57" x14ac:dyDescent="0.35">
      <c r="AW1311" s="34" t="e">
        <f>VLOOKUP(A1311,ISINs!$A:$B,2,FALSE)</f>
        <v>#N/A</v>
      </c>
      <c r="BB1311" s="27" t="e">
        <f t="shared" si="97"/>
        <v>#VALUE!</v>
      </c>
      <c r="BC1311" s="29">
        <f t="shared" ca="1" si="98"/>
        <v>0</v>
      </c>
      <c r="BD1311" s="27">
        <f t="shared" si="99"/>
        <v>1</v>
      </c>
      <c r="BE1311" s="32" t="str">
        <f t="shared" si="100"/>
        <v/>
      </c>
    </row>
    <row r="1312" spans="49:57" x14ac:dyDescent="0.35">
      <c r="AW1312" s="34" t="e">
        <f>VLOOKUP(A1312,ISINs!$A:$B,2,FALSE)</f>
        <v>#N/A</v>
      </c>
      <c r="BB1312" s="27" t="e">
        <f t="shared" si="97"/>
        <v>#VALUE!</v>
      </c>
      <c r="BC1312" s="29">
        <f t="shared" ca="1" si="98"/>
        <v>0</v>
      </c>
      <c r="BD1312" s="27">
        <f t="shared" si="99"/>
        <v>1</v>
      </c>
      <c r="BE1312" s="32" t="str">
        <f t="shared" si="100"/>
        <v/>
      </c>
    </row>
    <row r="1313" spans="49:57" x14ac:dyDescent="0.35">
      <c r="AW1313" s="34" t="e">
        <f>VLOOKUP(A1313,ISINs!$A:$B,2,FALSE)</f>
        <v>#N/A</v>
      </c>
      <c r="BB1313" s="27" t="e">
        <f t="shared" si="97"/>
        <v>#VALUE!</v>
      </c>
      <c r="BC1313" s="29">
        <f t="shared" ca="1" si="98"/>
        <v>0</v>
      </c>
      <c r="BD1313" s="27">
        <f t="shared" si="99"/>
        <v>1</v>
      </c>
      <c r="BE1313" s="32" t="str">
        <f t="shared" si="100"/>
        <v/>
      </c>
    </row>
    <row r="1314" spans="49:57" x14ac:dyDescent="0.35">
      <c r="AW1314" s="34" t="e">
        <f>VLOOKUP(A1314,ISINs!$A:$B,2,FALSE)</f>
        <v>#N/A</v>
      </c>
      <c r="BB1314" s="27" t="e">
        <f t="shared" si="97"/>
        <v>#VALUE!</v>
      </c>
      <c r="BC1314" s="29">
        <f t="shared" ca="1" si="98"/>
        <v>0</v>
      </c>
      <c r="BD1314" s="27">
        <f t="shared" si="99"/>
        <v>1</v>
      </c>
      <c r="BE1314" s="32" t="str">
        <f t="shared" si="100"/>
        <v/>
      </c>
    </row>
    <row r="1315" spans="49:57" x14ac:dyDescent="0.35">
      <c r="AW1315" s="34" t="e">
        <f>VLOOKUP(A1315,ISINs!$A:$B,2,FALSE)</f>
        <v>#N/A</v>
      </c>
      <c r="BB1315" s="27" t="e">
        <f t="shared" si="97"/>
        <v>#VALUE!</v>
      </c>
      <c r="BC1315" s="29">
        <f t="shared" ca="1" si="98"/>
        <v>0</v>
      </c>
      <c r="BD1315" s="27">
        <f t="shared" si="99"/>
        <v>1</v>
      </c>
      <c r="BE1315" s="32" t="str">
        <f t="shared" si="100"/>
        <v/>
      </c>
    </row>
    <row r="1316" spans="49:57" x14ac:dyDescent="0.35">
      <c r="AW1316" s="34" t="e">
        <f>VLOOKUP(A1316,ISINs!$A:$B,2,FALSE)</f>
        <v>#N/A</v>
      </c>
      <c r="BB1316" s="27" t="e">
        <f t="shared" si="97"/>
        <v>#VALUE!</v>
      </c>
      <c r="BC1316" s="29">
        <f t="shared" ca="1" si="98"/>
        <v>0</v>
      </c>
      <c r="BD1316" s="27">
        <f t="shared" si="99"/>
        <v>1</v>
      </c>
      <c r="BE1316" s="32" t="str">
        <f t="shared" si="100"/>
        <v/>
      </c>
    </row>
    <row r="1317" spans="49:57" x14ac:dyDescent="0.35">
      <c r="AW1317" s="34" t="e">
        <f>VLOOKUP(A1317,ISINs!$A:$B,2,FALSE)</f>
        <v>#N/A</v>
      </c>
      <c r="BB1317" s="27" t="e">
        <f t="shared" si="97"/>
        <v>#VALUE!</v>
      </c>
      <c r="BC1317" s="29">
        <f t="shared" ca="1" si="98"/>
        <v>0</v>
      </c>
      <c r="BD1317" s="27">
        <f t="shared" si="99"/>
        <v>1</v>
      </c>
      <c r="BE1317" s="32" t="str">
        <f t="shared" si="100"/>
        <v/>
      </c>
    </row>
    <row r="1318" spans="49:57" x14ac:dyDescent="0.35">
      <c r="AW1318" s="34" t="e">
        <f>VLOOKUP(A1318,ISINs!$A:$B,2,FALSE)</f>
        <v>#N/A</v>
      </c>
      <c r="BB1318" s="27" t="e">
        <f t="shared" si="97"/>
        <v>#VALUE!</v>
      </c>
      <c r="BC1318" s="29">
        <f t="shared" ca="1" si="98"/>
        <v>0</v>
      </c>
      <c r="BD1318" s="27">
        <f t="shared" si="99"/>
        <v>1</v>
      </c>
      <c r="BE1318" s="32" t="str">
        <f t="shared" si="100"/>
        <v/>
      </c>
    </row>
    <row r="1319" spans="49:57" x14ac:dyDescent="0.35">
      <c r="AW1319" s="34" t="e">
        <f>VLOOKUP(A1319,ISINs!$A:$B,2,FALSE)</f>
        <v>#N/A</v>
      </c>
      <c r="BB1319" s="27" t="e">
        <f t="shared" si="97"/>
        <v>#VALUE!</v>
      </c>
      <c r="BC1319" s="29">
        <f t="shared" ca="1" si="98"/>
        <v>0</v>
      </c>
      <c r="BD1319" s="27">
        <f t="shared" si="99"/>
        <v>1</v>
      </c>
      <c r="BE1319" s="32" t="str">
        <f t="shared" si="100"/>
        <v/>
      </c>
    </row>
    <row r="1320" spans="49:57" x14ac:dyDescent="0.35">
      <c r="AW1320" s="34" t="e">
        <f>VLOOKUP(A1320,ISINs!$A:$B,2,FALSE)</f>
        <v>#N/A</v>
      </c>
      <c r="BB1320" s="27" t="e">
        <f t="shared" si="97"/>
        <v>#VALUE!</v>
      </c>
      <c r="BC1320" s="29">
        <f t="shared" ca="1" si="98"/>
        <v>0</v>
      </c>
      <c r="BD1320" s="27">
        <f t="shared" si="99"/>
        <v>1</v>
      </c>
      <c r="BE1320" s="32" t="str">
        <f t="shared" si="100"/>
        <v/>
      </c>
    </row>
    <row r="1321" spans="49:57" x14ac:dyDescent="0.35">
      <c r="AW1321" s="34" t="e">
        <f>VLOOKUP(A1321,ISINs!$A:$B,2,FALSE)</f>
        <v>#N/A</v>
      </c>
      <c r="BB1321" s="27" t="e">
        <f t="shared" si="97"/>
        <v>#VALUE!</v>
      </c>
      <c r="BC1321" s="29">
        <f t="shared" ca="1" si="98"/>
        <v>0</v>
      </c>
      <c r="BD1321" s="27">
        <f t="shared" si="99"/>
        <v>1</v>
      </c>
      <c r="BE1321" s="32" t="str">
        <f t="shared" si="100"/>
        <v/>
      </c>
    </row>
    <row r="1322" spans="49:57" x14ac:dyDescent="0.35">
      <c r="AW1322" s="34" t="e">
        <f>VLOOKUP(A1322,ISINs!$A:$B,2,FALSE)</f>
        <v>#N/A</v>
      </c>
      <c r="BB1322" s="27" t="e">
        <f t="shared" si="97"/>
        <v>#VALUE!</v>
      </c>
      <c r="BC1322" s="29">
        <f t="shared" ca="1" si="98"/>
        <v>0</v>
      </c>
      <c r="BD1322" s="27">
        <f t="shared" si="99"/>
        <v>1</v>
      </c>
      <c r="BE1322" s="32" t="str">
        <f t="shared" si="100"/>
        <v/>
      </c>
    </row>
    <row r="1323" spans="49:57" x14ac:dyDescent="0.35">
      <c r="AW1323" s="34" t="e">
        <f>VLOOKUP(A1323,ISINs!$A:$B,2,FALSE)</f>
        <v>#N/A</v>
      </c>
      <c r="BB1323" s="27" t="e">
        <f t="shared" si="97"/>
        <v>#VALUE!</v>
      </c>
      <c r="BC1323" s="29">
        <f t="shared" ca="1" si="98"/>
        <v>0</v>
      </c>
      <c r="BD1323" s="27">
        <f t="shared" si="99"/>
        <v>1</v>
      </c>
      <c r="BE1323" s="32" t="str">
        <f t="shared" si="100"/>
        <v/>
      </c>
    </row>
    <row r="1324" spans="49:57" x14ac:dyDescent="0.35">
      <c r="AW1324" s="34" t="e">
        <f>VLOOKUP(A1324,ISINs!$A:$B,2,FALSE)</f>
        <v>#N/A</v>
      </c>
      <c r="BB1324" s="27" t="e">
        <f t="shared" si="97"/>
        <v>#VALUE!</v>
      </c>
      <c r="BC1324" s="29">
        <f t="shared" ca="1" si="98"/>
        <v>0</v>
      </c>
      <c r="BD1324" s="27">
        <f t="shared" si="99"/>
        <v>1</v>
      </c>
      <c r="BE1324" s="32" t="str">
        <f t="shared" si="100"/>
        <v/>
      </c>
    </row>
    <row r="1325" spans="49:57" x14ac:dyDescent="0.35">
      <c r="AW1325" s="34" t="e">
        <f>VLOOKUP(A1325,ISINs!$A:$B,2,FALSE)</f>
        <v>#N/A</v>
      </c>
      <c r="BB1325" s="27" t="e">
        <f t="shared" si="97"/>
        <v>#VALUE!</v>
      </c>
      <c r="BC1325" s="29">
        <f t="shared" ca="1" si="98"/>
        <v>0</v>
      </c>
      <c r="BD1325" s="27">
        <f t="shared" si="99"/>
        <v>1</v>
      </c>
      <c r="BE1325" s="32" t="str">
        <f t="shared" si="100"/>
        <v/>
      </c>
    </row>
    <row r="1326" spans="49:57" x14ac:dyDescent="0.35">
      <c r="AW1326" s="34" t="e">
        <f>VLOOKUP(A1326,ISINs!$A:$B,2,FALSE)</f>
        <v>#N/A</v>
      </c>
      <c r="BB1326" s="27" t="e">
        <f t="shared" si="97"/>
        <v>#VALUE!</v>
      </c>
      <c r="BC1326" s="29">
        <f t="shared" ca="1" si="98"/>
        <v>0</v>
      </c>
      <c r="BD1326" s="27">
        <f t="shared" si="99"/>
        <v>1</v>
      </c>
      <c r="BE1326" s="32" t="str">
        <f t="shared" si="100"/>
        <v/>
      </c>
    </row>
    <row r="1327" spans="49:57" x14ac:dyDescent="0.35">
      <c r="AW1327" s="34" t="e">
        <f>VLOOKUP(A1327,ISINs!$A:$B,2,FALSE)</f>
        <v>#N/A</v>
      </c>
      <c r="BB1327" s="27" t="e">
        <f t="shared" si="97"/>
        <v>#VALUE!</v>
      </c>
      <c r="BC1327" s="29">
        <f t="shared" ca="1" si="98"/>
        <v>0</v>
      </c>
      <c r="BD1327" s="27">
        <f t="shared" si="99"/>
        <v>1</v>
      </c>
      <c r="BE1327" s="32" t="str">
        <f t="shared" si="100"/>
        <v/>
      </c>
    </row>
    <row r="1328" spans="49:57" x14ac:dyDescent="0.35">
      <c r="AW1328" s="34" t="e">
        <f>VLOOKUP(A1328,ISINs!$A:$B,2,FALSE)</f>
        <v>#N/A</v>
      </c>
      <c r="BB1328" s="27" t="e">
        <f t="shared" si="97"/>
        <v>#VALUE!</v>
      </c>
      <c r="BC1328" s="29">
        <f t="shared" ca="1" si="98"/>
        <v>0</v>
      </c>
      <c r="BD1328" s="27">
        <f t="shared" si="99"/>
        <v>1</v>
      </c>
      <c r="BE1328" s="32" t="str">
        <f t="shared" si="100"/>
        <v/>
      </c>
    </row>
    <row r="1329" spans="49:57" x14ac:dyDescent="0.35">
      <c r="AW1329" s="34" t="e">
        <f>VLOOKUP(A1329,ISINs!$A:$B,2,FALSE)</f>
        <v>#N/A</v>
      </c>
      <c r="BB1329" s="27" t="e">
        <f t="shared" si="97"/>
        <v>#VALUE!</v>
      </c>
      <c r="BC1329" s="29">
        <f t="shared" ca="1" si="98"/>
        <v>0</v>
      </c>
      <c r="BD1329" s="27">
        <f t="shared" si="99"/>
        <v>1</v>
      </c>
      <c r="BE1329" s="32" t="str">
        <f t="shared" si="100"/>
        <v/>
      </c>
    </row>
    <row r="1330" spans="49:57" x14ac:dyDescent="0.35">
      <c r="AW1330" s="34" t="e">
        <f>VLOOKUP(A1330,ISINs!$A:$B,2,FALSE)</f>
        <v>#N/A</v>
      </c>
      <c r="BB1330" s="27" t="e">
        <f t="shared" si="97"/>
        <v>#VALUE!</v>
      </c>
      <c r="BC1330" s="29">
        <f t="shared" ca="1" si="98"/>
        <v>0</v>
      </c>
      <c r="BD1330" s="27">
        <f t="shared" si="99"/>
        <v>1</v>
      </c>
      <c r="BE1330" s="32" t="str">
        <f t="shared" si="100"/>
        <v/>
      </c>
    </row>
    <row r="1331" spans="49:57" x14ac:dyDescent="0.35">
      <c r="AW1331" s="34" t="e">
        <f>VLOOKUP(A1331,ISINs!$A:$B,2,FALSE)</f>
        <v>#N/A</v>
      </c>
      <c r="BB1331" s="27" t="e">
        <f t="shared" si="97"/>
        <v>#VALUE!</v>
      </c>
      <c r="BC1331" s="29">
        <f t="shared" ca="1" si="98"/>
        <v>0</v>
      </c>
      <c r="BD1331" s="27">
        <f t="shared" si="99"/>
        <v>1</v>
      </c>
      <c r="BE1331" s="32" t="str">
        <f t="shared" si="100"/>
        <v/>
      </c>
    </row>
    <row r="1332" spans="49:57" x14ac:dyDescent="0.35">
      <c r="AW1332" s="34" t="e">
        <f>VLOOKUP(A1332,ISINs!$A:$B,2,FALSE)</f>
        <v>#N/A</v>
      </c>
      <c r="BB1332" s="27" t="e">
        <f t="shared" si="97"/>
        <v>#VALUE!</v>
      </c>
      <c r="BC1332" s="29">
        <f t="shared" ca="1" si="98"/>
        <v>0</v>
      </c>
      <c r="BD1332" s="27">
        <f t="shared" si="99"/>
        <v>1</v>
      </c>
      <c r="BE1332" s="32" t="str">
        <f t="shared" si="100"/>
        <v/>
      </c>
    </row>
    <row r="1333" spans="49:57" x14ac:dyDescent="0.35">
      <c r="AW1333" s="34" t="e">
        <f>VLOOKUP(A1333,ISINs!$A:$B,2,FALSE)</f>
        <v>#N/A</v>
      </c>
      <c r="BB1333" s="27" t="e">
        <f t="shared" si="97"/>
        <v>#VALUE!</v>
      </c>
      <c r="BC1333" s="29">
        <f t="shared" ca="1" si="98"/>
        <v>0</v>
      </c>
      <c r="BD1333" s="27">
        <f t="shared" si="99"/>
        <v>1</v>
      </c>
      <c r="BE1333" s="32" t="str">
        <f t="shared" si="100"/>
        <v/>
      </c>
    </row>
    <row r="1334" spans="49:57" x14ac:dyDescent="0.35">
      <c r="AW1334" s="34" t="e">
        <f>VLOOKUP(A1334,ISINs!$A:$B,2,FALSE)</f>
        <v>#N/A</v>
      </c>
      <c r="BB1334" s="27" t="e">
        <f t="shared" si="97"/>
        <v>#VALUE!</v>
      </c>
      <c r="BC1334" s="29">
        <f t="shared" ca="1" si="98"/>
        <v>0</v>
      </c>
      <c r="BD1334" s="27">
        <f t="shared" si="99"/>
        <v>1</v>
      </c>
      <c r="BE1334" s="32" t="str">
        <f t="shared" si="100"/>
        <v/>
      </c>
    </row>
    <row r="1335" spans="49:57" x14ac:dyDescent="0.35">
      <c r="AW1335" s="34" t="e">
        <f>VLOOKUP(A1335,ISINs!$A:$B,2,FALSE)</f>
        <v>#N/A</v>
      </c>
      <c r="BB1335" s="27" t="e">
        <f t="shared" si="97"/>
        <v>#VALUE!</v>
      </c>
      <c r="BC1335" s="29">
        <f t="shared" ca="1" si="98"/>
        <v>0</v>
      </c>
      <c r="BD1335" s="27">
        <f t="shared" si="99"/>
        <v>1</v>
      </c>
      <c r="BE1335" s="32" t="str">
        <f t="shared" si="100"/>
        <v/>
      </c>
    </row>
    <row r="1336" spans="49:57" x14ac:dyDescent="0.35">
      <c r="AW1336" s="34" t="e">
        <f>VLOOKUP(A1336,ISINs!$A:$B,2,FALSE)</f>
        <v>#N/A</v>
      </c>
      <c r="BB1336" s="27" t="e">
        <f t="shared" si="97"/>
        <v>#VALUE!</v>
      </c>
      <c r="BC1336" s="29">
        <f t="shared" ca="1" si="98"/>
        <v>0</v>
      </c>
      <c r="BD1336" s="27">
        <f t="shared" si="99"/>
        <v>1</v>
      </c>
      <c r="BE1336" s="32" t="str">
        <f t="shared" si="100"/>
        <v/>
      </c>
    </row>
    <row r="1337" spans="49:57" x14ac:dyDescent="0.35">
      <c r="AW1337" s="34" t="e">
        <f>VLOOKUP(A1337,ISINs!$A:$B,2,FALSE)</f>
        <v>#N/A</v>
      </c>
      <c r="BB1337" s="27" t="e">
        <f t="shared" si="97"/>
        <v>#VALUE!</v>
      </c>
      <c r="BC1337" s="29">
        <f t="shared" ca="1" si="98"/>
        <v>0</v>
      </c>
      <c r="BD1337" s="27">
        <f t="shared" si="99"/>
        <v>1</v>
      </c>
      <c r="BE1337" s="32" t="str">
        <f t="shared" si="100"/>
        <v/>
      </c>
    </row>
    <row r="1338" spans="49:57" x14ac:dyDescent="0.35">
      <c r="AW1338" s="34" t="e">
        <f>VLOOKUP(A1338,ISINs!$A:$B,2,FALSE)</f>
        <v>#N/A</v>
      </c>
      <c r="BB1338" s="27" t="e">
        <f t="shared" si="97"/>
        <v>#VALUE!</v>
      </c>
      <c r="BC1338" s="29">
        <f t="shared" ca="1" si="98"/>
        <v>0</v>
      </c>
      <c r="BD1338" s="27">
        <f t="shared" si="99"/>
        <v>1</v>
      </c>
      <c r="BE1338" s="32" t="str">
        <f t="shared" si="100"/>
        <v/>
      </c>
    </row>
    <row r="1339" spans="49:57" x14ac:dyDescent="0.35">
      <c r="AW1339" s="34" t="e">
        <f>VLOOKUP(A1339,ISINs!$A:$B,2,FALSE)</f>
        <v>#N/A</v>
      </c>
      <c r="BB1339" s="27" t="e">
        <f t="shared" si="97"/>
        <v>#VALUE!</v>
      </c>
      <c r="BC1339" s="29">
        <f t="shared" ca="1" si="98"/>
        <v>0</v>
      </c>
      <c r="BD1339" s="27">
        <f t="shared" si="99"/>
        <v>1</v>
      </c>
      <c r="BE1339" s="32" t="str">
        <f t="shared" si="100"/>
        <v/>
      </c>
    </row>
    <row r="1340" spans="49:57" x14ac:dyDescent="0.35">
      <c r="AW1340" s="34" t="e">
        <f>VLOOKUP(A1340,ISINs!$A:$B,2,FALSE)</f>
        <v>#N/A</v>
      </c>
      <c r="BB1340" s="27" t="e">
        <f t="shared" si="97"/>
        <v>#VALUE!</v>
      </c>
      <c r="BC1340" s="29">
        <f t="shared" ca="1" si="98"/>
        <v>0</v>
      </c>
      <c r="BD1340" s="27">
        <f t="shared" si="99"/>
        <v>1</v>
      </c>
      <c r="BE1340" s="32" t="str">
        <f t="shared" si="100"/>
        <v/>
      </c>
    </row>
    <row r="1341" spans="49:57" x14ac:dyDescent="0.35">
      <c r="AW1341" s="34" t="e">
        <f>VLOOKUP(A1341,ISINs!$A:$B,2,FALSE)</f>
        <v>#N/A</v>
      </c>
      <c r="BB1341" s="27" t="e">
        <f t="shared" si="97"/>
        <v>#VALUE!</v>
      </c>
      <c r="BC1341" s="29">
        <f t="shared" ca="1" si="98"/>
        <v>0</v>
      </c>
      <c r="BD1341" s="27">
        <f t="shared" si="99"/>
        <v>1</v>
      </c>
      <c r="BE1341" s="32" t="str">
        <f t="shared" si="100"/>
        <v/>
      </c>
    </row>
    <row r="1342" spans="49:57" x14ac:dyDescent="0.35">
      <c r="AW1342" s="34" t="e">
        <f>VLOOKUP(A1342,ISINs!$A:$B,2,FALSE)</f>
        <v>#N/A</v>
      </c>
      <c r="BB1342" s="27" t="e">
        <f t="shared" si="97"/>
        <v>#VALUE!</v>
      </c>
      <c r="BC1342" s="29">
        <f t="shared" ca="1" si="98"/>
        <v>0</v>
      </c>
      <c r="BD1342" s="27">
        <f t="shared" si="99"/>
        <v>1</v>
      </c>
      <c r="BE1342" s="32" t="str">
        <f t="shared" si="100"/>
        <v/>
      </c>
    </row>
    <row r="1343" spans="49:57" x14ac:dyDescent="0.35">
      <c r="AW1343" s="34" t="e">
        <f>VLOOKUP(A1343,ISINs!$A:$B,2,FALSE)</f>
        <v>#N/A</v>
      </c>
      <c r="BB1343" s="27" t="e">
        <f t="shared" si="97"/>
        <v>#VALUE!</v>
      </c>
      <c r="BC1343" s="29">
        <f t="shared" ca="1" si="98"/>
        <v>0</v>
      </c>
      <c r="BD1343" s="27">
        <f t="shared" si="99"/>
        <v>1</v>
      </c>
      <c r="BE1343" s="32" t="str">
        <f t="shared" si="100"/>
        <v/>
      </c>
    </row>
    <row r="1344" spans="49:57" x14ac:dyDescent="0.35">
      <c r="AW1344" s="34" t="e">
        <f>VLOOKUP(A1344,ISINs!$A:$B,2,FALSE)</f>
        <v>#N/A</v>
      </c>
      <c r="BB1344" s="27" t="e">
        <f t="shared" si="97"/>
        <v>#VALUE!</v>
      </c>
      <c r="BC1344" s="29">
        <f t="shared" ca="1" si="98"/>
        <v>0</v>
      </c>
      <c r="BD1344" s="27">
        <f t="shared" si="99"/>
        <v>1</v>
      </c>
      <c r="BE1344" s="32" t="str">
        <f t="shared" si="100"/>
        <v/>
      </c>
    </row>
    <row r="1345" spans="49:57" x14ac:dyDescent="0.35">
      <c r="AW1345" s="34" t="e">
        <f>VLOOKUP(A1345,ISINs!$A:$B,2,FALSE)</f>
        <v>#N/A</v>
      </c>
      <c r="BB1345" s="27" t="e">
        <f t="shared" si="97"/>
        <v>#VALUE!</v>
      </c>
      <c r="BC1345" s="29">
        <f t="shared" ca="1" si="98"/>
        <v>0</v>
      </c>
      <c r="BD1345" s="27">
        <f t="shared" si="99"/>
        <v>1</v>
      </c>
      <c r="BE1345" s="32" t="str">
        <f t="shared" si="100"/>
        <v/>
      </c>
    </row>
    <row r="1346" spans="49:57" x14ac:dyDescent="0.35">
      <c r="AW1346" s="34" t="e">
        <f>VLOOKUP(A1346,ISINs!$A:$B,2,FALSE)</f>
        <v>#N/A</v>
      </c>
      <c r="BB1346" s="27" t="e">
        <f t="shared" si="97"/>
        <v>#VALUE!</v>
      </c>
      <c r="BC1346" s="29">
        <f t="shared" ca="1" si="98"/>
        <v>0</v>
      </c>
      <c r="BD1346" s="27">
        <f t="shared" si="99"/>
        <v>1</v>
      </c>
      <c r="BE1346" s="32" t="str">
        <f t="shared" si="100"/>
        <v/>
      </c>
    </row>
    <row r="1347" spans="49:57" x14ac:dyDescent="0.35">
      <c r="AW1347" s="34" t="e">
        <f>VLOOKUP(A1347,ISINs!$A:$B,2,FALSE)</f>
        <v>#N/A</v>
      </c>
      <c r="BB1347" s="27" t="e">
        <f t="shared" si="97"/>
        <v>#VALUE!</v>
      </c>
      <c r="BC1347" s="29">
        <f t="shared" ca="1" si="98"/>
        <v>0</v>
      </c>
      <c r="BD1347" s="27">
        <f t="shared" si="99"/>
        <v>1</v>
      </c>
      <c r="BE1347" s="32" t="str">
        <f t="shared" si="100"/>
        <v/>
      </c>
    </row>
    <row r="1348" spans="49:57" x14ac:dyDescent="0.35">
      <c r="AW1348" s="34" t="e">
        <f>VLOOKUP(A1348,ISINs!$A:$B,2,FALSE)</f>
        <v>#N/A</v>
      </c>
      <c r="BB1348" s="27" t="e">
        <f t="shared" si="97"/>
        <v>#VALUE!</v>
      </c>
      <c r="BC1348" s="29">
        <f t="shared" ca="1" si="98"/>
        <v>0</v>
      </c>
      <c r="BD1348" s="27">
        <f t="shared" si="99"/>
        <v>1</v>
      </c>
      <c r="BE1348" s="32" t="str">
        <f t="shared" si="100"/>
        <v/>
      </c>
    </row>
    <row r="1349" spans="49:57" x14ac:dyDescent="0.35">
      <c r="AW1349" s="34" t="e">
        <f>VLOOKUP(A1349,ISINs!$A:$B,2,FALSE)</f>
        <v>#N/A</v>
      </c>
      <c r="BB1349" s="27" t="e">
        <f t="shared" si="97"/>
        <v>#VALUE!</v>
      </c>
      <c r="BC1349" s="29">
        <f t="shared" ca="1" si="98"/>
        <v>0</v>
      </c>
      <c r="BD1349" s="27">
        <f t="shared" si="99"/>
        <v>1</v>
      </c>
      <c r="BE1349" s="32" t="str">
        <f t="shared" si="100"/>
        <v/>
      </c>
    </row>
    <row r="1350" spans="49:57" x14ac:dyDescent="0.35">
      <c r="AW1350" s="34" t="e">
        <f>VLOOKUP(A1350,ISINs!$A:$B,2,FALSE)</f>
        <v>#N/A</v>
      </c>
      <c r="BB1350" s="27" t="e">
        <f t="shared" si="97"/>
        <v>#VALUE!</v>
      </c>
      <c r="BC1350" s="29">
        <f t="shared" ca="1" si="98"/>
        <v>0</v>
      </c>
      <c r="BD1350" s="27">
        <f t="shared" si="99"/>
        <v>1</v>
      </c>
      <c r="BE1350" s="32" t="str">
        <f t="shared" si="100"/>
        <v/>
      </c>
    </row>
    <row r="1351" spans="49:57" x14ac:dyDescent="0.35">
      <c r="AW1351" s="34" t="e">
        <f>VLOOKUP(A1351,ISINs!$A:$B,2,FALSE)</f>
        <v>#N/A</v>
      </c>
      <c r="BB1351" s="27" t="e">
        <f t="shared" si="97"/>
        <v>#VALUE!</v>
      </c>
      <c r="BC1351" s="29">
        <f t="shared" ca="1" si="98"/>
        <v>0</v>
      </c>
      <c r="BD1351" s="27">
        <f t="shared" si="99"/>
        <v>1</v>
      </c>
      <c r="BE1351" s="32" t="str">
        <f t="shared" si="100"/>
        <v/>
      </c>
    </row>
    <row r="1352" spans="49:57" x14ac:dyDescent="0.35">
      <c r="AW1352" s="34" t="e">
        <f>VLOOKUP(A1352,ISINs!$A:$B,2,FALSE)</f>
        <v>#N/A</v>
      </c>
      <c r="BB1352" s="27" t="e">
        <f t="shared" si="97"/>
        <v>#VALUE!</v>
      </c>
      <c r="BC1352" s="29">
        <f t="shared" ca="1" si="98"/>
        <v>0</v>
      </c>
      <c r="BD1352" s="27">
        <f t="shared" si="99"/>
        <v>1</v>
      </c>
      <c r="BE1352" s="32" t="str">
        <f t="shared" si="100"/>
        <v/>
      </c>
    </row>
    <row r="1353" spans="49:57" x14ac:dyDescent="0.35">
      <c r="AW1353" s="34" t="e">
        <f>VLOOKUP(A1353,ISINs!$A:$B,2,FALSE)</f>
        <v>#N/A</v>
      </c>
      <c r="BB1353" s="27" t="e">
        <f t="shared" si="97"/>
        <v>#VALUE!</v>
      </c>
      <c r="BC1353" s="29">
        <f t="shared" ca="1" si="98"/>
        <v>0</v>
      </c>
      <c r="BD1353" s="27">
        <f t="shared" si="99"/>
        <v>1</v>
      </c>
      <c r="BE1353" s="32" t="str">
        <f t="shared" si="100"/>
        <v/>
      </c>
    </row>
    <row r="1354" spans="49:57" x14ac:dyDescent="0.35">
      <c r="AW1354" s="34" t="e">
        <f>VLOOKUP(A1354,ISINs!$A:$B,2,FALSE)</f>
        <v>#N/A</v>
      </c>
      <c r="BB1354" s="27" t="e">
        <f t="shared" si="97"/>
        <v>#VALUE!</v>
      </c>
      <c r="BC1354" s="29">
        <f t="shared" ca="1" si="98"/>
        <v>0</v>
      </c>
      <c r="BD1354" s="27">
        <f t="shared" si="99"/>
        <v>1</v>
      </c>
      <c r="BE1354" s="32" t="str">
        <f t="shared" si="100"/>
        <v/>
      </c>
    </row>
    <row r="1355" spans="49:57" x14ac:dyDescent="0.35">
      <c r="AW1355" s="34" t="e">
        <f>VLOOKUP(A1355,ISINs!$A:$B,2,FALSE)</f>
        <v>#N/A</v>
      </c>
      <c r="BB1355" s="27" t="e">
        <f t="shared" si="97"/>
        <v>#VALUE!</v>
      </c>
      <c r="BC1355" s="29">
        <f t="shared" ca="1" si="98"/>
        <v>0</v>
      </c>
      <c r="BD1355" s="27">
        <f t="shared" si="99"/>
        <v>1</v>
      </c>
      <c r="BE1355" s="32" t="str">
        <f t="shared" si="100"/>
        <v/>
      </c>
    </row>
    <row r="1356" spans="49:57" x14ac:dyDescent="0.35">
      <c r="AW1356" s="34" t="e">
        <f>VLOOKUP(A1356,ISINs!$A:$B,2,FALSE)</f>
        <v>#N/A</v>
      </c>
      <c r="BB1356" s="27" t="e">
        <f t="shared" si="97"/>
        <v>#VALUE!</v>
      </c>
      <c r="BC1356" s="29">
        <f t="shared" ca="1" si="98"/>
        <v>0</v>
      </c>
      <c r="BD1356" s="27">
        <f t="shared" si="99"/>
        <v>1</v>
      </c>
      <c r="BE1356" s="32" t="str">
        <f t="shared" si="100"/>
        <v/>
      </c>
    </row>
    <row r="1357" spans="49:57" x14ac:dyDescent="0.35">
      <c r="AW1357" s="34" t="e">
        <f>VLOOKUP(A1357,ISINs!$A:$B,2,FALSE)</f>
        <v>#N/A</v>
      </c>
      <c r="BB1357" s="27" t="e">
        <f t="shared" si="97"/>
        <v>#VALUE!</v>
      </c>
      <c r="BC1357" s="29">
        <f t="shared" ca="1" si="98"/>
        <v>0</v>
      </c>
      <c r="BD1357" s="27">
        <f t="shared" si="99"/>
        <v>1</v>
      </c>
      <c r="BE1357" s="32" t="str">
        <f t="shared" si="100"/>
        <v/>
      </c>
    </row>
    <row r="1358" spans="49:57" x14ac:dyDescent="0.35">
      <c r="AW1358" s="34" t="e">
        <f>VLOOKUP(A1358,ISINs!$A:$B,2,FALSE)</f>
        <v>#N/A</v>
      </c>
      <c r="BB1358" s="27" t="e">
        <f t="shared" si="97"/>
        <v>#VALUE!</v>
      </c>
      <c r="BC1358" s="29">
        <f t="shared" ca="1" si="98"/>
        <v>0</v>
      </c>
      <c r="BD1358" s="27">
        <f t="shared" si="99"/>
        <v>1</v>
      </c>
      <c r="BE1358" s="32" t="str">
        <f t="shared" si="100"/>
        <v/>
      </c>
    </row>
    <row r="1359" spans="49:57" x14ac:dyDescent="0.35">
      <c r="AW1359" s="34" t="e">
        <f>VLOOKUP(A1359,ISINs!$A:$B,2,FALSE)</f>
        <v>#N/A</v>
      </c>
      <c r="BB1359" s="27" t="e">
        <f t="shared" si="97"/>
        <v>#VALUE!</v>
      </c>
      <c r="BC1359" s="29">
        <f t="shared" ca="1" si="98"/>
        <v>0</v>
      </c>
      <c r="BD1359" s="27">
        <f t="shared" si="99"/>
        <v>1</v>
      </c>
      <c r="BE1359" s="32" t="str">
        <f t="shared" si="100"/>
        <v/>
      </c>
    </row>
    <row r="1360" spans="49:57" x14ac:dyDescent="0.35">
      <c r="AW1360" s="34" t="e">
        <f>VLOOKUP(A1360,ISINs!$A:$B,2,FALSE)</f>
        <v>#N/A</v>
      </c>
      <c r="BB1360" s="27" t="e">
        <f t="shared" si="97"/>
        <v>#VALUE!</v>
      </c>
      <c r="BC1360" s="29">
        <f t="shared" ca="1" si="98"/>
        <v>0</v>
      </c>
      <c r="BD1360" s="27">
        <f t="shared" si="99"/>
        <v>1</v>
      </c>
      <c r="BE1360" s="32" t="str">
        <f t="shared" si="100"/>
        <v/>
      </c>
    </row>
    <row r="1361" spans="49:57" x14ac:dyDescent="0.35">
      <c r="AW1361" s="34" t="e">
        <f>VLOOKUP(A1361,ISINs!$A:$B,2,FALSE)</f>
        <v>#N/A</v>
      </c>
      <c r="BB1361" s="27" t="e">
        <f t="shared" si="97"/>
        <v>#VALUE!</v>
      </c>
      <c r="BC1361" s="29">
        <f t="shared" ca="1" si="98"/>
        <v>0</v>
      </c>
      <c r="BD1361" s="27">
        <f t="shared" si="99"/>
        <v>1</v>
      </c>
      <c r="BE1361" s="32" t="str">
        <f t="shared" si="100"/>
        <v/>
      </c>
    </row>
    <row r="1362" spans="49:57" x14ac:dyDescent="0.35">
      <c r="AW1362" s="34" t="e">
        <f>VLOOKUP(A1362,ISINs!$A:$B,2,FALSE)</f>
        <v>#N/A</v>
      </c>
      <c r="BB1362" s="27" t="e">
        <f t="shared" si="97"/>
        <v>#VALUE!</v>
      </c>
      <c r="BC1362" s="29">
        <f t="shared" ca="1" si="98"/>
        <v>0</v>
      </c>
      <c r="BD1362" s="27">
        <f t="shared" si="99"/>
        <v>1</v>
      </c>
      <c r="BE1362" s="32" t="str">
        <f t="shared" si="100"/>
        <v/>
      </c>
    </row>
    <row r="1363" spans="49:57" x14ac:dyDescent="0.35">
      <c r="AW1363" s="34" t="e">
        <f>VLOOKUP(A1363,ISINs!$A:$B,2,FALSE)</f>
        <v>#N/A</v>
      </c>
      <c r="BB1363" s="27" t="e">
        <f t="shared" si="97"/>
        <v>#VALUE!</v>
      </c>
      <c r="BC1363" s="29">
        <f t="shared" ca="1" si="98"/>
        <v>0</v>
      </c>
      <c r="BD1363" s="27">
        <f t="shared" si="99"/>
        <v>1</v>
      </c>
      <c r="BE1363" s="32" t="str">
        <f t="shared" si="100"/>
        <v/>
      </c>
    </row>
    <row r="1364" spans="49:57" x14ac:dyDescent="0.35">
      <c r="AW1364" s="34" t="e">
        <f>VLOOKUP(A1364,ISINs!$A:$B,2,FALSE)</f>
        <v>#N/A</v>
      </c>
      <c r="BB1364" s="27" t="e">
        <f t="shared" si="97"/>
        <v>#VALUE!</v>
      </c>
      <c r="BC1364" s="29">
        <f t="shared" ca="1" si="98"/>
        <v>0</v>
      </c>
      <c r="BD1364" s="27">
        <f t="shared" si="99"/>
        <v>1</v>
      </c>
      <c r="BE1364" s="32" t="str">
        <f t="shared" si="100"/>
        <v/>
      </c>
    </row>
    <row r="1365" spans="49:57" x14ac:dyDescent="0.35">
      <c r="AW1365" s="34" t="e">
        <f>VLOOKUP(A1365,ISINs!$A:$B,2,FALSE)</f>
        <v>#N/A</v>
      </c>
      <c r="BB1365" s="27" t="e">
        <f t="shared" si="97"/>
        <v>#VALUE!</v>
      </c>
      <c r="BC1365" s="29">
        <f t="shared" ca="1" si="98"/>
        <v>0</v>
      </c>
      <c r="BD1365" s="27">
        <f t="shared" si="99"/>
        <v>1</v>
      </c>
      <c r="BE1365" s="32" t="str">
        <f t="shared" si="100"/>
        <v/>
      </c>
    </row>
    <row r="1366" spans="49:57" x14ac:dyDescent="0.35">
      <c r="AW1366" s="34" t="e">
        <f>VLOOKUP(A1366,ISINs!$A:$B,2,FALSE)</f>
        <v>#N/A</v>
      </c>
      <c r="BB1366" s="27" t="e">
        <f t="shared" si="97"/>
        <v>#VALUE!</v>
      </c>
      <c r="BC1366" s="29">
        <f t="shared" ca="1" si="98"/>
        <v>0</v>
      </c>
      <c r="BD1366" s="27">
        <f t="shared" si="99"/>
        <v>1</v>
      </c>
      <c r="BE1366" s="32" t="str">
        <f t="shared" si="100"/>
        <v/>
      </c>
    </row>
    <row r="1367" spans="49:57" x14ac:dyDescent="0.35">
      <c r="AW1367" s="34" t="e">
        <f>VLOOKUP(A1367,ISINs!$A:$B,2,FALSE)</f>
        <v>#N/A</v>
      </c>
      <c r="BB1367" s="27" t="e">
        <f t="shared" si="97"/>
        <v>#VALUE!</v>
      </c>
      <c r="BC1367" s="29">
        <f t="shared" ca="1" si="98"/>
        <v>0</v>
      </c>
      <c r="BD1367" s="27">
        <f t="shared" si="99"/>
        <v>1</v>
      </c>
      <c r="BE1367" s="32" t="str">
        <f t="shared" si="100"/>
        <v/>
      </c>
    </row>
    <row r="1368" spans="49:57" x14ac:dyDescent="0.35">
      <c r="AW1368" s="34" t="e">
        <f>VLOOKUP(A1368,ISINs!$A:$B,2,FALSE)</f>
        <v>#N/A</v>
      </c>
      <c r="BB1368" s="27" t="e">
        <f t="shared" si="97"/>
        <v>#VALUE!</v>
      </c>
      <c r="BC1368" s="29">
        <f t="shared" ca="1" si="98"/>
        <v>0</v>
      </c>
      <c r="BD1368" s="27">
        <f t="shared" si="99"/>
        <v>1</v>
      </c>
      <c r="BE1368" s="32" t="str">
        <f t="shared" si="100"/>
        <v/>
      </c>
    </row>
    <row r="1369" spans="49:57" x14ac:dyDescent="0.35">
      <c r="AW1369" s="34" t="e">
        <f>VLOOKUP(A1369,ISINs!$A:$B,2,FALSE)</f>
        <v>#N/A</v>
      </c>
      <c r="BB1369" s="27" t="e">
        <f t="shared" si="97"/>
        <v>#VALUE!</v>
      </c>
      <c r="BC1369" s="29">
        <f t="shared" ca="1" si="98"/>
        <v>0</v>
      </c>
      <c r="BD1369" s="27">
        <f t="shared" si="99"/>
        <v>1</v>
      </c>
      <c r="BE1369" s="32" t="str">
        <f t="shared" si="100"/>
        <v/>
      </c>
    </row>
    <row r="1370" spans="49:57" x14ac:dyDescent="0.35">
      <c r="AW1370" s="34" t="e">
        <f>VLOOKUP(A1370,ISINs!$A:$B,2,FALSE)</f>
        <v>#N/A</v>
      </c>
      <c r="BB1370" s="27" t="e">
        <f t="shared" si="97"/>
        <v>#VALUE!</v>
      </c>
      <c r="BC1370" s="29">
        <f t="shared" ca="1" si="98"/>
        <v>0</v>
      </c>
      <c r="BD1370" s="27">
        <f t="shared" si="99"/>
        <v>1</v>
      </c>
      <c r="BE1370" s="32" t="str">
        <f t="shared" si="100"/>
        <v/>
      </c>
    </row>
    <row r="1371" spans="49:57" x14ac:dyDescent="0.35">
      <c r="AW1371" s="34" t="e">
        <f>VLOOKUP(A1371,ISINs!$A:$B,2,FALSE)</f>
        <v>#N/A</v>
      </c>
      <c r="BB1371" s="27" t="e">
        <f t="shared" si="97"/>
        <v>#VALUE!</v>
      </c>
      <c r="BC1371" s="29">
        <f t="shared" ca="1" si="98"/>
        <v>0</v>
      </c>
      <c r="BD1371" s="27">
        <f t="shared" si="99"/>
        <v>1</v>
      </c>
      <c r="BE1371" s="32" t="str">
        <f t="shared" si="100"/>
        <v/>
      </c>
    </row>
    <row r="1372" spans="49:57" x14ac:dyDescent="0.35">
      <c r="AW1372" s="34" t="e">
        <f>VLOOKUP(A1372,ISINs!$A:$B,2,FALSE)</f>
        <v>#N/A</v>
      </c>
      <c r="BB1372" s="27" t="e">
        <f t="shared" ref="BB1372:BB1435" si="101">MID(G1372,1,FIND(" ",G1372)-1)</f>
        <v>#VALUE!</v>
      </c>
      <c r="BC1372" s="29">
        <f t="shared" ref="BC1372:BC1435" ca="1" si="102">IFERROR(IF(FIND("#N/A",AB1372,1),TODAY()+11000),DATE(YEAR(AB1372),MONTH(AB1372),DAY(AB1372)))</f>
        <v>0</v>
      </c>
      <c r="BD1372" s="27">
        <f t="shared" ref="BD1372:BD1435" si="103">IF(U1372="Quarter",4,IF(U1372="Monthly",12,IF(U1372="Semi-Anl",12,IF(U1372="3x a yr",3,1))))</f>
        <v>1</v>
      </c>
      <c r="BE1372" s="32" t="str">
        <f t="shared" ref="BE1372:BE1435" si="104">IF(A1372="PUK Pfd","PUK.PR",IF(A1372="HLM Pfd","HLM.PR",SUBSTITUTE(SUBSTITUTE(A1372," Pfd","")," ",".PR")))</f>
        <v/>
      </c>
    </row>
    <row r="1373" spans="49:57" x14ac:dyDescent="0.35">
      <c r="AW1373" s="34" t="e">
        <f>VLOOKUP(A1373,ISINs!$A:$B,2,FALSE)</f>
        <v>#N/A</v>
      </c>
      <c r="BB1373" s="27" t="e">
        <f t="shared" si="101"/>
        <v>#VALUE!</v>
      </c>
      <c r="BC1373" s="29">
        <f t="shared" ca="1" si="102"/>
        <v>0</v>
      </c>
      <c r="BD1373" s="27">
        <f t="shared" si="103"/>
        <v>1</v>
      </c>
      <c r="BE1373" s="32" t="str">
        <f t="shared" si="104"/>
        <v/>
      </c>
    </row>
    <row r="1374" spans="49:57" x14ac:dyDescent="0.35">
      <c r="AW1374" s="34" t="e">
        <f>VLOOKUP(A1374,ISINs!$A:$B,2,FALSE)</f>
        <v>#N/A</v>
      </c>
      <c r="BB1374" s="27" t="e">
        <f t="shared" si="101"/>
        <v>#VALUE!</v>
      </c>
      <c r="BC1374" s="29">
        <f t="shared" ca="1" si="102"/>
        <v>0</v>
      </c>
      <c r="BD1374" s="27">
        <f t="shared" si="103"/>
        <v>1</v>
      </c>
      <c r="BE1374" s="32" t="str">
        <f t="shared" si="104"/>
        <v/>
      </c>
    </row>
    <row r="1375" spans="49:57" x14ac:dyDescent="0.35">
      <c r="AW1375" s="34" t="e">
        <f>VLOOKUP(A1375,ISINs!$A:$B,2,FALSE)</f>
        <v>#N/A</v>
      </c>
      <c r="BB1375" s="27" t="e">
        <f t="shared" si="101"/>
        <v>#VALUE!</v>
      </c>
      <c r="BC1375" s="29">
        <f t="shared" ca="1" si="102"/>
        <v>0</v>
      </c>
      <c r="BD1375" s="27">
        <f t="shared" si="103"/>
        <v>1</v>
      </c>
      <c r="BE1375" s="32" t="str">
        <f t="shared" si="104"/>
        <v/>
      </c>
    </row>
    <row r="1376" spans="49:57" x14ac:dyDescent="0.35">
      <c r="AW1376" s="34" t="e">
        <f>VLOOKUP(A1376,ISINs!$A:$B,2,FALSE)</f>
        <v>#N/A</v>
      </c>
      <c r="BB1376" s="27" t="e">
        <f t="shared" si="101"/>
        <v>#VALUE!</v>
      </c>
      <c r="BC1376" s="29">
        <f t="shared" ca="1" si="102"/>
        <v>0</v>
      </c>
      <c r="BD1376" s="27">
        <f t="shared" si="103"/>
        <v>1</v>
      </c>
      <c r="BE1376" s="32" t="str">
        <f t="shared" si="104"/>
        <v/>
      </c>
    </row>
    <row r="1377" spans="49:57" x14ac:dyDescent="0.35">
      <c r="AW1377" s="34" t="e">
        <f>VLOOKUP(A1377,ISINs!$A:$B,2,FALSE)</f>
        <v>#N/A</v>
      </c>
      <c r="BB1377" s="27" t="e">
        <f t="shared" si="101"/>
        <v>#VALUE!</v>
      </c>
      <c r="BC1377" s="29">
        <f t="shared" ca="1" si="102"/>
        <v>0</v>
      </c>
      <c r="BD1377" s="27">
        <f t="shared" si="103"/>
        <v>1</v>
      </c>
      <c r="BE1377" s="32" t="str">
        <f t="shared" si="104"/>
        <v/>
      </c>
    </row>
    <row r="1378" spans="49:57" x14ac:dyDescent="0.35">
      <c r="AW1378" s="34" t="e">
        <f>VLOOKUP(A1378,ISINs!$A:$B,2,FALSE)</f>
        <v>#N/A</v>
      </c>
      <c r="BB1378" s="27" t="e">
        <f t="shared" si="101"/>
        <v>#VALUE!</v>
      </c>
      <c r="BC1378" s="29">
        <f t="shared" ca="1" si="102"/>
        <v>0</v>
      </c>
      <c r="BD1378" s="27">
        <f t="shared" si="103"/>
        <v>1</v>
      </c>
      <c r="BE1378" s="32" t="str">
        <f t="shared" si="104"/>
        <v/>
      </c>
    </row>
    <row r="1379" spans="49:57" x14ac:dyDescent="0.35">
      <c r="AW1379" s="34" t="e">
        <f>VLOOKUP(A1379,ISINs!$A:$B,2,FALSE)</f>
        <v>#N/A</v>
      </c>
      <c r="BB1379" s="27" t="e">
        <f t="shared" si="101"/>
        <v>#VALUE!</v>
      </c>
      <c r="BC1379" s="29">
        <f t="shared" ca="1" si="102"/>
        <v>0</v>
      </c>
      <c r="BD1379" s="27">
        <f t="shared" si="103"/>
        <v>1</v>
      </c>
      <c r="BE1379" s="32" t="str">
        <f t="shared" si="104"/>
        <v/>
      </c>
    </row>
    <row r="1380" spans="49:57" x14ac:dyDescent="0.35">
      <c r="AW1380" s="34" t="e">
        <f>VLOOKUP(A1380,ISINs!$A:$B,2,FALSE)</f>
        <v>#N/A</v>
      </c>
      <c r="BB1380" s="27" t="e">
        <f t="shared" si="101"/>
        <v>#VALUE!</v>
      </c>
      <c r="BC1380" s="29">
        <f t="shared" ca="1" si="102"/>
        <v>0</v>
      </c>
      <c r="BD1380" s="27">
        <f t="shared" si="103"/>
        <v>1</v>
      </c>
      <c r="BE1380" s="32" t="str">
        <f t="shared" si="104"/>
        <v/>
      </c>
    </row>
    <row r="1381" spans="49:57" x14ac:dyDescent="0.35">
      <c r="AW1381" s="34" t="e">
        <f>VLOOKUP(A1381,ISINs!$A:$B,2,FALSE)</f>
        <v>#N/A</v>
      </c>
      <c r="BB1381" s="27" t="e">
        <f t="shared" si="101"/>
        <v>#VALUE!</v>
      </c>
      <c r="BC1381" s="29">
        <f t="shared" ca="1" si="102"/>
        <v>0</v>
      </c>
      <c r="BD1381" s="27">
        <f t="shared" si="103"/>
        <v>1</v>
      </c>
      <c r="BE1381" s="32" t="str">
        <f t="shared" si="104"/>
        <v/>
      </c>
    </row>
    <row r="1382" spans="49:57" x14ac:dyDescent="0.35">
      <c r="AW1382" s="34" t="e">
        <f>VLOOKUP(A1382,ISINs!$A:$B,2,FALSE)</f>
        <v>#N/A</v>
      </c>
      <c r="BB1382" s="27" t="e">
        <f t="shared" si="101"/>
        <v>#VALUE!</v>
      </c>
      <c r="BC1382" s="29">
        <f t="shared" ca="1" si="102"/>
        <v>0</v>
      </c>
      <c r="BD1382" s="27">
        <f t="shared" si="103"/>
        <v>1</v>
      </c>
      <c r="BE1382" s="32" t="str">
        <f t="shared" si="104"/>
        <v/>
      </c>
    </row>
    <row r="1383" spans="49:57" x14ac:dyDescent="0.35">
      <c r="AW1383" s="34" t="e">
        <f>VLOOKUP(A1383,ISINs!$A:$B,2,FALSE)</f>
        <v>#N/A</v>
      </c>
      <c r="BB1383" s="27" t="e">
        <f t="shared" si="101"/>
        <v>#VALUE!</v>
      </c>
      <c r="BC1383" s="29">
        <f t="shared" ca="1" si="102"/>
        <v>0</v>
      </c>
      <c r="BD1383" s="27">
        <f t="shared" si="103"/>
        <v>1</v>
      </c>
      <c r="BE1383" s="32" t="str">
        <f t="shared" si="104"/>
        <v/>
      </c>
    </row>
    <row r="1384" spans="49:57" x14ac:dyDescent="0.35">
      <c r="AW1384" s="34" t="e">
        <f>VLOOKUP(A1384,ISINs!$A:$B,2,FALSE)</f>
        <v>#N/A</v>
      </c>
      <c r="BB1384" s="27" t="e">
        <f t="shared" si="101"/>
        <v>#VALUE!</v>
      </c>
      <c r="BC1384" s="29">
        <f t="shared" ca="1" si="102"/>
        <v>0</v>
      </c>
      <c r="BD1384" s="27">
        <f t="shared" si="103"/>
        <v>1</v>
      </c>
      <c r="BE1384" s="32" t="str">
        <f t="shared" si="104"/>
        <v/>
      </c>
    </row>
    <row r="1385" spans="49:57" x14ac:dyDescent="0.35">
      <c r="AW1385" s="34" t="e">
        <f>VLOOKUP(A1385,ISINs!$A:$B,2,FALSE)</f>
        <v>#N/A</v>
      </c>
      <c r="BB1385" s="27" t="e">
        <f t="shared" si="101"/>
        <v>#VALUE!</v>
      </c>
      <c r="BC1385" s="29">
        <f t="shared" ca="1" si="102"/>
        <v>0</v>
      </c>
      <c r="BD1385" s="27">
        <f t="shared" si="103"/>
        <v>1</v>
      </c>
      <c r="BE1385" s="32" t="str">
        <f t="shared" si="104"/>
        <v/>
      </c>
    </row>
    <row r="1386" spans="49:57" x14ac:dyDescent="0.35">
      <c r="AW1386" s="34" t="e">
        <f>VLOOKUP(A1386,ISINs!$A:$B,2,FALSE)</f>
        <v>#N/A</v>
      </c>
      <c r="BB1386" s="27" t="e">
        <f t="shared" si="101"/>
        <v>#VALUE!</v>
      </c>
      <c r="BC1386" s="29">
        <f t="shared" ca="1" si="102"/>
        <v>0</v>
      </c>
      <c r="BD1386" s="27">
        <f t="shared" si="103"/>
        <v>1</v>
      </c>
      <c r="BE1386" s="32" t="str">
        <f t="shared" si="104"/>
        <v/>
      </c>
    </row>
    <row r="1387" spans="49:57" x14ac:dyDescent="0.35">
      <c r="AW1387" s="34" t="e">
        <f>VLOOKUP(A1387,ISINs!$A:$B,2,FALSE)</f>
        <v>#N/A</v>
      </c>
      <c r="BB1387" s="27" t="e">
        <f t="shared" si="101"/>
        <v>#VALUE!</v>
      </c>
      <c r="BC1387" s="29">
        <f t="shared" ca="1" si="102"/>
        <v>0</v>
      </c>
      <c r="BD1387" s="27">
        <f t="shared" si="103"/>
        <v>1</v>
      </c>
      <c r="BE1387" s="32" t="str">
        <f t="shared" si="104"/>
        <v/>
      </c>
    </row>
    <row r="1388" spans="49:57" x14ac:dyDescent="0.35">
      <c r="AW1388" s="34" t="e">
        <f>VLOOKUP(A1388,ISINs!$A:$B,2,FALSE)</f>
        <v>#N/A</v>
      </c>
      <c r="BB1388" s="27" t="e">
        <f t="shared" si="101"/>
        <v>#VALUE!</v>
      </c>
      <c r="BC1388" s="29">
        <f t="shared" ca="1" si="102"/>
        <v>0</v>
      </c>
      <c r="BD1388" s="27">
        <f t="shared" si="103"/>
        <v>1</v>
      </c>
      <c r="BE1388" s="32" t="str">
        <f t="shared" si="104"/>
        <v/>
      </c>
    </row>
    <row r="1389" spans="49:57" x14ac:dyDescent="0.35">
      <c r="AW1389" s="34" t="e">
        <f>VLOOKUP(A1389,ISINs!$A:$B,2,FALSE)</f>
        <v>#N/A</v>
      </c>
      <c r="BB1389" s="27" t="e">
        <f t="shared" si="101"/>
        <v>#VALUE!</v>
      </c>
      <c r="BC1389" s="29">
        <f t="shared" ca="1" si="102"/>
        <v>0</v>
      </c>
      <c r="BD1389" s="27">
        <f t="shared" si="103"/>
        <v>1</v>
      </c>
      <c r="BE1389" s="32" t="str">
        <f t="shared" si="104"/>
        <v/>
      </c>
    </row>
    <row r="1390" spans="49:57" x14ac:dyDescent="0.35">
      <c r="AW1390" s="34" t="e">
        <f>VLOOKUP(A1390,ISINs!$A:$B,2,FALSE)</f>
        <v>#N/A</v>
      </c>
      <c r="BB1390" s="27" t="e">
        <f t="shared" si="101"/>
        <v>#VALUE!</v>
      </c>
      <c r="BC1390" s="29">
        <f t="shared" ca="1" si="102"/>
        <v>0</v>
      </c>
      <c r="BD1390" s="27">
        <f t="shared" si="103"/>
        <v>1</v>
      </c>
      <c r="BE1390" s="32" t="str">
        <f t="shared" si="104"/>
        <v/>
      </c>
    </row>
    <row r="1391" spans="49:57" x14ac:dyDescent="0.35">
      <c r="AW1391" s="34" t="e">
        <f>VLOOKUP(A1391,ISINs!$A:$B,2,FALSE)</f>
        <v>#N/A</v>
      </c>
      <c r="BB1391" s="27" t="e">
        <f t="shared" si="101"/>
        <v>#VALUE!</v>
      </c>
      <c r="BC1391" s="29">
        <f t="shared" ca="1" si="102"/>
        <v>0</v>
      </c>
      <c r="BD1391" s="27">
        <f t="shared" si="103"/>
        <v>1</v>
      </c>
      <c r="BE1391" s="32" t="str">
        <f t="shared" si="104"/>
        <v/>
      </c>
    </row>
    <row r="1392" spans="49:57" x14ac:dyDescent="0.35">
      <c r="AW1392" s="34" t="e">
        <f>VLOOKUP(A1392,ISINs!$A:$B,2,FALSE)</f>
        <v>#N/A</v>
      </c>
      <c r="BB1392" s="27" t="e">
        <f t="shared" si="101"/>
        <v>#VALUE!</v>
      </c>
      <c r="BC1392" s="29">
        <f t="shared" ca="1" si="102"/>
        <v>0</v>
      </c>
      <c r="BD1392" s="27">
        <f t="shared" si="103"/>
        <v>1</v>
      </c>
      <c r="BE1392" s="32" t="str">
        <f t="shared" si="104"/>
        <v/>
      </c>
    </row>
    <row r="1393" spans="49:57" x14ac:dyDescent="0.35">
      <c r="AW1393" s="34" t="e">
        <f>VLOOKUP(A1393,ISINs!$A:$B,2,FALSE)</f>
        <v>#N/A</v>
      </c>
      <c r="BB1393" s="27" t="e">
        <f t="shared" si="101"/>
        <v>#VALUE!</v>
      </c>
      <c r="BC1393" s="29">
        <f t="shared" ca="1" si="102"/>
        <v>0</v>
      </c>
      <c r="BD1393" s="27">
        <f t="shared" si="103"/>
        <v>1</v>
      </c>
      <c r="BE1393" s="32" t="str">
        <f t="shared" si="104"/>
        <v/>
      </c>
    </row>
    <row r="1394" spans="49:57" x14ac:dyDescent="0.35">
      <c r="AW1394" s="34" t="e">
        <f>VLOOKUP(A1394,ISINs!$A:$B,2,FALSE)</f>
        <v>#N/A</v>
      </c>
      <c r="BB1394" s="27" t="e">
        <f t="shared" si="101"/>
        <v>#VALUE!</v>
      </c>
      <c r="BC1394" s="29">
        <f t="shared" ca="1" si="102"/>
        <v>0</v>
      </c>
      <c r="BD1394" s="27">
        <f t="shared" si="103"/>
        <v>1</v>
      </c>
      <c r="BE1394" s="32" t="str">
        <f t="shared" si="104"/>
        <v/>
      </c>
    </row>
    <row r="1395" spans="49:57" x14ac:dyDescent="0.35">
      <c r="AW1395" s="34" t="e">
        <f>VLOOKUP(A1395,ISINs!$A:$B,2,FALSE)</f>
        <v>#N/A</v>
      </c>
      <c r="BB1395" s="27" t="e">
        <f t="shared" si="101"/>
        <v>#VALUE!</v>
      </c>
      <c r="BC1395" s="29">
        <f t="shared" ca="1" si="102"/>
        <v>0</v>
      </c>
      <c r="BD1395" s="27">
        <f t="shared" si="103"/>
        <v>1</v>
      </c>
      <c r="BE1395" s="32" t="str">
        <f t="shared" si="104"/>
        <v/>
      </c>
    </row>
    <row r="1396" spans="49:57" x14ac:dyDescent="0.35">
      <c r="AW1396" s="34" t="e">
        <f>VLOOKUP(A1396,ISINs!$A:$B,2,FALSE)</f>
        <v>#N/A</v>
      </c>
      <c r="BB1396" s="27" t="e">
        <f t="shared" si="101"/>
        <v>#VALUE!</v>
      </c>
      <c r="BC1396" s="29">
        <f t="shared" ca="1" si="102"/>
        <v>0</v>
      </c>
      <c r="BD1396" s="27">
        <f t="shared" si="103"/>
        <v>1</v>
      </c>
      <c r="BE1396" s="32" t="str">
        <f t="shared" si="104"/>
        <v/>
      </c>
    </row>
    <row r="1397" spans="49:57" x14ac:dyDescent="0.35">
      <c r="AW1397" s="34" t="e">
        <f>VLOOKUP(A1397,ISINs!$A:$B,2,FALSE)</f>
        <v>#N/A</v>
      </c>
      <c r="BB1397" s="27" t="e">
        <f t="shared" si="101"/>
        <v>#VALUE!</v>
      </c>
      <c r="BC1397" s="29">
        <f t="shared" ca="1" si="102"/>
        <v>0</v>
      </c>
      <c r="BD1397" s="27">
        <f t="shared" si="103"/>
        <v>1</v>
      </c>
      <c r="BE1397" s="32" t="str">
        <f t="shared" si="104"/>
        <v/>
      </c>
    </row>
    <row r="1398" spans="49:57" x14ac:dyDescent="0.35">
      <c r="AW1398" s="34" t="e">
        <f>VLOOKUP(A1398,ISINs!$A:$B,2,FALSE)</f>
        <v>#N/A</v>
      </c>
      <c r="BB1398" s="27" t="e">
        <f t="shared" si="101"/>
        <v>#VALUE!</v>
      </c>
      <c r="BC1398" s="29">
        <f t="shared" ca="1" si="102"/>
        <v>0</v>
      </c>
      <c r="BD1398" s="27">
        <f t="shared" si="103"/>
        <v>1</v>
      </c>
      <c r="BE1398" s="32" t="str">
        <f t="shared" si="104"/>
        <v/>
      </c>
    </row>
    <row r="1399" spans="49:57" x14ac:dyDescent="0.35">
      <c r="AW1399" s="34" t="e">
        <f>VLOOKUP(A1399,ISINs!$A:$B,2,FALSE)</f>
        <v>#N/A</v>
      </c>
      <c r="BB1399" s="27" t="e">
        <f t="shared" si="101"/>
        <v>#VALUE!</v>
      </c>
      <c r="BC1399" s="29">
        <f t="shared" ca="1" si="102"/>
        <v>0</v>
      </c>
      <c r="BD1399" s="27">
        <f t="shared" si="103"/>
        <v>1</v>
      </c>
      <c r="BE1399" s="32" t="str">
        <f t="shared" si="104"/>
        <v/>
      </c>
    </row>
    <row r="1400" spans="49:57" x14ac:dyDescent="0.35">
      <c r="AW1400" s="34" t="e">
        <f>VLOOKUP(A1400,ISINs!$A:$B,2,FALSE)</f>
        <v>#N/A</v>
      </c>
      <c r="BB1400" s="27" t="e">
        <f t="shared" si="101"/>
        <v>#VALUE!</v>
      </c>
      <c r="BC1400" s="29">
        <f t="shared" ca="1" si="102"/>
        <v>0</v>
      </c>
      <c r="BD1400" s="27">
        <f t="shared" si="103"/>
        <v>1</v>
      </c>
      <c r="BE1400" s="32" t="str">
        <f t="shared" si="104"/>
        <v/>
      </c>
    </row>
    <row r="1401" spans="49:57" x14ac:dyDescent="0.35">
      <c r="AW1401" s="34" t="e">
        <f>VLOOKUP(A1401,ISINs!$A:$B,2,FALSE)</f>
        <v>#N/A</v>
      </c>
      <c r="BB1401" s="27" t="e">
        <f t="shared" si="101"/>
        <v>#VALUE!</v>
      </c>
      <c r="BC1401" s="29">
        <f t="shared" ca="1" si="102"/>
        <v>0</v>
      </c>
      <c r="BD1401" s="27">
        <f t="shared" si="103"/>
        <v>1</v>
      </c>
      <c r="BE1401" s="32" t="str">
        <f t="shared" si="104"/>
        <v/>
      </c>
    </row>
    <row r="1402" spans="49:57" x14ac:dyDescent="0.35">
      <c r="AW1402" s="34" t="e">
        <f>VLOOKUP(A1402,ISINs!$A:$B,2,FALSE)</f>
        <v>#N/A</v>
      </c>
      <c r="BB1402" s="27" t="e">
        <f t="shared" si="101"/>
        <v>#VALUE!</v>
      </c>
      <c r="BC1402" s="29">
        <f t="shared" ca="1" si="102"/>
        <v>0</v>
      </c>
      <c r="BD1402" s="27">
        <f t="shared" si="103"/>
        <v>1</v>
      </c>
      <c r="BE1402" s="32" t="str">
        <f t="shared" si="104"/>
        <v/>
      </c>
    </row>
    <row r="1403" spans="49:57" x14ac:dyDescent="0.35">
      <c r="AW1403" s="34" t="e">
        <f>VLOOKUP(A1403,ISINs!$A:$B,2,FALSE)</f>
        <v>#N/A</v>
      </c>
      <c r="BB1403" s="27" t="e">
        <f t="shared" si="101"/>
        <v>#VALUE!</v>
      </c>
      <c r="BC1403" s="29">
        <f t="shared" ca="1" si="102"/>
        <v>0</v>
      </c>
      <c r="BD1403" s="27">
        <f t="shared" si="103"/>
        <v>1</v>
      </c>
      <c r="BE1403" s="32" t="str">
        <f t="shared" si="104"/>
        <v/>
      </c>
    </row>
    <row r="1404" spans="49:57" x14ac:dyDescent="0.35">
      <c r="AW1404" s="34" t="e">
        <f>VLOOKUP(A1404,ISINs!$A:$B,2,FALSE)</f>
        <v>#N/A</v>
      </c>
      <c r="BB1404" s="27" t="e">
        <f t="shared" si="101"/>
        <v>#VALUE!</v>
      </c>
      <c r="BC1404" s="29">
        <f t="shared" ca="1" si="102"/>
        <v>0</v>
      </c>
      <c r="BD1404" s="27">
        <f t="shared" si="103"/>
        <v>1</v>
      </c>
      <c r="BE1404" s="32" t="str">
        <f t="shared" si="104"/>
        <v/>
      </c>
    </row>
    <row r="1405" spans="49:57" x14ac:dyDescent="0.35">
      <c r="AW1405" s="34" t="e">
        <f>VLOOKUP(A1405,ISINs!$A:$B,2,FALSE)</f>
        <v>#N/A</v>
      </c>
      <c r="BB1405" s="27" t="e">
        <f t="shared" si="101"/>
        <v>#VALUE!</v>
      </c>
      <c r="BC1405" s="29">
        <f t="shared" ca="1" si="102"/>
        <v>0</v>
      </c>
      <c r="BD1405" s="27">
        <f t="shared" si="103"/>
        <v>1</v>
      </c>
      <c r="BE1405" s="32" t="str">
        <f t="shared" si="104"/>
        <v/>
      </c>
    </row>
    <row r="1406" spans="49:57" x14ac:dyDescent="0.35">
      <c r="AW1406" s="34" t="e">
        <f>VLOOKUP(A1406,ISINs!$A:$B,2,FALSE)</f>
        <v>#N/A</v>
      </c>
      <c r="BB1406" s="27" t="e">
        <f t="shared" si="101"/>
        <v>#VALUE!</v>
      </c>
      <c r="BC1406" s="29">
        <f t="shared" ca="1" si="102"/>
        <v>0</v>
      </c>
      <c r="BD1406" s="27">
        <f t="shared" si="103"/>
        <v>1</v>
      </c>
      <c r="BE1406" s="32" t="str">
        <f t="shared" si="104"/>
        <v/>
      </c>
    </row>
    <row r="1407" spans="49:57" x14ac:dyDescent="0.35">
      <c r="AW1407" s="34" t="e">
        <f>VLOOKUP(A1407,ISINs!$A:$B,2,FALSE)</f>
        <v>#N/A</v>
      </c>
      <c r="BB1407" s="27" t="e">
        <f t="shared" si="101"/>
        <v>#VALUE!</v>
      </c>
      <c r="BC1407" s="29">
        <f t="shared" ca="1" si="102"/>
        <v>0</v>
      </c>
      <c r="BD1407" s="27">
        <f t="shared" si="103"/>
        <v>1</v>
      </c>
      <c r="BE1407" s="32" t="str">
        <f t="shared" si="104"/>
        <v/>
      </c>
    </row>
    <row r="1408" spans="49:57" x14ac:dyDescent="0.35">
      <c r="AW1408" s="34" t="e">
        <f>VLOOKUP(A1408,ISINs!$A:$B,2,FALSE)</f>
        <v>#N/A</v>
      </c>
      <c r="BB1408" s="27" t="e">
        <f t="shared" si="101"/>
        <v>#VALUE!</v>
      </c>
      <c r="BC1408" s="29">
        <f t="shared" ca="1" si="102"/>
        <v>0</v>
      </c>
      <c r="BD1408" s="27">
        <f t="shared" si="103"/>
        <v>1</v>
      </c>
      <c r="BE1408" s="32" t="str">
        <f t="shared" si="104"/>
        <v/>
      </c>
    </row>
    <row r="1409" spans="49:57" x14ac:dyDescent="0.35">
      <c r="AW1409" s="34" t="e">
        <f>VLOOKUP(A1409,ISINs!$A:$B,2,FALSE)</f>
        <v>#N/A</v>
      </c>
      <c r="BB1409" s="27" t="e">
        <f t="shared" si="101"/>
        <v>#VALUE!</v>
      </c>
      <c r="BC1409" s="29">
        <f t="shared" ca="1" si="102"/>
        <v>0</v>
      </c>
      <c r="BD1409" s="27">
        <f t="shared" si="103"/>
        <v>1</v>
      </c>
      <c r="BE1409" s="32" t="str">
        <f t="shared" si="104"/>
        <v/>
      </c>
    </row>
    <row r="1410" spans="49:57" x14ac:dyDescent="0.35">
      <c r="AW1410" s="34" t="e">
        <f>VLOOKUP(A1410,ISINs!$A:$B,2,FALSE)</f>
        <v>#N/A</v>
      </c>
      <c r="BB1410" s="27" t="e">
        <f t="shared" si="101"/>
        <v>#VALUE!</v>
      </c>
      <c r="BC1410" s="29">
        <f t="shared" ca="1" si="102"/>
        <v>0</v>
      </c>
      <c r="BD1410" s="27">
        <f t="shared" si="103"/>
        <v>1</v>
      </c>
      <c r="BE1410" s="32" t="str">
        <f t="shared" si="104"/>
        <v/>
      </c>
    </row>
    <row r="1411" spans="49:57" x14ac:dyDescent="0.35">
      <c r="AW1411" s="34" t="e">
        <f>VLOOKUP(A1411,ISINs!$A:$B,2,FALSE)</f>
        <v>#N/A</v>
      </c>
      <c r="BB1411" s="27" t="e">
        <f t="shared" si="101"/>
        <v>#VALUE!</v>
      </c>
      <c r="BC1411" s="29">
        <f t="shared" ca="1" si="102"/>
        <v>0</v>
      </c>
      <c r="BD1411" s="27">
        <f t="shared" si="103"/>
        <v>1</v>
      </c>
      <c r="BE1411" s="32" t="str">
        <f t="shared" si="104"/>
        <v/>
      </c>
    </row>
    <row r="1412" spans="49:57" x14ac:dyDescent="0.35">
      <c r="AW1412" s="34" t="e">
        <f>VLOOKUP(A1412,ISINs!$A:$B,2,FALSE)</f>
        <v>#N/A</v>
      </c>
      <c r="BB1412" s="27" t="e">
        <f t="shared" si="101"/>
        <v>#VALUE!</v>
      </c>
      <c r="BC1412" s="29">
        <f t="shared" ca="1" si="102"/>
        <v>0</v>
      </c>
      <c r="BD1412" s="27">
        <f t="shared" si="103"/>
        <v>1</v>
      </c>
      <c r="BE1412" s="32" t="str">
        <f t="shared" si="104"/>
        <v/>
      </c>
    </row>
    <row r="1413" spans="49:57" x14ac:dyDescent="0.35">
      <c r="AW1413" s="34" t="e">
        <f>VLOOKUP(A1413,ISINs!$A:$B,2,FALSE)</f>
        <v>#N/A</v>
      </c>
      <c r="BB1413" s="27" t="e">
        <f t="shared" si="101"/>
        <v>#VALUE!</v>
      </c>
      <c r="BC1413" s="29">
        <f t="shared" ca="1" si="102"/>
        <v>0</v>
      </c>
      <c r="BD1413" s="27">
        <f t="shared" si="103"/>
        <v>1</v>
      </c>
      <c r="BE1413" s="32" t="str">
        <f t="shared" si="104"/>
        <v/>
      </c>
    </row>
    <row r="1414" spans="49:57" x14ac:dyDescent="0.35">
      <c r="AW1414" s="34" t="e">
        <f>VLOOKUP(A1414,ISINs!$A:$B,2,FALSE)</f>
        <v>#N/A</v>
      </c>
      <c r="BB1414" s="27" t="e">
        <f t="shared" si="101"/>
        <v>#VALUE!</v>
      </c>
      <c r="BC1414" s="29">
        <f t="shared" ca="1" si="102"/>
        <v>0</v>
      </c>
      <c r="BD1414" s="27">
        <f t="shared" si="103"/>
        <v>1</v>
      </c>
      <c r="BE1414" s="32" t="str">
        <f t="shared" si="104"/>
        <v/>
      </c>
    </row>
    <row r="1415" spans="49:57" x14ac:dyDescent="0.35">
      <c r="AW1415" s="34" t="e">
        <f>VLOOKUP(A1415,ISINs!$A:$B,2,FALSE)</f>
        <v>#N/A</v>
      </c>
      <c r="BB1415" s="27" t="e">
        <f t="shared" si="101"/>
        <v>#VALUE!</v>
      </c>
      <c r="BC1415" s="29">
        <f t="shared" ca="1" si="102"/>
        <v>0</v>
      </c>
      <c r="BD1415" s="27">
        <f t="shared" si="103"/>
        <v>1</v>
      </c>
      <c r="BE1415" s="32" t="str">
        <f t="shared" si="104"/>
        <v/>
      </c>
    </row>
    <row r="1416" spans="49:57" x14ac:dyDescent="0.35">
      <c r="AW1416" s="34" t="e">
        <f>VLOOKUP(A1416,ISINs!$A:$B,2,FALSE)</f>
        <v>#N/A</v>
      </c>
      <c r="BB1416" s="27" t="e">
        <f t="shared" si="101"/>
        <v>#VALUE!</v>
      </c>
      <c r="BC1416" s="29">
        <f t="shared" ca="1" si="102"/>
        <v>0</v>
      </c>
      <c r="BD1416" s="27">
        <f t="shared" si="103"/>
        <v>1</v>
      </c>
      <c r="BE1416" s="32" t="str">
        <f t="shared" si="104"/>
        <v/>
      </c>
    </row>
    <row r="1417" spans="49:57" x14ac:dyDescent="0.35">
      <c r="AW1417" s="34" t="e">
        <f>VLOOKUP(A1417,ISINs!$A:$B,2,FALSE)</f>
        <v>#N/A</v>
      </c>
      <c r="BB1417" s="27" t="e">
        <f t="shared" si="101"/>
        <v>#VALUE!</v>
      </c>
      <c r="BC1417" s="29">
        <f t="shared" ca="1" si="102"/>
        <v>0</v>
      </c>
      <c r="BD1417" s="27">
        <f t="shared" si="103"/>
        <v>1</v>
      </c>
      <c r="BE1417" s="32" t="str">
        <f t="shared" si="104"/>
        <v/>
      </c>
    </row>
    <row r="1418" spans="49:57" x14ac:dyDescent="0.35">
      <c r="AW1418" s="34" t="e">
        <f>VLOOKUP(A1418,ISINs!$A:$B,2,FALSE)</f>
        <v>#N/A</v>
      </c>
      <c r="BB1418" s="27" t="e">
        <f t="shared" si="101"/>
        <v>#VALUE!</v>
      </c>
      <c r="BC1418" s="29">
        <f t="shared" ca="1" si="102"/>
        <v>0</v>
      </c>
      <c r="BD1418" s="27">
        <f t="shared" si="103"/>
        <v>1</v>
      </c>
      <c r="BE1418" s="32" t="str">
        <f t="shared" si="104"/>
        <v/>
      </c>
    </row>
    <row r="1419" spans="49:57" x14ac:dyDescent="0.35">
      <c r="AW1419" s="34" t="e">
        <f>VLOOKUP(A1419,ISINs!$A:$B,2,FALSE)</f>
        <v>#N/A</v>
      </c>
      <c r="BB1419" s="27" t="e">
        <f t="shared" si="101"/>
        <v>#VALUE!</v>
      </c>
      <c r="BC1419" s="29">
        <f t="shared" ca="1" si="102"/>
        <v>0</v>
      </c>
      <c r="BD1419" s="27">
        <f t="shared" si="103"/>
        <v>1</v>
      </c>
      <c r="BE1419" s="32" t="str">
        <f t="shared" si="104"/>
        <v/>
      </c>
    </row>
    <row r="1420" spans="49:57" x14ac:dyDescent="0.35">
      <c r="AW1420" s="34" t="e">
        <f>VLOOKUP(A1420,ISINs!$A:$B,2,FALSE)</f>
        <v>#N/A</v>
      </c>
      <c r="BB1420" s="27" t="e">
        <f t="shared" si="101"/>
        <v>#VALUE!</v>
      </c>
      <c r="BC1420" s="29">
        <f t="shared" ca="1" si="102"/>
        <v>0</v>
      </c>
      <c r="BD1420" s="27">
        <f t="shared" si="103"/>
        <v>1</v>
      </c>
      <c r="BE1420" s="32" t="str">
        <f t="shared" si="104"/>
        <v/>
      </c>
    </row>
    <row r="1421" spans="49:57" x14ac:dyDescent="0.35">
      <c r="AW1421" s="34" t="e">
        <f>VLOOKUP(A1421,ISINs!$A:$B,2,FALSE)</f>
        <v>#N/A</v>
      </c>
      <c r="BB1421" s="27" t="e">
        <f t="shared" si="101"/>
        <v>#VALUE!</v>
      </c>
      <c r="BC1421" s="29">
        <f t="shared" ca="1" si="102"/>
        <v>0</v>
      </c>
      <c r="BD1421" s="27">
        <f t="shared" si="103"/>
        <v>1</v>
      </c>
      <c r="BE1421" s="32" t="str">
        <f t="shared" si="104"/>
        <v/>
      </c>
    </row>
    <row r="1422" spans="49:57" x14ac:dyDescent="0.35">
      <c r="AW1422" s="34" t="e">
        <f>VLOOKUP(A1422,ISINs!$A:$B,2,FALSE)</f>
        <v>#N/A</v>
      </c>
      <c r="BB1422" s="27" t="e">
        <f t="shared" si="101"/>
        <v>#VALUE!</v>
      </c>
      <c r="BC1422" s="29">
        <f t="shared" ca="1" si="102"/>
        <v>0</v>
      </c>
      <c r="BD1422" s="27">
        <f t="shared" si="103"/>
        <v>1</v>
      </c>
      <c r="BE1422" s="32" t="str">
        <f t="shared" si="104"/>
        <v/>
      </c>
    </row>
    <row r="1423" spans="49:57" x14ac:dyDescent="0.35">
      <c r="AW1423" s="34" t="e">
        <f>VLOOKUP(A1423,ISINs!$A:$B,2,FALSE)</f>
        <v>#N/A</v>
      </c>
      <c r="BB1423" s="27" t="e">
        <f t="shared" si="101"/>
        <v>#VALUE!</v>
      </c>
      <c r="BC1423" s="29">
        <f t="shared" ca="1" si="102"/>
        <v>0</v>
      </c>
      <c r="BD1423" s="27">
        <f t="shared" si="103"/>
        <v>1</v>
      </c>
      <c r="BE1423" s="32" t="str">
        <f t="shared" si="104"/>
        <v/>
      </c>
    </row>
    <row r="1424" spans="49:57" x14ac:dyDescent="0.35">
      <c r="AW1424" s="34" t="e">
        <f>VLOOKUP(A1424,ISINs!$A:$B,2,FALSE)</f>
        <v>#N/A</v>
      </c>
      <c r="BB1424" s="27" t="e">
        <f t="shared" si="101"/>
        <v>#VALUE!</v>
      </c>
      <c r="BC1424" s="29">
        <f t="shared" ca="1" si="102"/>
        <v>0</v>
      </c>
      <c r="BD1424" s="27">
        <f t="shared" si="103"/>
        <v>1</v>
      </c>
      <c r="BE1424" s="32" t="str">
        <f t="shared" si="104"/>
        <v/>
      </c>
    </row>
    <row r="1425" spans="49:57" x14ac:dyDescent="0.35">
      <c r="AW1425" s="34" t="e">
        <f>VLOOKUP(A1425,ISINs!$A:$B,2,FALSE)</f>
        <v>#N/A</v>
      </c>
      <c r="BB1425" s="27" t="e">
        <f t="shared" si="101"/>
        <v>#VALUE!</v>
      </c>
      <c r="BC1425" s="29">
        <f t="shared" ca="1" si="102"/>
        <v>0</v>
      </c>
      <c r="BD1425" s="27">
        <f t="shared" si="103"/>
        <v>1</v>
      </c>
      <c r="BE1425" s="32" t="str">
        <f t="shared" si="104"/>
        <v/>
      </c>
    </row>
    <row r="1426" spans="49:57" x14ac:dyDescent="0.35">
      <c r="AW1426" s="34" t="e">
        <f>VLOOKUP(A1426,ISINs!$A:$B,2,FALSE)</f>
        <v>#N/A</v>
      </c>
      <c r="BB1426" s="27" t="e">
        <f t="shared" si="101"/>
        <v>#VALUE!</v>
      </c>
      <c r="BC1426" s="29">
        <f t="shared" ca="1" si="102"/>
        <v>0</v>
      </c>
      <c r="BD1426" s="27">
        <f t="shared" si="103"/>
        <v>1</v>
      </c>
      <c r="BE1426" s="32" t="str">
        <f t="shared" si="104"/>
        <v/>
      </c>
    </row>
    <row r="1427" spans="49:57" x14ac:dyDescent="0.35">
      <c r="AW1427" s="34" t="e">
        <f>VLOOKUP(A1427,ISINs!$A:$B,2,FALSE)</f>
        <v>#N/A</v>
      </c>
      <c r="BB1427" s="27" t="e">
        <f t="shared" si="101"/>
        <v>#VALUE!</v>
      </c>
      <c r="BC1427" s="29">
        <f t="shared" ca="1" si="102"/>
        <v>0</v>
      </c>
      <c r="BD1427" s="27">
        <f t="shared" si="103"/>
        <v>1</v>
      </c>
      <c r="BE1427" s="32" t="str">
        <f t="shared" si="104"/>
        <v/>
      </c>
    </row>
    <row r="1428" spans="49:57" x14ac:dyDescent="0.35">
      <c r="AW1428" s="34" t="e">
        <f>VLOOKUP(A1428,ISINs!$A:$B,2,FALSE)</f>
        <v>#N/A</v>
      </c>
      <c r="BB1428" s="27" t="e">
        <f t="shared" si="101"/>
        <v>#VALUE!</v>
      </c>
      <c r="BC1428" s="29">
        <f t="shared" ca="1" si="102"/>
        <v>0</v>
      </c>
      <c r="BD1428" s="27">
        <f t="shared" si="103"/>
        <v>1</v>
      </c>
      <c r="BE1428" s="32" t="str">
        <f t="shared" si="104"/>
        <v/>
      </c>
    </row>
    <row r="1429" spans="49:57" x14ac:dyDescent="0.35">
      <c r="AW1429" s="34" t="e">
        <f>VLOOKUP(A1429,ISINs!$A:$B,2,FALSE)</f>
        <v>#N/A</v>
      </c>
      <c r="BB1429" s="27" t="e">
        <f t="shared" si="101"/>
        <v>#VALUE!</v>
      </c>
      <c r="BC1429" s="29">
        <f t="shared" ca="1" si="102"/>
        <v>0</v>
      </c>
      <c r="BD1429" s="27">
        <f t="shared" si="103"/>
        <v>1</v>
      </c>
      <c r="BE1429" s="32" t="str">
        <f t="shared" si="104"/>
        <v/>
      </c>
    </row>
    <row r="1430" spans="49:57" x14ac:dyDescent="0.35">
      <c r="AW1430" s="34" t="e">
        <f>VLOOKUP(A1430,ISINs!$A:$B,2,FALSE)</f>
        <v>#N/A</v>
      </c>
      <c r="BB1430" s="27" t="e">
        <f t="shared" si="101"/>
        <v>#VALUE!</v>
      </c>
      <c r="BC1430" s="29">
        <f t="shared" ca="1" si="102"/>
        <v>0</v>
      </c>
      <c r="BD1430" s="27">
        <f t="shared" si="103"/>
        <v>1</v>
      </c>
      <c r="BE1430" s="32" t="str">
        <f t="shared" si="104"/>
        <v/>
      </c>
    </row>
    <row r="1431" spans="49:57" x14ac:dyDescent="0.35">
      <c r="AW1431" s="34" t="e">
        <f>VLOOKUP(A1431,ISINs!$A:$B,2,FALSE)</f>
        <v>#N/A</v>
      </c>
      <c r="BB1431" s="27" t="e">
        <f t="shared" si="101"/>
        <v>#VALUE!</v>
      </c>
      <c r="BC1431" s="29">
        <f t="shared" ca="1" si="102"/>
        <v>0</v>
      </c>
      <c r="BD1431" s="27">
        <f t="shared" si="103"/>
        <v>1</v>
      </c>
      <c r="BE1431" s="32" t="str">
        <f t="shared" si="104"/>
        <v/>
      </c>
    </row>
    <row r="1432" spans="49:57" x14ac:dyDescent="0.35">
      <c r="AW1432" s="34" t="e">
        <f>VLOOKUP(A1432,ISINs!$A:$B,2,FALSE)</f>
        <v>#N/A</v>
      </c>
      <c r="BB1432" s="27" t="e">
        <f t="shared" si="101"/>
        <v>#VALUE!</v>
      </c>
      <c r="BC1432" s="29">
        <f t="shared" ca="1" si="102"/>
        <v>0</v>
      </c>
      <c r="BD1432" s="27">
        <f t="shared" si="103"/>
        <v>1</v>
      </c>
      <c r="BE1432" s="32" t="str">
        <f t="shared" si="104"/>
        <v/>
      </c>
    </row>
    <row r="1433" spans="49:57" x14ac:dyDescent="0.35">
      <c r="AW1433" s="34" t="e">
        <f>VLOOKUP(A1433,ISINs!$A:$B,2,FALSE)</f>
        <v>#N/A</v>
      </c>
      <c r="BB1433" s="27" t="e">
        <f t="shared" si="101"/>
        <v>#VALUE!</v>
      </c>
      <c r="BC1433" s="29">
        <f t="shared" ca="1" si="102"/>
        <v>0</v>
      </c>
      <c r="BD1433" s="27">
        <f t="shared" si="103"/>
        <v>1</v>
      </c>
      <c r="BE1433" s="32" t="str">
        <f t="shared" si="104"/>
        <v/>
      </c>
    </row>
    <row r="1434" spans="49:57" x14ac:dyDescent="0.35">
      <c r="AW1434" s="34" t="e">
        <f>VLOOKUP(A1434,ISINs!$A:$B,2,FALSE)</f>
        <v>#N/A</v>
      </c>
      <c r="BB1434" s="27" t="e">
        <f t="shared" si="101"/>
        <v>#VALUE!</v>
      </c>
      <c r="BC1434" s="29">
        <f t="shared" ca="1" si="102"/>
        <v>0</v>
      </c>
      <c r="BD1434" s="27">
        <f t="shared" si="103"/>
        <v>1</v>
      </c>
      <c r="BE1434" s="32" t="str">
        <f t="shared" si="104"/>
        <v/>
      </c>
    </row>
    <row r="1435" spans="49:57" x14ac:dyDescent="0.35">
      <c r="AW1435" s="34" t="e">
        <f>VLOOKUP(A1435,ISINs!$A:$B,2,FALSE)</f>
        <v>#N/A</v>
      </c>
      <c r="BB1435" s="27" t="e">
        <f t="shared" si="101"/>
        <v>#VALUE!</v>
      </c>
      <c r="BC1435" s="29">
        <f t="shared" ca="1" si="102"/>
        <v>0</v>
      </c>
      <c r="BD1435" s="27">
        <f t="shared" si="103"/>
        <v>1</v>
      </c>
      <c r="BE1435" s="32" t="str">
        <f t="shared" si="104"/>
        <v/>
      </c>
    </row>
    <row r="1436" spans="49:57" x14ac:dyDescent="0.35">
      <c r="AW1436" s="34" t="e">
        <f>VLOOKUP(A1436,ISINs!$A:$B,2,FALSE)</f>
        <v>#N/A</v>
      </c>
      <c r="BB1436" s="27" t="e">
        <f t="shared" ref="BB1436:BB1485" si="105">MID(G1436,1,FIND(" ",G1436)-1)</f>
        <v>#VALUE!</v>
      </c>
      <c r="BC1436" s="29">
        <f t="shared" ref="BC1436:BC1485" ca="1" si="106">IFERROR(IF(FIND("#N/A",AB1436,1),TODAY()+11000),DATE(YEAR(AB1436),MONTH(AB1436),DAY(AB1436)))</f>
        <v>0</v>
      </c>
      <c r="BD1436" s="27">
        <f t="shared" ref="BD1436:BD1485" si="107">IF(U1436="Quarter",4,IF(U1436="Monthly",12,IF(U1436="Semi-Anl",12,IF(U1436="3x a yr",3,1))))</f>
        <v>1</v>
      </c>
      <c r="BE1436" s="32" t="str">
        <f t="shared" ref="BE1436:BE1485" si="108">IF(A1436="PUK Pfd","PUK.PR",IF(A1436="HLM Pfd","HLM.PR",SUBSTITUTE(SUBSTITUTE(A1436," Pfd","")," ",".PR")))</f>
        <v/>
      </c>
    </row>
    <row r="1437" spans="49:57" x14ac:dyDescent="0.35">
      <c r="AW1437" s="34" t="e">
        <f>VLOOKUP(A1437,ISINs!$A:$B,2,FALSE)</f>
        <v>#N/A</v>
      </c>
      <c r="BB1437" s="27" t="e">
        <f t="shared" si="105"/>
        <v>#VALUE!</v>
      </c>
      <c r="BC1437" s="29">
        <f t="shared" ca="1" si="106"/>
        <v>0</v>
      </c>
      <c r="BD1437" s="27">
        <f t="shared" si="107"/>
        <v>1</v>
      </c>
      <c r="BE1437" s="32" t="str">
        <f t="shared" si="108"/>
        <v/>
      </c>
    </row>
    <row r="1438" spans="49:57" x14ac:dyDescent="0.35">
      <c r="AW1438" s="34" t="e">
        <f>VLOOKUP(A1438,ISINs!$A:$B,2,FALSE)</f>
        <v>#N/A</v>
      </c>
      <c r="BB1438" s="27" t="e">
        <f t="shared" si="105"/>
        <v>#VALUE!</v>
      </c>
      <c r="BC1438" s="29">
        <f t="shared" ca="1" si="106"/>
        <v>0</v>
      </c>
      <c r="BD1438" s="27">
        <f t="shared" si="107"/>
        <v>1</v>
      </c>
      <c r="BE1438" s="32" t="str">
        <f t="shared" si="108"/>
        <v/>
      </c>
    </row>
    <row r="1439" spans="49:57" x14ac:dyDescent="0.35">
      <c r="AW1439" s="34" t="e">
        <f>VLOOKUP(A1439,ISINs!$A:$B,2,FALSE)</f>
        <v>#N/A</v>
      </c>
      <c r="BB1439" s="27" t="e">
        <f t="shared" si="105"/>
        <v>#VALUE!</v>
      </c>
      <c r="BC1439" s="29">
        <f t="shared" ca="1" si="106"/>
        <v>0</v>
      </c>
      <c r="BD1439" s="27">
        <f t="shared" si="107"/>
        <v>1</v>
      </c>
      <c r="BE1439" s="32" t="str">
        <f t="shared" si="108"/>
        <v/>
      </c>
    </row>
    <row r="1440" spans="49:57" x14ac:dyDescent="0.35">
      <c r="AW1440" s="34" t="e">
        <f>VLOOKUP(A1440,ISINs!$A:$B,2,FALSE)</f>
        <v>#N/A</v>
      </c>
      <c r="BB1440" s="27" t="e">
        <f t="shared" si="105"/>
        <v>#VALUE!</v>
      </c>
      <c r="BC1440" s="29">
        <f t="shared" ca="1" si="106"/>
        <v>0</v>
      </c>
      <c r="BD1440" s="27">
        <f t="shared" si="107"/>
        <v>1</v>
      </c>
      <c r="BE1440" s="32" t="str">
        <f t="shared" si="108"/>
        <v/>
      </c>
    </row>
    <row r="1441" spans="49:57" x14ac:dyDescent="0.35">
      <c r="AW1441" s="34" t="e">
        <f>VLOOKUP(A1441,ISINs!$A:$B,2,FALSE)</f>
        <v>#N/A</v>
      </c>
      <c r="BB1441" s="27" t="e">
        <f t="shared" si="105"/>
        <v>#VALUE!</v>
      </c>
      <c r="BC1441" s="29">
        <f t="shared" ca="1" si="106"/>
        <v>0</v>
      </c>
      <c r="BD1441" s="27">
        <f t="shared" si="107"/>
        <v>1</v>
      </c>
      <c r="BE1441" s="32" t="str">
        <f t="shared" si="108"/>
        <v/>
      </c>
    </row>
    <row r="1442" spans="49:57" x14ac:dyDescent="0.35">
      <c r="AW1442" s="34" t="e">
        <f>VLOOKUP(A1442,ISINs!$A:$B,2,FALSE)</f>
        <v>#N/A</v>
      </c>
      <c r="BB1442" s="27" t="e">
        <f t="shared" si="105"/>
        <v>#VALUE!</v>
      </c>
      <c r="BC1442" s="29">
        <f t="shared" ca="1" si="106"/>
        <v>0</v>
      </c>
      <c r="BD1442" s="27">
        <f t="shared" si="107"/>
        <v>1</v>
      </c>
      <c r="BE1442" s="32" t="str">
        <f t="shared" si="108"/>
        <v/>
      </c>
    </row>
    <row r="1443" spans="49:57" x14ac:dyDescent="0.35">
      <c r="AW1443" s="34" t="e">
        <f>VLOOKUP(A1443,ISINs!$A:$B,2,FALSE)</f>
        <v>#N/A</v>
      </c>
      <c r="BB1443" s="27" t="e">
        <f t="shared" si="105"/>
        <v>#VALUE!</v>
      </c>
      <c r="BC1443" s="29">
        <f t="shared" ca="1" si="106"/>
        <v>0</v>
      </c>
      <c r="BD1443" s="27">
        <f t="shared" si="107"/>
        <v>1</v>
      </c>
      <c r="BE1443" s="32" t="str">
        <f t="shared" si="108"/>
        <v/>
      </c>
    </row>
    <row r="1444" spans="49:57" x14ac:dyDescent="0.35">
      <c r="AW1444" s="34" t="e">
        <f>VLOOKUP(A1444,ISINs!$A:$B,2,FALSE)</f>
        <v>#N/A</v>
      </c>
      <c r="BB1444" s="27" t="e">
        <f t="shared" si="105"/>
        <v>#VALUE!</v>
      </c>
      <c r="BC1444" s="29">
        <f t="shared" ca="1" si="106"/>
        <v>0</v>
      </c>
      <c r="BD1444" s="27">
        <f t="shared" si="107"/>
        <v>1</v>
      </c>
      <c r="BE1444" s="32" t="str">
        <f t="shared" si="108"/>
        <v/>
      </c>
    </row>
    <row r="1445" spans="49:57" x14ac:dyDescent="0.35">
      <c r="AW1445" s="34" t="e">
        <f>VLOOKUP(A1445,ISINs!$A:$B,2,FALSE)</f>
        <v>#N/A</v>
      </c>
      <c r="BB1445" s="27" t="e">
        <f t="shared" si="105"/>
        <v>#VALUE!</v>
      </c>
      <c r="BC1445" s="29">
        <f t="shared" ca="1" si="106"/>
        <v>0</v>
      </c>
      <c r="BD1445" s="27">
        <f t="shared" si="107"/>
        <v>1</v>
      </c>
      <c r="BE1445" s="32" t="str">
        <f t="shared" si="108"/>
        <v/>
      </c>
    </row>
    <row r="1446" spans="49:57" x14ac:dyDescent="0.35">
      <c r="AW1446" s="34" t="e">
        <f>VLOOKUP(A1446,ISINs!$A:$B,2,FALSE)</f>
        <v>#N/A</v>
      </c>
      <c r="BB1446" s="27" t="e">
        <f t="shared" si="105"/>
        <v>#VALUE!</v>
      </c>
      <c r="BC1446" s="29">
        <f t="shared" ca="1" si="106"/>
        <v>0</v>
      </c>
      <c r="BD1446" s="27">
        <f t="shared" si="107"/>
        <v>1</v>
      </c>
      <c r="BE1446" s="32" t="str">
        <f t="shared" si="108"/>
        <v/>
      </c>
    </row>
    <row r="1447" spans="49:57" x14ac:dyDescent="0.35">
      <c r="AW1447" s="34" t="e">
        <f>VLOOKUP(A1447,ISINs!$A:$B,2,FALSE)</f>
        <v>#N/A</v>
      </c>
      <c r="BB1447" s="27" t="e">
        <f t="shared" si="105"/>
        <v>#VALUE!</v>
      </c>
      <c r="BC1447" s="29">
        <f t="shared" ca="1" si="106"/>
        <v>0</v>
      </c>
      <c r="BD1447" s="27">
        <f t="shared" si="107"/>
        <v>1</v>
      </c>
      <c r="BE1447" s="32" t="str">
        <f t="shared" si="108"/>
        <v/>
      </c>
    </row>
    <row r="1448" spans="49:57" x14ac:dyDescent="0.35">
      <c r="AW1448" s="34" t="e">
        <f>VLOOKUP(A1448,ISINs!$A:$B,2,FALSE)</f>
        <v>#N/A</v>
      </c>
      <c r="BB1448" s="27" t="e">
        <f t="shared" si="105"/>
        <v>#VALUE!</v>
      </c>
      <c r="BC1448" s="29">
        <f t="shared" ca="1" si="106"/>
        <v>0</v>
      </c>
      <c r="BD1448" s="27">
        <f t="shared" si="107"/>
        <v>1</v>
      </c>
      <c r="BE1448" s="32" t="str">
        <f t="shared" si="108"/>
        <v/>
      </c>
    </row>
    <row r="1449" spans="49:57" x14ac:dyDescent="0.35">
      <c r="AW1449" s="34" t="e">
        <f>VLOOKUP(A1449,ISINs!$A:$B,2,FALSE)</f>
        <v>#N/A</v>
      </c>
      <c r="BB1449" s="27" t="e">
        <f t="shared" si="105"/>
        <v>#VALUE!</v>
      </c>
      <c r="BC1449" s="29">
        <f t="shared" ca="1" si="106"/>
        <v>0</v>
      </c>
      <c r="BD1449" s="27">
        <f t="shared" si="107"/>
        <v>1</v>
      </c>
      <c r="BE1449" s="32" t="str">
        <f t="shared" si="108"/>
        <v/>
      </c>
    </row>
    <row r="1450" spans="49:57" x14ac:dyDescent="0.35">
      <c r="AW1450" s="34" t="e">
        <f>VLOOKUP(A1450,ISINs!$A:$B,2,FALSE)</f>
        <v>#N/A</v>
      </c>
      <c r="BB1450" s="27" t="e">
        <f t="shared" si="105"/>
        <v>#VALUE!</v>
      </c>
      <c r="BC1450" s="29">
        <f t="shared" ca="1" si="106"/>
        <v>0</v>
      </c>
      <c r="BD1450" s="27">
        <f t="shared" si="107"/>
        <v>1</v>
      </c>
      <c r="BE1450" s="32" t="str">
        <f t="shared" si="108"/>
        <v/>
      </c>
    </row>
    <row r="1451" spans="49:57" x14ac:dyDescent="0.35">
      <c r="AW1451" s="34" t="e">
        <f>VLOOKUP(A1451,ISINs!$A:$B,2,FALSE)</f>
        <v>#N/A</v>
      </c>
      <c r="BB1451" s="27" t="e">
        <f t="shared" si="105"/>
        <v>#VALUE!</v>
      </c>
      <c r="BC1451" s="29">
        <f t="shared" ca="1" si="106"/>
        <v>0</v>
      </c>
      <c r="BD1451" s="27">
        <f t="shared" si="107"/>
        <v>1</v>
      </c>
      <c r="BE1451" s="32" t="str">
        <f t="shared" si="108"/>
        <v/>
      </c>
    </row>
    <row r="1452" spans="49:57" x14ac:dyDescent="0.35">
      <c r="AW1452" s="34" t="e">
        <f>VLOOKUP(A1452,ISINs!$A:$B,2,FALSE)</f>
        <v>#N/A</v>
      </c>
      <c r="BB1452" s="27" t="e">
        <f t="shared" si="105"/>
        <v>#VALUE!</v>
      </c>
      <c r="BC1452" s="29">
        <f t="shared" ca="1" si="106"/>
        <v>0</v>
      </c>
      <c r="BD1452" s="27">
        <f t="shared" si="107"/>
        <v>1</v>
      </c>
      <c r="BE1452" s="32" t="str">
        <f t="shared" si="108"/>
        <v/>
      </c>
    </row>
    <row r="1453" spans="49:57" x14ac:dyDescent="0.35">
      <c r="AW1453" s="34" t="e">
        <f>VLOOKUP(A1453,ISINs!$A:$B,2,FALSE)</f>
        <v>#N/A</v>
      </c>
      <c r="BB1453" s="27" t="e">
        <f t="shared" si="105"/>
        <v>#VALUE!</v>
      </c>
      <c r="BC1453" s="29">
        <f t="shared" ca="1" si="106"/>
        <v>0</v>
      </c>
      <c r="BD1453" s="27">
        <f t="shared" si="107"/>
        <v>1</v>
      </c>
      <c r="BE1453" s="32" t="str">
        <f t="shared" si="108"/>
        <v/>
      </c>
    </row>
    <row r="1454" spans="49:57" x14ac:dyDescent="0.35">
      <c r="AW1454" s="34" t="e">
        <f>VLOOKUP(A1454,ISINs!$A:$B,2,FALSE)</f>
        <v>#N/A</v>
      </c>
      <c r="BB1454" s="27" t="e">
        <f t="shared" si="105"/>
        <v>#VALUE!</v>
      </c>
      <c r="BC1454" s="29">
        <f t="shared" ca="1" si="106"/>
        <v>0</v>
      </c>
      <c r="BD1454" s="27">
        <f t="shared" si="107"/>
        <v>1</v>
      </c>
      <c r="BE1454" s="32" t="str">
        <f t="shared" si="108"/>
        <v/>
      </c>
    </row>
    <row r="1455" spans="49:57" x14ac:dyDescent="0.35">
      <c r="AW1455" s="34" t="e">
        <f>VLOOKUP(A1455,ISINs!$A:$B,2,FALSE)</f>
        <v>#N/A</v>
      </c>
      <c r="BB1455" s="27" t="e">
        <f t="shared" si="105"/>
        <v>#VALUE!</v>
      </c>
      <c r="BC1455" s="29">
        <f t="shared" ca="1" si="106"/>
        <v>0</v>
      </c>
      <c r="BD1455" s="27">
        <f t="shared" si="107"/>
        <v>1</v>
      </c>
      <c r="BE1455" s="32" t="str">
        <f t="shared" si="108"/>
        <v/>
      </c>
    </row>
    <row r="1456" spans="49:57" x14ac:dyDescent="0.35">
      <c r="AW1456" s="34" t="e">
        <f>VLOOKUP(A1456,ISINs!$A:$B,2,FALSE)</f>
        <v>#N/A</v>
      </c>
      <c r="BB1456" s="27" t="e">
        <f t="shared" si="105"/>
        <v>#VALUE!</v>
      </c>
      <c r="BC1456" s="29">
        <f t="shared" ca="1" si="106"/>
        <v>0</v>
      </c>
      <c r="BD1456" s="27">
        <f t="shared" si="107"/>
        <v>1</v>
      </c>
      <c r="BE1456" s="32" t="str">
        <f t="shared" si="108"/>
        <v/>
      </c>
    </row>
    <row r="1457" spans="49:57" x14ac:dyDescent="0.35">
      <c r="AW1457" s="34" t="e">
        <f>VLOOKUP(A1457,ISINs!$A:$B,2,FALSE)</f>
        <v>#N/A</v>
      </c>
      <c r="BB1457" s="27" t="e">
        <f t="shared" si="105"/>
        <v>#VALUE!</v>
      </c>
      <c r="BC1457" s="29">
        <f t="shared" ca="1" si="106"/>
        <v>0</v>
      </c>
      <c r="BD1457" s="27">
        <f t="shared" si="107"/>
        <v>1</v>
      </c>
      <c r="BE1457" s="32" t="str">
        <f t="shared" si="108"/>
        <v/>
      </c>
    </row>
    <row r="1458" spans="49:57" x14ac:dyDescent="0.35">
      <c r="AW1458" s="34" t="e">
        <f>VLOOKUP(A1458,ISINs!$A:$B,2,FALSE)</f>
        <v>#N/A</v>
      </c>
      <c r="BB1458" s="27" t="e">
        <f t="shared" si="105"/>
        <v>#VALUE!</v>
      </c>
      <c r="BC1458" s="29">
        <f t="shared" ca="1" si="106"/>
        <v>0</v>
      </c>
      <c r="BD1458" s="27">
        <f t="shared" si="107"/>
        <v>1</v>
      </c>
      <c r="BE1458" s="32" t="str">
        <f t="shared" si="108"/>
        <v/>
      </c>
    </row>
    <row r="1459" spans="49:57" x14ac:dyDescent="0.35">
      <c r="AW1459" s="34" t="e">
        <f>VLOOKUP(A1459,ISINs!$A:$B,2,FALSE)</f>
        <v>#N/A</v>
      </c>
      <c r="BB1459" s="27" t="e">
        <f t="shared" si="105"/>
        <v>#VALUE!</v>
      </c>
      <c r="BC1459" s="29">
        <f t="shared" ca="1" si="106"/>
        <v>0</v>
      </c>
      <c r="BD1459" s="27">
        <f t="shared" si="107"/>
        <v>1</v>
      </c>
      <c r="BE1459" s="32" t="str">
        <f t="shared" si="108"/>
        <v/>
      </c>
    </row>
    <row r="1460" spans="49:57" x14ac:dyDescent="0.35">
      <c r="AW1460" s="34" t="e">
        <f>VLOOKUP(A1460,ISINs!$A:$B,2,FALSE)</f>
        <v>#N/A</v>
      </c>
      <c r="BB1460" s="27" t="e">
        <f t="shared" si="105"/>
        <v>#VALUE!</v>
      </c>
      <c r="BC1460" s="29">
        <f t="shared" ca="1" si="106"/>
        <v>0</v>
      </c>
      <c r="BD1460" s="27">
        <f t="shared" si="107"/>
        <v>1</v>
      </c>
      <c r="BE1460" s="32" t="str">
        <f t="shared" si="108"/>
        <v/>
      </c>
    </row>
    <row r="1461" spans="49:57" x14ac:dyDescent="0.35">
      <c r="AW1461" s="34" t="e">
        <f>VLOOKUP(A1461,ISINs!$A:$B,2,FALSE)</f>
        <v>#N/A</v>
      </c>
      <c r="BB1461" s="27" t="e">
        <f t="shared" si="105"/>
        <v>#VALUE!</v>
      </c>
      <c r="BC1461" s="29">
        <f t="shared" ca="1" si="106"/>
        <v>0</v>
      </c>
      <c r="BD1461" s="27">
        <f t="shared" si="107"/>
        <v>1</v>
      </c>
      <c r="BE1461" s="32" t="str">
        <f t="shared" si="108"/>
        <v/>
      </c>
    </row>
    <row r="1462" spans="49:57" x14ac:dyDescent="0.35">
      <c r="AW1462" s="34" t="e">
        <f>VLOOKUP(A1462,ISINs!$A:$B,2,FALSE)</f>
        <v>#N/A</v>
      </c>
      <c r="BB1462" s="27" t="e">
        <f t="shared" si="105"/>
        <v>#VALUE!</v>
      </c>
      <c r="BC1462" s="29">
        <f t="shared" ca="1" si="106"/>
        <v>0</v>
      </c>
      <c r="BD1462" s="27">
        <f t="shared" si="107"/>
        <v>1</v>
      </c>
      <c r="BE1462" s="32" t="str">
        <f t="shared" si="108"/>
        <v/>
      </c>
    </row>
    <row r="1463" spans="49:57" x14ac:dyDescent="0.35">
      <c r="AW1463" s="34" t="e">
        <f>VLOOKUP(A1463,ISINs!$A:$B,2,FALSE)</f>
        <v>#N/A</v>
      </c>
      <c r="BB1463" s="27" t="e">
        <f t="shared" si="105"/>
        <v>#VALUE!</v>
      </c>
      <c r="BC1463" s="29">
        <f t="shared" ca="1" si="106"/>
        <v>0</v>
      </c>
      <c r="BD1463" s="27">
        <f t="shared" si="107"/>
        <v>1</v>
      </c>
      <c r="BE1463" s="32" t="str">
        <f t="shared" si="108"/>
        <v/>
      </c>
    </row>
    <row r="1464" spans="49:57" x14ac:dyDescent="0.35">
      <c r="AW1464" s="34" t="e">
        <f>VLOOKUP(A1464,ISINs!$A:$B,2,FALSE)</f>
        <v>#N/A</v>
      </c>
      <c r="BB1464" s="27" t="e">
        <f t="shared" si="105"/>
        <v>#VALUE!</v>
      </c>
      <c r="BC1464" s="29">
        <f t="shared" ca="1" si="106"/>
        <v>0</v>
      </c>
      <c r="BD1464" s="27">
        <f t="shared" si="107"/>
        <v>1</v>
      </c>
      <c r="BE1464" s="32" t="str">
        <f t="shared" si="108"/>
        <v/>
      </c>
    </row>
    <row r="1465" spans="49:57" x14ac:dyDescent="0.35">
      <c r="AW1465" s="34" t="e">
        <f>VLOOKUP(A1465,ISINs!$A:$B,2,FALSE)</f>
        <v>#N/A</v>
      </c>
      <c r="BB1465" s="27" t="e">
        <f t="shared" si="105"/>
        <v>#VALUE!</v>
      </c>
      <c r="BC1465" s="29">
        <f t="shared" ca="1" si="106"/>
        <v>0</v>
      </c>
      <c r="BD1465" s="27">
        <f t="shared" si="107"/>
        <v>1</v>
      </c>
      <c r="BE1465" s="32" t="str">
        <f t="shared" si="108"/>
        <v/>
      </c>
    </row>
    <row r="1466" spans="49:57" x14ac:dyDescent="0.35">
      <c r="AW1466" s="34" t="e">
        <f>VLOOKUP(A1466,ISINs!$A:$B,2,FALSE)</f>
        <v>#N/A</v>
      </c>
      <c r="BB1466" s="27" t="e">
        <f t="shared" si="105"/>
        <v>#VALUE!</v>
      </c>
      <c r="BC1466" s="29">
        <f t="shared" ca="1" si="106"/>
        <v>0</v>
      </c>
      <c r="BD1466" s="27">
        <f t="shared" si="107"/>
        <v>1</v>
      </c>
      <c r="BE1466" s="32" t="str">
        <f t="shared" si="108"/>
        <v/>
      </c>
    </row>
    <row r="1467" spans="49:57" x14ac:dyDescent="0.35">
      <c r="AW1467" s="34" t="e">
        <f>VLOOKUP(A1467,ISINs!$A:$B,2,FALSE)</f>
        <v>#N/A</v>
      </c>
      <c r="BB1467" s="27" t="e">
        <f t="shared" si="105"/>
        <v>#VALUE!</v>
      </c>
      <c r="BC1467" s="29">
        <f t="shared" ca="1" si="106"/>
        <v>0</v>
      </c>
      <c r="BD1467" s="27">
        <f t="shared" si="107"/>
        <v>1</v>
      </c>
      <c r="BE1467" s="32" t="str">
        <f t="shared" si="108"/>
        <v/>
      </c>
    </row>
    <row r="1468" spans="49:57" x14ac:dyDescent="0.35">
      <c r="AW1468" s="34" t="e">
        <f>VLOOKUP(A1468,ISINs!$A:$B,2,FALSE)</f>
        <v>#N/A</v>
      </c>
      <c r="BB1468" s="27" t="e">
        <f t="shared" si="105"/>
        <v>#VALUE!</v>
      </c>
      <c r="BC1468" s="29">
        <f t="shared" ca="1" si="106"/>
        <v>0</v>
      </c>
      <c r="BD1468" s="27">
        <f t="shared" si="107"/>
        <v>1</v>
      </c>
      <c r="BE1468" s="32" t="str">
        <f t="shared" si="108"/>
        <v/>
      </c>
    </row>
    <row r="1469" spans="49:57" x14ac:dyDescent="0.35">
      <c r="AW1469" s="34" t="e">
        <f>VLOOKUP(A1469,ISINs!$A:$B,2,FALSE)</f>
        <v>#N/A</v>
      </c>
      <c r="BB1469" s="27" t="e">
        <f t="shared" si="105"/>
        <v>#VALUE!</v>
      </c>
      <c r="BC1469" s="29">
        <f t="shared" ca="1" si="106"/>
        <v>0</v>
      </c>
      <c r="BD1469" s="27">
        <f t="shared" si="107"/>
        <v>1</v>
      </c>
      <c r="BE1469" s="32" t="str">
        <f t="shared" si="108"/>
        <v/>
      </c>
    </row>
    <row r="1470" spans="49:57" x14ac:dyDescent="0.35">
      <c r="AW1470" s="34" t="e">
        <f>VLOOKUP(A1470,ISINs!$A:$B,2,FALSE)</f>
        <v>#N/A</v>
      </c>
      <c r="BB1470" s="27" t="e">
        <f t="shared" si="105"/>
        <v>#VALUE!</v>
      </c>
      <c r="BC1470" s="29">
        <f t="shared" ca="1" si="106"/>
        <v>0</v>
      </c>
      <c r="BD1470" s="27">
        <f t="shared" si="107"/>
        <v>1</v>
      </c>
      <c r="BE1470" s="32" t="str">
        <f t="shared" si="108"/>
        <v/>
      </c>
    </row>
    <row r="1471" spans="49:57" x14ac:dyDescent="0.35">
      <c r="AW1471" s="34" t="e">
        <f>VLOOKUP(A1471,ISINs!$A:$B,2,FALSE)</f>
        <v>#N/A</v>
      </c>
      <c r="BB1471" s="27" t="e">
        <f t="shared" si="105"/>
        <v>#VALUE!</v>
      </c>
      <c r="BC1471" s="29">
        <f t="shared" ca="1" si="106"/>
        <v>0</v>
      </c>
      <c r="BD1471" s="27">
        <f t="shared" si="107"/>
        <v>1</v>
      </c>
      <c r="BE1471" s="32" t="str">
        <f t="shared" si="108"/>
        <v/>
      </c>
    </row>
    <row r="1472" spans="49:57" x14ac:dyDescent="0.35">
      <c r="AW1472" s="34" t="e">
        <f>VLOOKUP(A1472,ISINs!$A:$B,2,FALSE)</f>
        <v>#N/A</v>
      </c>
      <c r="BB1472" s="27" t="e">
        <f t="shared" si="105"/>
        <v>#VALUE!</v>
      </c>
      <c r="BC1472" s="29">
        <f t="shared" ca="1" si="106"/>
        <v>0</v>
      </c>
      <c r="BD1472" s="27">
        <f t="shared" si="107"/>
        <v>1</v>
      </c>
      <c r="BE1472" s="32" t="str">
        <f t="shared" si="108"/>
        <v/>
      </c>
    </row>
    <row r="1473" spans="49:57" x14ac:dyDescent="0.35">
      <c r="AW1473" s="34" t="e">
        <f>VLOOKUP(A1473,ISINs!$A:$B,2,FALSE)</f>
        <v>#N/A</v>
      </c>
      <c r="BB1473" s="27" t="e">
        <f t="shared" si="105"/>
        <v>#VALUE!</v>
      </c>
      <c r="BC1473" s="29">
        <f t="shared" ca="1" si="106"/>
        <v>0</v>
      </c>
      <c r="BD1473" s="27">
        <f t="shared" si="107"/>
        <v>1</v>
      </c>
      <c r="BE1473" s="32" t="str">
        <f t="shared" si="108"/>
        <v/>
      </c>
    </row>
    <row r="1474" spans="49:57" x14ac:dyDescent="0.35">
      <c r="AW1474" s="34" t="e">
        <f>VLOOKUP(A1474,ISINs!$A:$B,2,FALSE)</f>
        <v>#N/A</v>
      </c>
      <c r="BB1474" s="27" t="e">
        <f t="shared" si="105"/>
        <v>#VALUE!</v>
      </c>
      <c r="BC1474" s="29">
        <f t="shared" ca="1" si="106"/>
        <v>0</v>
      </c>
      <c r="BD1474" s="27">
        <f t="shared" si="107"/>
        <v>1</v>
      </c>
      <c r="BE1474" s="32" t="str">
        <f t="shared" si="108"/>
        <v/>
      </c>
    </row>
    <row r="1475" spans="49:57" x14ac:dyDescent="0.35">
      <c r="AW1475" s="34" t="e">
        <f>VLOOKUP(A1475,ISINs!$A:$B,2,FALSE)</f>
        <v>#N/A</v>
      </c>
      <c r="BB1475" s="27" t="e">
        <f t="shared" si="105"/>
        <v>#VALUE!</v>
      </c>
      <c r="BC1475" s="29">
        <f t="shared" ca="1" si="106"/>
        <v>0</v>
      </c>
      <c r="BD1475" s="27">
        <f t="shared" si="107"/>
        <v>1</v>
      </c>
      <c r="BE1475" s="32" t="str">
        <f t="shared" si="108"/>
        <v/>
      </c>
    </row>
    <row r="1476" spans="49:57" x14ac:dyDescent="0.35">
      <c r="AW1476" s="34" t="e">
        <f>VLOOKUP(A1476,ISINs!$A:$B,2,FALSE)</f>
        <v>#N/A</v>
      </c>
      <c r="BB1476" s="27" t="e">
        <f t="shared" si="105"/>
        <v>#VALUE!</v>
      </c>
      <c r="BC1476" s="29">
        <f t="shared" ca="1" si="106"/>
        <v>0</v>
      </c>
      <c r="BD1476" s="27">
        <f t="shared" si="107"/>
        <v>1</v>
      </c>
      <c r="BE1476" s="32" t="str">
        <f t="shared" si="108"/>
        <v/>
      </c>
    </row>
    <row r="1477" spans="49:57" x14ac:dyDescent="0.35">
      <c r="AW1477" s="34" t="e">
        <f>VLOOKUP(A1477,ISINs!$A:$B,2,FALSE)</f>
        <v>#N/A</v>
      </c>
      <c r="BB1477" s="27" t="e">
        <f t="shared" si="105"/>
        <v>#VALUE!</v>
      </c>
      <c r="BC1477" s="29">
        <f t="shared" ca="1" si="106"/>
        <v>0</v>
      </c>
      <c r="BD1477" s="27">
        <f t="shared" si="107"/>
        <v>1</v>
      </c>
      <c r="BE1477" s="32" t="str">
        <f t="shared" si="108"/>
        <v/>
      </c>
    </row>
    <row r="1478" spans="49:57" x14ac:dyDescent="0.35">
      <c r="AW1478" s="34" t="e">
        <f>VLOOKUP(A1478,ISINs!$A:$B,2,FALSE)</f>
        <v>#N/A</v>
      </c>
      <c r="BB1478" s="27" t="e">
        <f t="shared" si="105"/>
        <v>#VALUE!</v>
      </c>
      <c r="BC1478" s="29">
        <f t="shared" ca="1" si="106"/>
        <v>0</v>
      </c>
      <c r="BD1478" s="27">
        <f t="shared" si="107"/>
        <v>1</v>
      </c>
      <c r="BE1478" s="32" t="str">
        <f t="shared" si="108"/>
        <v/>
      </c>
    </row>
    <row r="1479" spans="49:57" x14ac:dyDescent="0.35">
      <c r="AW1479" s="34" t="e">
        <f>VLOOKUP(A1479,ISINs!$A:$B,2,FALSE)</f>
        <v>#N/A</v>
      </c>
      <c r="BB1479" s="27" t="e">
        <f t="shared" si="105"/>
        <v>#VALUE!</v>
      </c>
      <c r="BC1479" s="29">
        <f t="shared" ca="1" si="106"/>
        <v>0</v>
      </c>
      <c r="BD1479" s="27">
        <f t="shared" si="107"/>
        <v>1</v>
      </c>
      <c r="BE1479" s="32" t="str">
        <f t="shared" si="108"/>
        <v/>
      </c>
    </row>
    <row r="1480" spans="49:57" x14ac:dyDescent="0.35">
      <c r="AW1480" s="34" t="e">
        <f>VLOOKUP(A1480,ISINs!$A:$B,2,FALSE)</f>
        <v>#N/A</v>
      </c>
      <c r="BB1480" s="27" t="e">
        <f t="shared" si="105"/>
        <v>#VALUE!</v>
      </c>
      <c r="BC1480" s="29">
        <f t="shared" ca="1" si="106"/>
        <v>0</v>
      </c>
      <c r="BD1480" s="27">
        <f t="shared" si="107"/>
        <v>1</v>
      </c>
      <c r="BE1480" s="32" t="str">
        <f t="shared" si="108"/>
        <v/>
      </c>
    </row>
    <row r="1481" spans="49:57" x14ac:dyDescent="0.35">
      <c r="AW1481" s="34" t="e">
        <f>VLOOKUP(A1481,ISINs!$A:$B,2,FALSE)</f>
        <v>#N/A</v>
      </c>
      <c r="BB1481" s="27" t="e">
        <f t="shared" si="105"/>
        <v>#VALUE!</v>
      </c>
      <c r="BC1481" s="29">
        <f t="shared" ca="1" si="106"/>
        <v>0</v>
      </c>
      <c r="BD1481" s="27">
        <f t="shared" si="107"/>
        <v>1</v>
      </c>
      <c r="BE1481" s="32" t="str">
        <f t="shared" si="108"/>
        <v/>
      </c>
    </row>
    <row r="1482" spans="49:57" x14ac:dyDescent="0.35">
      <c r="AW1482" s="34" t="e">
        <f>VLOOKUP(A1482,ISINs!$A:$B,2,FALSE)</f>
        <v>#N/A</v>
      </c>
      <c r="BB1482" s="27" t="e">
        <f t="shared" si="105"/>
        <v>#VALUE!</v>
      </c>
      <c r="BC1482" s="29">
        <f t="shared" ca="1" si="106"/>
        <v>0</v>
      </c>
      <c r="BD1482" s="27">
        <f t="shared" si="107"/>
        <v>1</v>
      </c>
      <c r="BE1482" s="32" t="str">
        <f t="shared" si="108"/>
        <v/>
      </c>
    </row>
    <row r="1483" spans="49:57" x14ac:dyDescent="0.35">
      <c r="AW1483" s="34" t="e">
        <f>VLOOKUP(A1483,ISINs!$A:$B,2,FALSE)</f>
        <v>#N/A</v>
      </c>
      <c r="BB1483" s="27" t="e">
        <f t="shared" si="105"/>
        <v>#VALUE!</v>
      </c>
      <c r="BC1483" s="29">
        <f t="shared" ca="1" si="106"/>
        <v>0</v>
      </c>
      <c r="BD1483" s="27">
        <f t="shared" si="107"/>
        <v>1</v>
      </c>
      <c r="BE1483" s="32" t="str">
        <f t="shared" si="108"/>
        <v/>
      </c>
    </row>
    <row r="1484" spans="49:57" x14ac:dyDescent="0.35">
      <c r="AW1484" s="34" t="e">
        <f>VLOOKUP(A1484,ISINs!$A:$B,2,FALSE)</f>
        <v>#N/A</v>
      </c>
      <c r="BB1484" s="27" t="e">
        <f t="shared" si="105"/>
        <v>#VALUE!</v>
      </c>
      <c r="BC1484" s="29">
        <f t="shared" ca="1" si="106"/>
        <v>0</v>
      </c>
      <c r="BD1484" s="27">
        <f t="shared" si="107"/>
        <v>1</v>
      </c>
      <c r="BE1484" s="32" t="str">
        <f t="shared" si="108"/>
        <v/>
      </c>
    </row>
    <row r="1485" spans="49:57" x14ac:dyDescent="0.35">
      <c r="AW1485" s="34" t="e">
        <f>VLOOKUP(A1485,ISINs!$A:$B,2,FALSE)</f>
        <v>#N/A</v>
      </c>
      <c r="BB1485" s="27" t="e">
        <f t="shared" si="105"/>
        <v>#VALUE!</v>
      </c>
      <c r="BC1485" s="29">
        <f t="shared" ca="1" si="106"/>
        <v>0</v>
      </c>
      <c r="BD1485" s="27">
        <f t="shared" si="107"/>
        <v>1</v>
      </c>
      <c r="BE1485" s="32" t="str">
        <f t="shared" si="108"/>
        <v/>
      </c>
    </row>
    <row r="1486" spans="49:57" x14ac:dyDescent="0.35">
      <c r="AW1486" s="34" t="e">
        <f>VLOOKUP(A1486,ISINs!$A:$B,2,FALSE)</f>
        <v>#N/A</v>
      </c>
    </row>
    <row r="1487" spans="49:57" x14ac:dyDescent="0.35">
      <c r="AW1487" s="34" t="e">
        <f>VLOOKUP(A1487,ISINs!$A:$B,2,FALSE)</f>
        <v>#N/A</v>
      </c>
    </row>
    <row r="1488" spans="49:57" x14ac:dyDescent="0.35">
      <c r="AW1488" s="34" t="e">
        <f>VLOOKUP(A1488,ISINs!$A:$B,2,FALSE)</f>
        <v>#N/A</v>
      </c>
    </row>
    <row r="1489" spans="49:49" x14ac:dyDescent="0.35">
      <c r="AW1489" s="34" t="e">
        <f>VLOOKUP(A1489,ISINs!$A:$B,2,FALSE)</f>
        <v>#N/A</v>
      </c>
    </row>
    <row r="1490" spans="49:49" x14ac:dyDescent="0.35">
      <c r="AW1490" s="34" t="e">
        <f>VLOOKUP(A1490,ISINs!$A:$B,2,FALSE)</f>
        <v>#N/A</v>
      </c>
    </row>
    <row r="1491" spans="49:49" x14ac:dyDescent="0.35">
      <c r="AW1491" s="34" t="e">
        <f>VLOOKUP(A1491,ISINs!$A:$B,2,FALSE)</f>
        <v>#N/A</v>
      </c>
    </row>
    <row r="1492" spans="49:49" x14ac:dyDescent="0.35">
      <c r="AW1492" s="34" t="e">
        <f>VLOOKUP(A1492,ISINs!$A:$B,2,FALSE)</f>
        <v>#N/A</v>
      </c>
    </row>
    <row r="1493" spans="49:49" x14ac:dyDescent="0.35">
      <c r="AW1493" s="34" t="e">
        <f>VLOOKUP(A1493,ISINs!$A:$B,2,FALSE)</f>
        <v>#N/A</v>
      </c>
    </row>
    <row r="1494" spans="49:49" x14ac:dyDescent="0.35">
      <c r="AW1494" s="34" t="e">
        <f>VLOOKUP(A1494,ISINs!$A:$B,2,FALSE)</f>
        <v>#N/A</v>
      </c>
    </row>
    <row r="1495" spans="49:49" x14ac:dyDescent="0.35">
      <c r="AW1495" s="34" t="e">
        <f>VLOOKUP(A1495,ISINs!$A:$B,2,FALSE)</f>
        <v>#N/A</v>
      </c>
    </row>
    <row r="1496" spans="49:49" x14ac:dyDescent="0.35">
      <c r="AW1496" s="34" t="e">
        <f>VLOOKUP(A1496,ISINs!$A:$B,2,FALSE)</f>
        <v>#N/A</v>
      </c>
    </row>
    <row r="1497" spans="49:49" x14ac:dyDescent="0.35">
      <c r="AW1497" s="34" t="e">
        <f>VLOOKUP(A1497,ISINs!$A:$B,2,FALSE)</f>
        <v>#N/A</v>
      </c>
    </row>
    <row r="1498" spans="49:49" x14ac:dyDescent="0.35">
      <c r="AW1498" s="34" t="e">
        <f>VLOOKUP(A1498,ISINs!$A:$B,2,FALSE)</f>
        <v>#N/A</v>
      </c>
    </row>
    <row r="1499" spans="49:49" x14ac:dyDescent="0.35">
      <c r="AW1499" s="34" t="e">
        <f>VLOOKUP(A1499,ISINs!$A:$B,2,FALSE)</f>
        <v>#N/A</v>
      </c>
    </row>
    <row r="1500" spans="49:49" x14ac:dyDescent="0.35">
      <c r="AW1500" s="34" t="e">
        <f>VLOOKUP(A1500,ISINs!$A:$B,2,FALSE)</f>
        <v>#N/A</v>
      </c>
    </row>
    <row r="1501" spans="49:49" x14ac:dyDescent="0.35">
      <c r="AW1501" s="34" t="e">
        <f>VLOOKUP(A1501,ISINs!$A:$B,2,FALSE)</f>
        <v>#N/A</v>
      </c>
    </row>
    <row r="1502" spans="49:49" x14ac:dyDescent="0.35">
      <c r="AW1502" s="34" t="e">
        <f>VLOOKUP(A1502,ISINs!$A:$B,2,FALSE)</f>
        <v>#N/A</v>
      </c>
    </row>
    <row r="1503" spans="49:49" x14ac:dyDescent="0.35">
      <c r="AW1503" s="34" t="e">
        <f>VLOOKUP(A1503,ISINs!$A:$B,2,FALSE)</f>
        <v>#N/A</v>
      </c>
    </row>
    <row r="1504" spans="49:49" x14ac:dyDescent="0.35">
      <c r="AW1504" s="34" t="e">
        <f>VLOOKUP(A1504,ISINs!$A:$B,2,FALSE)</f>
        <v>#N/A</v>
      </c>
    </row>
    <row r="1505" spans="49:49" x14ac:dyDescent="0.35">
      <c r="AW1505" s="34" t="e">
        <f>VLOOKUP(A1505,ISINs!$A:$B,2,FALSE)</f>
        <v>#N/A</v>
      </c>
    </row>
    <row r="1506" spans="49:49" x14ac:dyDescent="0.35">
      <c r="AW1506" s="34" t="e">
        <f>VLOOKUP(A1506,ISINs!$A:$B,2,FALSE)</f>
        <v>#N/A</v>
      </c>
    </row>
    <row r="1507" spans="49:49" x14ac:dyDescent="0.35">
      <c r="AW1507" s="34" t="e">
        <f>VLOOKUP(A1507,ISINs!$A:$B,2,FALSE)</f>
        <v>#N/A</v>
      </c>
    </row>
    <row r="1508" spans="49:49" x14ac:dyDescent="0.35">
      <c r="AW1508" s="34" t="e">
        <f>VLOOKUP(A1508,ISINs!$A:$B,2,FALSE)</f>
        <v>#N/A</v>
      </c>
    </row>
    <row r="1509" spans="49:49" x14ac:dyDescent="0.35">
      <c r="AW1509" s="34" t="e">
        <f>VLOOKUP(A1509,ISINs!$A:$B,2,FALSE)</f>
        <v>#N/A</v>
      </c>
    </row>
    <row r="1510" spans="49:49" x14ac:dyDescent="0.35">
      <c r="AW1510" s="34" t="e">
        <f>VLOOKUP(A1510,ISINs!$A:$B,2,FALSE)</f>
        <v>#N/A</v>
      </c>
    </row>
    <row r="1511" spans="49:49" x14ac:dyDescent="0.35">
      <c r="AW1511" s="34" t="e">
        <f>VLOOKUP(A1511,ISINs!$A:$B,2,FALSE)</f>
        <v>#N/A</v>
      </c>
    </row>
    <row r="1512" spans="49:49" x14ac:dyDescent="0.35">
      <c r="AW1512" s="34" t="e">
        <f>VLOOKUP(A1512,ISINs!$A:$B,2,FALSE)</f>
        <v>#N/A</v>
      </c>
    </row>
    <row r="1513" spans="49:49" x14ac:dyDescent="0.35">
      <c r="AW1513" s="34" t="e">
        <f>VLOOKUP(A1513,ISINs!$A:$B,2,FALSE)</f>
        <v>#N/A</v>
      </c>
    </row>
    <row r="1514" spans="49:49" x14ac:dyDescent="0.35">
      <c r="AW1514" s="34" t="e">
        <f>VLOOKUP(A1514,ISINs!$A:$B,2,FALSE)</f>
        <v>#N/A</v>
      </c>
    </row>
    <row r="1515" spans="49:49" x14ac:dyDescent="0.35">
      <c r="AW1515" s="34" t="e">
        <f>VLOOKUP(A1515,ISINs!$A:$B,2,FALSE)</f>
        <v>#N/A</v>
      </c>
    </row>
    <row r="1516" spans="49:49" x14ac:dyDescent="0.35">
      <c r="AW1516" s="34" t="e">
        <f>VLOOKUP(A1516,ISINs!$A:$B,2,FALSE)</f>
        <v>#N/A</v>
      </c>
    </row>
    <row r="1517" spans="49:49" x14ac:dyDescent="0.35">
      <c r="AW1517" s="34" t="e">
        <f>VLOOKUP(A1517,ISINs!$A:$B,2,FALSE)</f>
        <v>#N/A</v>
      </c>
    </row>
    <row r="1518" spans="49:49" x14ac:dyDescent="0.35">
      <c r="AW1518" s="34" t="e">
        <f>VLOOKUP(A1518,ISINs!$A:$B,2,FALSE)</f>
        <v>#N/A</v>
      </c>
    </row>
    <row r="1519" spans="49:49" x14ac:dyDescent="0.35">
      <c r="AW1519" s="34" t="e">
        <f>VLOOKUP(A1519,ISINs!$A:$B,2,FALSE)</f>
        <v>#N/A</v>
      </c>
    </row>
    <row r="1520" spans="49:49" x14ac:dyDescent="0.35">
      <c r="AW1520" s="34" t="e">
        <f>VLOOKUP(A1520,ISINs!$A:$B,2,FALSE)</f>
        <v>#N/A</v>
      </c>
    </row>
    <row r="1521" spans="49:49" x14ac:dyDescent="0.35">
      <c r="AW1521" s="34" t="e">
        <f>VLOOKUP(A1521,ISINs!$A:$B,2,FALSE)</f>
        <v>#N/A</v>
      </c>
    </row>
    <row r="1522" spans="49:49" x14ac:dyDescent="0.35">
      <c r="AW1522" s="34" t="e">
        <f>VLOOKUP(A1522,ISINs!$A:$B,2,FALSE)</f>
        <v>#N/A</v>
      </c>
    </row>
    <row r="1523" spans="49:49" x14ac:dyDescent="0.35">
      <c r="AW1523" s="34" t="e">
        <f>VLOOKUP(A1523,ISINs!$A:$B,2,FALSE)</f>
        <v>#N/A</v>
      </c>
    </row>
    <row r="1524" spans="49:49" x14ac:dyDescent="0.35">
      <c r="AW1524" s="34" t="e">
        <f>VLOOKUP(A1524,ISINs!$A:$B,2,FALSE)</f>
        <v>#N/A</v>
      </c>
    </row>
    <row r="1525" spans="49:49" x14ac:dyDescent="0.35">
      <c r="AW1525" s="34" t="e">
        <f>VLOOKUP(A1525,ISINs!$A:$B,2,FALSE)</f>
        <v>#N/A</v>
      </c>
    </row>
    <row r="1526" spans="49:49" x14ac:dyDescent="0.35">
      <c r="AW1526" s="34" t="e">
        <f>VLOOKUP(A1526,ISINs!$A:$B,2,FALSE)</f>
        <v>#N/A</v>
      </c>
    </row>
    <row r="1527" spans="49:49" x14ac:dyDescent="0.35">
      <c r="AW1527" s="34" t="e">
        <f>VLOOKUP(A1527,ISINs!$A:$B,2,FALSE)</f>
        <v>#N/A</v>
      </c>
    </row>
    <row r="1528" spans="49:49" x14ac:dyDescent="0.35">
      <c r="AW1528" s="34" t="e">
        <f>VLOOKUP(A1528,ISINs!$A:$B,2,FALSE)</f>
        <v>#N/A</v>
      </c>
    </row>
    <row r="1529" spans="49:49" x14ac:dyDescent="0.35">
      <c r="AW1529" s="34" t="e">
        <f>VLOOKUP(A1529,ISINs!$A:$B,2,FALSE)</f>
        <v>#N/A</v>
      </c>
    </row>
    <row r="1530" spans="49:49" x14ac:dyDescent="0.35">
      <c r="AW1530" s="34" t="e">
        <f>VLOOKUP(A1530,ISINs!$A:$B,2,FALSE)</f>
        <v>#N/A</v>
      </c>
    </row>
    <row r="1531" spans="49:49" x14ac:dyDescent="0.35">
      <c r="AW1531" s="34" t="e">
        <f>VLOOKUP(A1531,ISINs!$A:$B,2,FALSE)</f>
        <v>#N/A</v>
      </c>
    </row>
    <row r="1532" spans="49:49" x14ac:dyDescent="0.35">
      <c r="AW1532" s="34" t="e">
        <f>VLOOKUP(A1532,ISINs!$A:$B,2,FALSE)</f>
        <v>#N/A</v>
      </c>
    </row>
    <row r="1533" spans="49:49" x14ac:dyDescent="0.35">
      <c r="AW1533" s="34" t="e">
        <f>VLOOKUP(A1533,ISINs!$A:$B,2,FALSE)</f>
        <v>#N/A</v>
      </c>
    </row>
    <row r="1534" spans="49:49" x14ac:dyDescent="0.35">
      <c r="AW1534" s="34" t="e">
        <f>VLOOKUP(A1534,ISINs!$A:$B,2,FALSE)</f>
        <v>#N/A</v>
      </c>
    </row>
    <row r="1535" spans="49:49" x14ac:dyDescent="0.35">
      <c r="AW1535" s="34" t="e">
        <f>VLOOKUP(A1535,ISINs!$A:$B,2,FALSE)</f>
        <v>#N/A</v>
      </c>
    </row>
    <row r="1536" spans="49:49" x14ac:dyDescent="0.35">
      <c r="AW1536" s="34" t="e">
        <f>VLOOKUP(A1536,ISINs!$A:$B,2,FALSE)</f>
        <v>#N/A</v>
      </c>
    </row>
    <row r="1537" spans="49:49" x14ac:dyDescent="0.35">
      <c r="AW1537" s="34" t="e">
        <f>VLOOKUP(A1537,ISINs!$A:$B,2,FALSE)</f>
        <v>#N/A</v>
      </c>
    </row>
    <row r="1538" spans="49:49" x14ac:dyDescent="0.35">
      <c r="AW1538" s="34" t="e">
        <f>VLOOKUP(A1538,ISINs!$A:$B,2,FALSE)</f>
        <v>#N/A</v>
      </c>
    </row>
    <row r="1539" spans="49:49" x14ac:dyDescent="0.35">
      <c r="AW1539" s="34" t="e">
        <f>VLOOKUP(A1539,ISINs!$A:$B,2,FALSE)</f>
        <v>#N/A</v>
      </c>
    </row>
    <row r="1540" spans="49:49" x14ac:dyDescent="0.35">
      <c r="AW1540" s="34" t="e">
        <f>VLOOKUP(A1540,ISINs!$A:$B,2,FALSE)</f>
        <v>#N/A</v>
      </c>
    </row>
    <row r="1541" spans="49:49" x14ac:dyDescent="0.35">
      <c r="AW1541" s="34" t="e">
        <f>VLOOKUP(A1541,ISINs!$A:$B,2,FALSE)</f>
        <v>#N/A</v>
      </c>
    </row>
    <row r="1542" spans="49:49" x14ac:dyDescent="0.35">
      <c r="AW1542" s="34" t="e">
        <f>VLOOKUP(A1542,ISINs!$A:$B,2,FALSE)</f>
        <v>#N/A</v>
      </c>
    </row>
    <row r="1543" spans="49:49" x14ac:dyDescent="0.35">
      <c r="AW1543" s="34" t="e">
        <f>VLOOKUP(A1543,ISINs!$A:$B,2,FALSE)</f>
        <v>#N/A</v>
      </c>
    </row>
    <row r="1544" spans="49:49" x14ac:dyDescent="0.35">
      <c r="AW1544" s="34" t="e">
        <f>VLOOKUP(A1544,ISINs!$A:$B,2,FALSE)</f>
        <v>#N/A</v>
      </c>
    </row>
    <row r="1545" spans="49:49" x14ac:dyDescent="0.35">
      <c r="AW1545" s="34" t="e">
        <f>VLOOKUP(A1545,ISINs!$A:$B,2,FALSE)</f>
        <v>#N/A</v>
      </c>
    </row>
    <row r="1546" spans="49:49" x14ac:dyDescent="0.35">
      <c r="AW1546" s="34" t="e">
        <f>VLOOKUP(A1546,ISINs!$A:$B,2,FALSE)</f>
        <v>#N/A</v>
      </c>
    </row>
    <row r="1547" spans="49:49" x14ac:dyDescent="0.35">
      <c r="AW1547" s="34" t="e">
        <f>VLOOKUP(A1547,ISINs!$A:$B,2,FALSE)</f>
        <v>#N/A</v>
      </c>
    </row>
    <row r="1548" spans="49:49" x14ac:dyDescent="0.35">
      <c r="AW1548" s="34" t="e">
        <f>VLOOKUP(A1548,ISINs!$A:$B,2,FALSE)</f>
        <v>#N/A</v>
      </c>
    </row>
    <row r="1549" spans="49:49" x14ac:dyDescent="0.35">
      <c r="AW1549" s="34" t="e">
        <f>VLOOKUP(A1549,ISINs!$A:$B,2,FALSE)</f>
        <v>#N/A</v>
      </c>
    </row>
    <row r="1550" spans="49:49" x14ac:dyDescent="0.35">
      <c r="AW1550" s="34" t="e">
        <f>VLOOKUP(A1550,ISINs!$A:$B,2,FALSE)</f>
        <v>#N/A</v>
      </c>
    </row>
    <row r="1551" spans="49:49" x14ac:dyDescent="0.35">
      <c r="AW1551" s="34" t="e">
        <f>VLOOKUP(A1551,ISINs!$A:$B,2,FALSE)</f>
        <v>#N/A</v>
      </c>
    </row>
    <row r="1552" spans="49:49" x14ac:dyDescent="0.35">
      <c r="AW1552" s="34" t="e">
        <f>VLOOKUP(A1552,ISINs!$A:$B,2,FALSE)</f>
        <v>#N/A</v>
      </c>
    </row>
    <row r="1553" spans="49:49" x14ac:dyDescent="0.35">
      <c r="AW1553" s="34" t="e">
        <f>VLOOKUP(A1553,ISINs!$A:$B,2,FALSE)</f>
        <v>#N/A</v>
      </c>
    </row>
    <row r="1554" spans="49:49" x14ac:dyDescent="0.35">
      <c r="AW1554" s="34" t="e">
        <f>VLOOKUP(A1554,ISINs!$A:$B,2,FALSE)</f>
        <v>#N/A</v>
      </c>
    </row>
    <row r="1555" spans="49:49" x14ac:dyDescent="0.35">
      <c r="AW1555" s="34" t="e">
        <f>VLOOKUP(A1555,ISINs!$A:$B,2,FALSE)</f>
        <v>#N/A</v>
      </c>
    </row>
    <row r="1556" spans="49:49" x14ac:dyDescent="0.35">
      <c r="AW1556" s="34" t="e">
        <f>VLOOKUP(A1556,ISINs!$A:$B,2,FALSE)</f>
        <v>#N/A</v>
      </c>
    </row>
    <row r="1557" spans="49:49" x14ac:dyDescent="0.35">
      <c r="AW1557" s="34" t="e">
        <f>VLOOKUP(A1557,ISINs!$A:$B,2,FALSE)</f>
        <v>#N/A</v>
      </c>
    </row>
    <row r="1558" spans="49:49" x14ac:dyDescent="0.35">
      <c r="AW1558" s="34" t="e">
        <f>VLOOKUP(A1558,ISINs!$A:$B,2,FALSE)</f>
        <v>#N/A</v>
      </c>
    </row>
    <row r="1559" spans="49:49" x14ac:dyDescent="0.35">
      <c r="AW1559" s="34" t="e">
        <f>VLOOKUP(A1559,ISINs!$A:$B,2,FALSE)</f>
        <v>#N/A</v>
      </c>
    </row>
    <row r="1560" spans="49:49" x14ac:dyDescent="0.35">
      <c r="AW1560" s="34" t="e">
        <f>VLOOKUP(A1560,ISINs!$A:$B,2,FALSE)</f>
        <v>#N/A</v>
      </c>
    </row>
    <row r="1561" spans="49:49" x14ac:dyDescent="0.35">
      <c r="AW1561" s="34" t="e">
        <f>VLOOKUP(A1561,ISINs!$A:$B,2,FALSE)</f>
        <v>#N/A</v>
      </c>
    </row>
    <row r="1562" spans="49:49" x14ac:dyDescent="0.35">
      <c r="AW1562" s="34" t="e">
        <f>VLOOKUP(A1562,ISINs!$A:$B,2,FALSE)</f>
        <v>#N/A</v>
      </c>
    </row>
    <row r="1563" spans="49:49" x14ac:dyDescent="0.35">
      <c r="AW1563" s="34" t="e">
        <f>VLOOKUP(A1563,ISINs!$A:$B,2,FALSE)</f>
        <v>#N/A</v>
      </c>
    </row>
    <row r="1564" spans="49:49" x14ac:dyDescent="0.35">
      <c r="AW1564" s="34" t="e">
        <f>VLOOKUP(A1564,ISINs!$A:$B,2,FALSE)</f>
        <v>#N/A</v>
      </c>
    </row>
    <row r="1565" spans="49:49" x14ac:dyDescent="0.35">
      <c r="AW1565" s="34" t="e">
        <f>VLOOKUP(A1565,ISINs!$A:$B,2,FALSE)</f>
        <v>#N/A</v>
      </c>
    </row>
    <row r="1566" spans="49:49" x14ac:dyDescent="0.35">
      <c r="AW1566" s="34" t="e">
        <f>VLOOKUP(A1566,ISINs!$A:$B,2,FALSE)</f>
        <v>#N/A</v>
      </c>
    </row>
    <row r="1567" spans="49:49" x14ac:dyDescent="0.35">
      <c r="AW1567" s="34" t="e">
        <f>VLOOKUP(A1567,ISINs!$A:$B,2,FALSE)</f>
        <v>#N/A</v>
      </c>
    </row>
    <row r="1568" spans="49:49" x14ac:dyDescent="0.35">
      <c r="AW1568" s="34" t="e">
        <f>VLOOKUP(A1568,ISINs!$A:$B,2,FALSE)</f>
        <v>#N/A</v>
      </c>
    </row>
    <row r="1569" spans="49:49" x14ac:dyDescent="0.35">
      <c r="AW1569" s="34" t="e">
        <f>VLOOKUP(A1569,ISINs!$A:$B,2,FALSE)</f>
        <v>#N/A</v>
      </c>
    </row>
    <row r="1570" spans="49:49" x14ac:dyDescent="0.35">
      <c r="AW1570" s="34" t="e">
        <f>VLOOKUP(A1570,ISINs!$A:$B,2,FALSE)</f>
        <v>#N/A</v>
      </c>
    </row>
    <row r="1571" spans="49:49" x14ac:dyDescent="0.35">
      <c r="AW1571" s="34" t="e">
        <f>VLOOKUP(A1571,ISINs!$A:$B,2,FALSE)</f>
        <v>#N/A</v>
      </c>
    </row>
    <row r="1572" spans="49:49" x14ac:dyDescent="0.35">
      <c r="AW1572" s="34" t="e">
        <f>VLOOKUP(A1572,ISINs!$A:$B,2,FALSE)</f>
        <v>#N/A</v>
      </c>
    </row>
    <row r="1573" spans="49:49" x14ac:dyDescent="0.35">
      <c r="AW1573" s="34" t="e">
        <f>VLOOKUP(A1573,ISINs!$A:$B,2,FALSE)</f>
        <v>#N/A</v>
      </c>
    </row>
    <row r="1574" spans="49:49" x14ac:dyDescent="0.35">
      <c r="AW1574" s="34" t="e">
        <f>VLOOKUP(A1574,ISINs!$A:$B,2,FALSE)</f>
        <v>#N/A</v>
      </c>
    </row>
    <row r="1575" spans="49:49" x14ac:dyDescent="0.35">
      <c r="AW1575" s="34" t="e">
        <f>VLOOKUP(A1575,ISINs!$A:$B,2,FALSE)</f>
        <v>#N/A</v>
      </c>
    </row>
    <row r="1576" spans="49:49" x14ac:dyDescent="0.35">
      <c r="AW1576" s="34" t="e">
        <f>VLOOKUP(A1576,ISINs!$A:$B,2,FALSE)</f>
        <v>#N/A</v>
      </c>
    </row>
    <row r="1577" spans="49:49" x14ac:dyDescent="0.35">
      <c r="AW1577" s="34" t="e">
        <f>VLOOKUP(A1577,ISINs!$A:$B,2,FALSE)</f>
        <v>#N/A</v>
      </c>
    </row>
    <row r="1578" spans="49:49" x14ac:dyDescent="0.35">
      <c r="AW1578" s="34" t="e">
        <f>VLOOKUP(A1578,ISINs!$A:$B,2,FALSE)</f>
        <v>#N/A</v>
      </c>
    </row>
    <row r="1579" spans="49:49" x14ac:dyDescent="0.35">
      <c r="AW1579" s="34" t="e">
        <f>VLOOKUP(A1579,ISINs!$A:$B,2,FALSE)</f>
        <v>#N/A</v>
      </c>
    </row>
    <row r="1580" spans="49:49" x14ac:dyDescent="0.35">
      <c r="AW1580" s="34" t="e">
        <f>VLOOKUP(A1580,ISINs!$A:$B,2,FALSE)</f>
        <v>#N/A</v>
      </c>
    </row>
    <row r="1581" spans="49:49" x14ac:dyDescent="0.35">
      <c r="AW1581" s="34" t="e">
        <f>VLOOKUP(A1581,ISINs!$A:$B,2,FALSE)</f>
        <v>#N/A</v>
      </c>
    </row>
    <row r="1582" spans="49:49" x14ac:dyDescent="0.35">
      <c r="AW1582" s="34" t="e">
        <f>VLOOKUP(A1582,ISINs!$A:$B,2,FALSE)</f>
        <v>#N/A</v>
      </c>
    </row>
    <row r="1583" spans="49:49" x14ac:dyDescent="0.35">
      <c r="AW1583" s="34" t="e">
        <f>VLOOKUP(A1583,ISINs!$A:$B,2,FALSE)</f>
        <v>#N/A</v>
      </c>
    </row>
    <row r="1584" spans="49:49" x14ac:dyDescent="0.35">
      <c r="AW1584" s="34" t="e">
        <f>VLOOKUP(A1584,ISINs!$A:$B,2,FALSE)</f>
        <v>#N/A</v>
      </c>
    </row>
    <row r="1585" spans="49:49" x14ac:dyDescent="0.35">
      <c r="AW1585" s="34" t="e">
        <f>VLOOKUP(A1585,ISINs!$A:$B,2,FALSE)</f>
        <v>#N/A</v>
      </c>
    </row>
    <row r="1586" spans="49:49" x14ac:dyDescent="0.35">
      <c r="AW1586" s="34" t="e">
        <f>VLOOKUP(A1586,ISINs!$A:$B,2,FALSE)</f>
        <v>#N/A</v>
      </c>
    </row>
    <row r="1587" spans="49:49" x14ac:dyDescent="0.35">
      <c r="AW1587" s="34" t="e">
        <f>VLOOKUP(A1587,ISINs!$A:$B,2,FALSE)</f>
        <v>#N/A</v>
      </c>
    </row>
    <row r="1588" spans="49:49" x14ac:dyDescent="0.35">
      <c r="AW1588" s="34" t="e">
        <f>VLOOKUP(A1588,ISINs!$A:$B,2,FALSE)</f>
        <v>#N/A</v>
      </c>
    </row>
    <row r="1589" spans="49:49" x14ac:dyDescent="0.35">
      <c r="AW1589" s="34" t="e">
        <f>VLOOKUP(A1589,ISINs!$A:$B,2,FALSE)</f>
        <v>#N/A</v>
      </c>
    </row>
    <row r="1590" spans="49:49" x14ac:dyDescent="0.35">
      <c r="AW1590" s="34" t="e">
        <f>VLOOKUP(A1590,ISINs!$A:$B,2,FALSE)</f>
        <v>#N/A</v>
      </c>
    </row>
    <row r="1591" spans="49:49" x14ac:dyDescent="0.35">
      <c r="AW1591" s="34" t="e">
        <f>VLOOKUP(A1591,ISINs!$A:$B,2,FALSE)</f>
        <v>#N/A</v>
      </c>
    </row>
    <row r="1592" spans="49:49" x14ac:dyDescent="0.35">
      <c r="AW1592" s="34" t="e">
        <f>VLOOKUP(A1592,ISINs!$A:$B,2,FALSE)</f>
        <v>#N/A</v>
      </c>
    </row>
    <row r="1593" spans="49:49" x14ac:dyDescent="0.35">
      <c r="AW1593" s="34" t="e">
        <f>VLOOKUP(A1593,ISINs!$A:$B,2,FALSE)</f>
        <v>#N/A</v>
      </c>
    </row>
    <row r="1594" spans="49:49" x14ac:dyDescent="0.35">
      <c r="AW1594" s="34" t="e">
        <f>VLOOKUP(A1594,ISINs!$A:$B,2,FALSE)</f>
        <v>#N/A</v>
      </c>
    </row>
    <row r="1595" spans="49:49" x14ac:dyDescent="0.35">
      <c r="AW1595" s="34" t="e">
        <f>VLOOKUP(A1595,ISINs!$A:$B,2,FALSE)</f>
        <v>#N/A</v>
      </c>
    </row>
    <row r="1596" spans="49:49" x14ac:dyDescent="0.35">
      <c r="AW1596" s="34" t="e">
        <f>VLOOKUP(A1596,ISINs!$A:$B,2,FALSE)</f>
        <v>#N/A</v>
      </c>
    </row>
    <row r="1597" spans="49:49" x14ac:dyDescent="0.35">
      <c r="AW1597" s="34" t="e">
        <f>VLOOKUP(A1597,ISINs!$A:$B,2,FALSE)</f>
        <v>#N/A</v>
      </c>
    </row>
    <row r="1598" spans="49:49" x14ac:dyDescent="0.35">
      <c r="AW1598" s="34" t="e">
        <f>VLOOKUP(A1598,ISINs!$A:$B,2,FALSE)</f>
        <v>#N/A</v>
      </c>
    </row>
    <row r="1599" spans="49:49" x14ac:dyDescent="0.35">
      <c r="AW1599" s="34" t="e">
        <f>VLOOKUP(A1599,ISINs!$A:$B,2,FALSE)</f>
        <v>#N/A</v>
      </c>
    </row>
    <row r="1600" spans="49:49" x14ac:dyDescent="0.35">
      <c r="AW1600" s="34" t="e">
        <f>VLOOKUP(A1600,ISINs!$A:$B,2,FALSE)</f>
        <v>#N/A</v>
      </c>
    </row>
    <row r="1601" spans="49:49" x14ac:dyDescent="0.35">
      <c r="AW1601" s="34" t="e">
        <f>VLOOKUP(A1601,ISINs!$A:$B,2,FALSE)</f>
        <v>#N/A</v>
      </c>
    </row>
    <row r="1602" spans="49:49" x14ac:dyDescent="0.35">
      <c r="AW1602" s="34" t="e">
        <f>VLOOKUP(A1602,ISINs!$A:$B,2,FALSE)</f>
        <v>#N/A</v>
      </c>
    </row>
    <row r="1603" spans="49:49" x14ac:dyDescent="0.35">
      <c r="AW1603" s="34" t="e">
        <f>VLOOKUP(A1603,ISINs!$A:$B,2,FALSE)</f>
        <v>#N/A</v>
      </c>
    </row>
    <row r="1604" spans="49:49" x14ac:dyDescent="0.35">
      <c r="AW1604" s="34" t="e">
        <f>VLOOKUP(A1604,ISINs!$A:$B,2,FALSE)</f>
        <v>#N/A</v>
      </c>
    </row>
    <row r="1605" spans="49:49" x14ac:dyDescent="0.35">
      <c r="AW1605" s="34" t="e">
        <f>VLOOKUP(A1605,ISINs!$A:$B,2,FALSE)</f>
        <v>#N/A</v>
      </c>
    </row>
    <row r="1606" spans="49:49" x14ac:dyDescent="0.35">
      <c r="AW1606" s="34" t="e">
        <f>VLOOKUP(A1606,ISINs!$A:$B,2,FALSE)</f>
        <v>#N/A</v>
      </c>
    </row>
    <row r="1607" spans="49:49" x14ac:dyDescent="0.35">
      <c r="AW1607" s="34" t="e">
        <f>VLOOKUP(A1607,ISINs!$A:$B,2,FALSE)</f>
        <v>#N/A</v>
      </c>
    </row>
    <row r="1608" spans="49:49" x14ac:dyDescent="0.35">
      <c r="AW1608" s="34" t="e">
        <f>VLOOKUP(A1608,ISINs!$A:$B,2,FALSE)</f>
        <v>#N/A</v>
      </c>
    </row>
    <row r="1609" spans="49:49" x14ac:dyDescent="0.35">
      <c r="AW1609" s="34" t="e">
        <f>VLOOKUP(A1609,ISINs!$A:$B,2,FALSE)</f>
        <v>#N/A</v>
      </c>
    </row>
    <row r="1610" spans="49:49" x14ac:dyDescent="0.35">
      <c r="AW1610" s="34" t="e">
        <f>VLOOKUP(A1610,ISINs!$A:$B,2,FALSE)</f>
        <v>#N/A</v>
      </c>
    </row>
    <row r="1611" spans="49:49" x14ac:dyDescent="0.35">
      <c r="AW1611" s="34" t="e">
        <f>VLOOKUP(A1611,ISINs!$A:$B,2,FALSE)</f>
        <v>#N/A</v>
      </c>
    </row>
    <row r="1612" spans="49:49" x14ac:dyDescent="0.35">
      <c r="AW1612" s="34" t="e">
        <f>VLOOKUP(A1612,ISINs!$A:$B,2,FALSE)</f>
        <v>#N/A</v>
      </c>
    </row>
    <row r="1613" spans="49:49" x14ac:dyDescent="0.35">
      <c r="AW1613" s="34" t="e">
        <f>VLOOKUP(A1613,ISINs!$A:$B,2,FALSE)</f>
        <v>#N/A</v>
      </c>
    </row>
    <row r="1614" spans="49:49" x14ac:dyDescent="0.35">
      <c r="AW1614" s="34" t="e">
        <f>VLOOKUP(A1614,ISINs!$A:$B,2,FALSE)</f>
        <v>#N/A</v>
      </c>
    </row>
    <row r="1615" spans="49:49" x14ac:dyDescent="0.35">
      <c r="AW1615" s="34" t="e">
        <f>VLOOKUP(A1615,ISINs!$A:$B,2,FALSE)</f>
        <v>#N/A</v>
      </c>
    </row>
    <row r="1616" spans="49:49" x14ac:dyDescent="0.35">
      <c r="AW1616" s="34" t="e">
        <f>VLOOKUP(A1616,ISINs!$A:$B,2,FALSE)</f>
        <v>#N/A</v>
      </c>
    </row>
    <row r="1617" spans="49:49" x14ac:dyDescent="0.35">
      <c r="AW1617" s="34" t="e">
        <f>VLOOKUP(A1617,ISINs!$A:$B,2,FALSE)</f>
        <v>#N/A</v>
      </c>
    </row>
    <row r="1618" spans="49:49" x14ac:dyDescent="0.35">
      <c r="AW1618" s="34" t="e">
        <f>VLOOKUP(A1618,ISINs!$A:$B,2,FALSE)</f>
        <v>#N/A</v>
      </c>
    </row>
    <row r="1619" spans="49:49" x14ac:dyDescent="0.35">
      <c r="AW1619" s="34" t="e">
        <f>VLOOKUP(A1619,ISINs!$A:$B,2,FALSE)</f>
        <v>#N/A</v>
      </c>
    </row>
    <row r="1620" spans="49:49" x14ac:dyDescent="0.35">
      <c r="AW1620" s="34" t="e">
        <f>VLOOKUP(A1620,ISINs!$A:$B,2,FALSE)</f>
        <v>#N/A</v>
      </c>
    </row>
    <row r="1621" spans="49:49" x14ac:dyDescent="0.35">
      <c r="AW1621" s="34" t="e">
        <f>VLOOKUP(A1621,ISINs!$A:$B,2,FALSE)</f>
        <v>#N/A</v>
      </c>
    </row>
    <row r="1622" spans="49:49" x14ac:dyDescent="0.35">
      <c r="AW1622" s="34" t="e">
        <f>VLOOKUP(A1622,ISINs!$A:$B,2,FALSE)</f>
        <v>#N/A</v>
      </c>
    </row>
    <row r="1623" spans="49:49" x14ac:dyDescent="0.35">
      <c r="AW1623" s="34" t="e">
        <f>VLOOKUP(A1623,ISINs!$A:$B,2,FALSE)</f>
        <v>#N/A</v>
      </c>
    </row>
    <row r="1624" spans="49:49" x14ac:dyDescent="0.35">
      <c r="AW1624" s="34" t="e">
        <f>VLOOKUP(A1624,ISINs!$A:$B,2,FALSE)</f>
        <v>#N/A</v>
      </c>
    </row>
    <row r="1625" spans="49:49" x14ac:dyDescent="0.35">
      <c r="AW1625" s="34" t="e">
        <f>VLOOKUP(A1625,ISINs!$A:$B,2,FALSE)</f>
        <v>#N/A</v>
      </c>
    </row>
    <row r="1626" spans="49:49" x14ac:dyDescent="0.35">
      <c r="AW1626" s="34" t="e">
        <f>VLOOKUP(A1626,ISINs!$A:$B,2,FALSE)</f>
        <v>#N/A</v>
      </c>
    </row>
    <row r="1627" spans="49:49" x14ac:dyDescent="0.35">
      <c r="AW1627" s="34" t="e">
        <f>VLOOKUP(A1627,ISINs!$A:$B,2,FALSE)</f>
        <v>#N/A</v>
      </c>
    </row>
    <row r="1628" spans="49:49" x14ac:dyDescent="0.35">
      <c r="AW1628" s="34" t="e">
        <f>VLOOKUP(A1628,ISINs!$A:$B,2,FALSE)</f>
        <v>#N/A</v>
      </c>
    </row>
    <row r="1629" spans="49:49" x14ac:dyDescent="0.35">
      <c r="AW1629" s="34" t="e">
        <f>VLOOKUP(A1629,ISINs!$A:$B,2,FALSE)</f>
        <v>#N/A</v>
      </c>
    </row>
    <row r="1630" spans="49:49" x14ac:dyDescent="0.35">
      <c r="AW1630" s="34" t="e">
        <f>VLOOKUP(A1630,ISINs!$A:$B,2,FALSE)</f>
        <v>#N/A</v>
      </c>
    </row>
    <row r="1631" spans="49:49" x14ac:dyDescent="0.35">
      <c r="AW1631" s="34" t="e">
        <f>VLOOKUP(A1631,ISINs!$A:$B,2,FALSE)</f>
        <v>#N/A</v>
      </c>
    </row>
    <row r="1632" spans="49:49" x14ac:dyDescent="0.35">
      <c r="AW1632" s="34" t="e">
        <f>VLOOKUP(A1632,ISINs!$A:$B,2,FALSE)</f>
        <v>#N/A</v>
      </c>
    </row>
    <row r="1633" spans="49:49" x14ac:dyDescent="0.35">
      <c r="AW1633" s="34" t="e">
        <f>VLOOKUP(A1633,ISINs!$A:$B,2,FALSE)</f>
        <v>#N/A</v>
      </c>
    </row>
    <row r="1634" spans="49:49" x14ac:dyDescent="0.35">
      <c r="AW1634" s="34" t="e">
        <f>VLOOKUP(A1634,ISINs!$A:$B,2,FALSE)</f>
        <v>#N/A</v>
      </c>
    </row>
    <row r="1635" spans="49:49" x14ac:dyDescent="0.35">
      <c r="AW1635" s="34" t="e">
        <f>VLOOKUP(A1635,ISINs!$A:$B,2,FALSE)</f>
        <v>#N/A</v>
      </c>
    </row>
    <row r="1636" spans="49:49" x14ac:dyDescent="0.35">
      <c r="AW1636" s="34" t="e">
        <f>VLOOKUP(A1636,ISINs!$A:$B,2,FALSE)</f>
        <v>#N/A</v>
      </c>
    </row>
    <row r="1637" spans="49:49" x14ac:dyDescent="0.35">
      <c r="AW1637" s="34" t="e">
        <f>VLOOKUP(A1637,ISINs!$A:$B,2,FALSE)</f>
        <v>#N/A</v>
      </c>
    </row>
    <row r="1638" spans="49:49" x14ac:dyDescent="0.35">
      <c r="AW1638" s="34" t="e">
        <f>VLOOKUP(A1638,ISINs!$A:$B,2,FALSE)</f>
        <v>#N/A</v>
      </c>
    </row>
    <row r="1639" spans="49:49" x14ac:dyDescent="0.35">
      <c r="AW1639" s="34" t="e">
        <f>VLOOKUP(A1639,ISINs!$A:$B,2,FALSE)</f>
        <v>#N/A</v>
      </c>
    </row>
    <row r="1640" spans="49:49" x14ac:dyDescent="0.35">
      <c r="AW1640" s="34" t="e">
        <f>VLOOKUP(A1640,ISINs!$A:$B,2,FALSE)</f>
        <v>#N/A</v>
      </c>
    </row>
    <row r="1641" spans="49:49" x14ac:dyDescent="0.35">
      <c r="AW1641" s="34" t="e">
        <f>VLOOKUP(A1641,ISINs!$A:$B,2,FALSE)</f>
        <v>#N/A</v>
      </c>
    </row>
    <row r="1642" spans="49:49" x14ac:dyDescent="0.35">
      <c r="AW1642" s="34" t="e">
        <f>VLOOKUP(A1642,ISINs!$A:$B,2,FALSE)</f>
        <v>#N/A</v>
      </c>
    </row>
    <row r="1643" spans="49:49" x14ac:dyDescent="0.35">
      <c r="AW1643" s="34" t="e">
        <f>VLOOKUP(A1643,ISINs!$A:$B,2,FALSE)</f>
        <v>#N/A</v>
      </c>
    </row>
    <row r="1644" spans="49:49" x14ac:dyDescent="0.35">
      <c r="AW1644" s="34" t="e">
        <f>VLOOKUP(A1644,ISINs!$A:$B,2,FALSE)</f>
        <v>#N/A</v>
      </c>
    </row>
    <row r="1645" spans="49:49" x14ac:dyDescent="0.35">
      <c r="AW1645" s="34" t="e">
        <f>VLOOKUP(A1645,ISINs!$A:$B,2,FALSE)</f>
        <v>#N/A</v>
      </c>
    </row>
    <row r="1646" spans="49:49" x14ac:dyDescent="0.35">
      <c r="AW1646" s="34" t="e">
        <f>VLOOKUP(A1646,ISINs!$A:$B,2,FALSE)</f>
        <v>#N/A</v>
      </c>
    </row>
    <row r="1647" spans="49:49" x14ac:dyDescent="0.35">
      <c r="AW1647" s="34" t="e">
        <f>VLOOKUP(A1647,ISINs!$A:$B,2,FALSE)</f>
        <v>#N/A</v>
      </c>
    </row>
    <row r="1648" spans="49:49" x14ac:dyDescent="0.35">
      <c r="AW1648" s="34" t="e">
        <f>VLOOKUP(A1648,ISINs!$A:$B,2,FALSE)</f>
        <v>#N/A</v>
      </c>
    </row>
    <row r="1649" spans="49:49" x14ac:dyDescent="0.35">
      <c r="AW1649" s="34" t="e">
        <f>VLOOKUP(A1649,ISINs!$A:$B,2,FALSE)</f>
        <v>#N/A</v>
      </c>
    </row>
    <row r="1650" spans="49:49" x14ac:dyDescent="0.35">
      <c r="AW1650" s="34" t="e">
        <f>VLOOKUP(A1650,ISINs!$A:$B,2,FALSE)</f>
        <v>#N/A</v>
      </c>
    </row>
    <row r="1651" spans="49:49" x14ac:dyDescent="0.35">
      <c r="AW1651" s="34" t="e">
        <f>VLOOKUP(A1651,ISINs!$A:$B,2,FALSE)</f>
        <v>#N/A</v>
      </c>
    </row>
    <row r="1652" spans="49:49" x14ac:dyDescent="0.35">
      <c r="AW1652" s="34" t="e">
        <f>VLOOKUP(A1652,ISINs!$A:$B,2,FALSE)</f>
        <v>#N/A</v>
      </c>
    </row>
    <row r="1653" spans="49:49" x14ac:dyDescent="0.35">
      <c r="AW1653" s="34" t="e">
        <f>VLOOKUP(A1653,ISINs!$A:$B,2,FALSE)</f>
        <v>#N/A</v>
      </c>
    </row>
    <row r="1654" spans="49:49" x14ac:dyDescent="0.35">
      <c r="AW1654" s="34" t="e">
        <f>VLOOKUP(A1654,ISINs!$A:$B,2,FALSE)</f>
        <v>#N/A</v>
      </c>
    </row>
    <row r="1655" spans="49:49" x14ac:dyDescent="0.35">
      <c r="AW1655" s="34" t="e">
        <f>VLOOKUP(A1655,ISINs!$A:$B,2,FALSE)</f>
        <v>#N/A</v>
      </c>
    </row>
    <row r="1656" spans="49:49" x14ac:dyDescent="0.35">
      <c r="AW1656" s="34" t="e">
        <f>VLOOKUP(A1656,ISINs!$A:$B,2,FALSE)</f>
        <v>#N/A</v>
      </c>
    </row>
    <row r="1657" spans="49:49" x14ac:dyDescent="0.35">
      <c r="AW1657" s="34" t="e">
        <f>VLOOKUP(A1657,ISINs!$A:$B,2,FALSE)</f>
        <v>#N/A</v>
      </c>
    </row>
    <row r="1658" spans="49:49" x14ac:dyDescent="0.35">
      <c r="AW1658" s="34" t="e">
        <f>VLOOKUP(A1658,ISINs!$A:$B,2,FALSE)</f>
        <v>#N/A</v>
      </c>
    </row>
    <row r="1659" spans="49:49" x14ac:dyDescent="0.35">
      <c r="AW1659" s="34" t="e">
        <f>VLOOKUP(A1659,ISINs!$A:$B,2,FALSE)</f>
        <v>#N/A</v>
      </c>
    </row>
    <row r="1660" spans="49:49" x14ac:dyDescent="0.35">
      <c r="AW1660" s="34" t="e">
        <f>VLOOKUP(A1660,ISINs!$A:$B,2,FALSE)</f>
        <v>#N/A</v>
      </c>
    </row>
    <row r="1661" spans="49:49" x14ac:dyDescent="0.35">
      <c r="AW1661" s="34" t="e">
        <f>VLOOKUP(A1661,ISINs!$A:$B,2,FALSE)</f>
        <v>#N/A</v>
      </c>
    </row>
    <row r="1662" spans="49:49" x14ac:dyDescent="0.35">
      <c r="AW1662" s="34" t="e">
        <f>VLOOKUP(A1662,ISINs!$A:$B,2,FALSE)</f>
        <v>#N/A</v>
      </c>
    </row>
    <row r="1663" spans="49:49" x14ac:dyDescent="0.35">
      <c r="AW1663" s="34" t="e">
        <f>VLOOKUP(A1663,ISINs!$A:$B,2,FALSE)</f>
        <v>#N/A</v>
      </c>
    </row>
    <row r="1664" spans="49:49" x14ac:dyDescent="0.35">
      <c r="AW1664" s="34" t="e">
        <f>VLOOKUP(A1664,ISINs!$A:$B,2,FALSE)</f>
        <v>#N/A</v>
      </c>
    </row>
    <row r="1665" spans="49:49" x14ac:dyDescent="0.35">
      <c r="AW1665" s="34" t="e">
        <f>VLOOKUP(A1665,ISINs!$A:$B,2,FALSE)</f>
        <v>#N/A</v>
      </c>
    </row>
    <row r="1666" spans="49:49" x14ac:dyDescent="0.35">
      <c r="AW1666" s="34" t="e">
        <f>VLOOKUP(A1666,ISINs!$A:$B,2,FALSE)</f>
        <v>#N/A</v>
      </c>
    </row>
    <row r="1667" spans="49:49" x14ac:dyDescent="0.35">
      <c r="AW1667" s="34" t="e">
        <f>VLOOKUP(A1667,ISINs!$A:$B,2,FALSE)</f>
        <v>#N/A</v>
      </c>
    </row>
    <row r="1668" spans="49:49" x14ac:dyDescent="0.35">
      <c r="AW1668" s="34" t="e">
        <f>VLOOKUP(A1668,ISINs!$A:$B,2,FALSE)</f>
        <v>#N/A</v>
      </c>
    </row>
    <row r="1669" spans="49:49" x14ac:dyDescent="0.35">
      <c r="AW1669" s="34" t="e">
        <f>VLOOKUP(A1669,ISINs!$A:$B,2,FALSE)</f>
        <v>#N/A</v>
      </c>
    </row>
    <row r="1670" spans="49:49" x14ac:dyDescent="0.35">
      <c r="AW1670" s="34" t="e">
        <f>VLOOKUP(A1670,ISINs!$A:$B,2,FALSE)</f>
        <v>#N/A</v>
      </c>
    </row>
    <row r="1671" spans="49:49" x14ac:dyDescent="0.35">
      <c r="AW1671" s="34" t="e">
        <f>VLOOKUP(A1671,ISINs!$A:$B,2,FALSE)</f>
        <v>#N/A</v>
      </c>
    </row>
    <row r="1672" spans="49:49" x14ac:dyDescent="0.35">
      <c r="AW1672" s="34" t="e">
        <f>VLOOKUP(A1672,ISINs!$A:$B,2,FALSE)</f>
        <v>#N/A</v>
      </c>
    </row>
    <row r="1673" spans="49:49" x14ac:dyDescent="0.35">
      <c r="AW1673" s="34" t="e">
        <f>VLOOKUP(A1673,ISINs!$A:$B,2,FALSE)</f>
        <v>#N/A</v>
      </c>
    </row>
    <row r="1674" spans="49:49" x14ac:dyDescent="0.35">
      <c r="AW1674" s="34" t="e">
        <f>VLOOKUP(A1674,ISINs!$A:$B,2,FALSE)</f>
        <v>#N/A</v>
      </c>
    </row>
    <row r="1675" spans="49:49" x14ac:dyDescent="0.35">
      <c r="AW1675" s="34" t="e">
        <f>VLOOKUP(A1675,ISINs!$A:$B,2,FALSE)</f>
        <v>#N/A</v>
      </c>
    </row>
    <row r="1676" spans="49:49" x14ac:dyDescent="0.35">
      <c r="AW1676" s="34" t="e">
        <f>VLOOKUP(A1676,ISINs!$A:$B,2,FALSE)</f>
        <v>#N/A</v>
      </c>
    </row>
    <row r="1677" spans="49:49" x14ac:dyDescent="0.35">
      <c r="AW1677" s="34" t="e">
        <f>VLOOKUP(A1677,ISINs!$A:$B,2,FALSE)</f>
        <v>#N/A</v>
      </c>
    </row>
    <row r="1678" spans="49:49" x14ac:dyDescent="0.35">
      <c r="AW1678" s="34" t="e">
        <f>VLOOKUP(A1678,ISINs!$A:$B,2,FALSE)</f>
        <v>#N/A</v>
      </c>
    </row>
    <row r="1679" spans="49:49" x14ac:dyDescent="0.35">
      <c r="AW1679" s="34" t="e">
        <f>VLOOKUP(A1679,ISINs!$A:$B,2,FALSE)</f>
        <v>#N/A</v>
      </c>
    </row>
    <row r="1680" spans="49:49" x14ac:dyDescent="0.35">
      <c r="AW1680" s="34" t="e">
        <f>VLOOKUP(A1680,ISINs!$A:$B,2,FALSE)</f>
        <v>#N/A</v>
      </c>
    </row>
    <row r="1681" spans="49:49" x14ac:dyDescent="0.35">
      <c r="AW1681" s="34" t="e">
        <f>VLOOKUP(A1681,ISINs!$A:$B,2,FALSE)</f>
        <v>#N/A</v>
      </c>
    </row>
    <row r="1682" spans="49:49" x14ac:dyDescent="0.35">
      <c r="AW1682" s="34" t="e">
        <f>VLOOKUP(A1682,ISINs!$A:$B,2,FALSE)</f>
        <v>#N/A</v>
      </c>
    </row>
    <row r="1683" spans="49:49" x14ac:dyDescent="0.35">
      <c r="AW1683" s="34" t="e">
        <f>VLOOKUP(A1683,ISINs!$A:$B,2,FALSE)</f>
        <v>#N/A</v>
      </c>
    </row>
    <row r="1684" spans="49:49" x14ac:dyDescent="0.35">
      <c r="AW1684" s="34" t="e">
        <f>VLOOKUP(A1684,ISINs!$A:$B,2,FALSE)</f>
        <v>#N/A</v>
      </c>
    </row>
    <row r="1685" spans="49:49" x14ac:dyDescent="0.35">
      <c r="AW1685" s="34" t="e">
        <f>VLOOKUP(A1685,ISINs!$A:$B,2,FALSE)</f>
        <v>#N/A</v>
      </c>
    </row>
    <row r="1686" spans="49:49" x14ac:dyDescent="0.35">
      <c r="AW1686" s="34" t="e">
        <f>VLOOKUP(A1686,ISINs!$A:$B,2,FALSE)</f>
        <v>#N/A</v>
      </c>
    </row>
    <row r="1687" spans="49:49" x14ac:dyDescent="0.35">
      <c r="AW1687" s="34" t="e">
        <f>VLOOKUP(A1687,ISINs!$A:$B,2,FALSE)</f>
        <v>#N/A</v>
      </c>
    </row>
    <row r="1688" spans="49:49" x14ac:dyDescent="0.35">
      <c r="AW1688" s="34" t="e">
        <f>VLOOKUP(A1688,ISINs!$A:$B,2,FALSE)</f>
        <v>#N/A</v>
      </c>
    </row>
    <row r="1689" spans="49:49" x14ac:dyDescent="0.35">
      <c r="AW1689" s="34" t="e">
        <f>VLOOKUP(A1689,ISINs!$A:$B,2,FALSE)</f>
        <v>#N/A</v>
      </c>
    </row>
    <row r="1690" spans="49:49" x14ac:dyDescent="0.35">
      <c r="AW1690" s="34" t="e">
        <f>VLOOKUP(A1690,ISINs!$A:$B,2,FALSE)</f>
        <v>#N/A</v>
      </c>
    </row>
    <row r="1691" spans="49:49" x14ac:dyDescent="0.35">
      <c r="AW1691" s="34" t="e">
        <f>VLOOKUP(A1691,ISINs!$A:$B,2,FALSE)</f>
        <v>#N/A</v>
      </c>
    </row>
    <row r="1692" spans="49:49" x14ac:dyDescent="0.35">
      <c r="AW1692" s="34" t="e">
        <f>VLOOKUP(A1692,ISINs!$A:$B,2,FALSE)</f>
        <v>#N/A</v>
      </c>
    </row>
    <row r="1693" spans="49:49" x14ac:dyDescent="0.35">
      <c r="AW1693" s="34" t="e">
        <f>VLOOKUP(A1693,ISINs!$A:$B,2,FALSE)</f>
        <v>#N/A</v>
      </c>
    </row>
    <row r="1694" spans="49:49" x14ac:dyDescent="0.35">
      <c r="AW1694" s="34" t="e">
        <f>VLOOKUP(A1694,ISINs!$A:$B,2,FALSE)</f>
        <v>#N/A</v>
      </c>
    </row>
    <row r="1695" spans="49:49" x14ac:dyDescent="0.35">
      <c r="AW1695" s="34" t="e">
        <f>VLOOKUP(A1695,ISINs!$A:$B,2,FALSE)</f>
        <v>#N/A</v>
      </c>
    </row>
    <row r="1696" spans="49:49" x14ac:dyDescent="0.35">
      <c r="AW1696" s="34" t="e">
        <f>VLOOKUP(A1696,ISINs!$A:$B,2,FALSE)</f>
        <v>#N/A</v>
      </c>
    </row>
    <row r="1697" spans="49:49" x14ac:dyDescent="0.35">
      <c r="AW1697" s="34" t="e">
        <f>VLOOKUP(A1697,ISINs!$A:$B,2,FALSE)</f>
        <v>#N/A</v>
      </c>
    </row>
    <row r="1698" spans="49:49" x14ac:dyDescent="0.35">
      <c r="AW1698" s="34" t="e">
        <f>VLOOKUP(A1698,ISINs!$A:$B,2,FALSE)</f>
        <v>#N/A</v>
      </c>
    </row>
    <row r="1699" spans="49:49" x14ac:dyDescent="0.35">
      <c r="AW1699" s="34" t="e">
        <f>VLOOKUP(A1699,ISINs!$A:$B,2,FALSE)</f>
        <v>#N/A</v>
      </c>
    </row>
    <row r="1700" spans="49:49" x14ac:dyDescent="0.35">
      <c r="AW1700" s="34" t="e">
        <f>VLOOKUP(A1700,ISINs!$A:$B,2,FALSE)</f>
        <v>#N/A</v>
      </c>
    </row>
    <row r="1701" spans="49:49" x14ac:dyDescent="0.35">
      <c r="AW1701" s="34" t="e">
        <f>VLOOKUP(A1701,ISINs!$A:$B,2,FALSE)</f>
        <v>#N/A</v>
      </c>
    </row>
    <row r="1702" spans="49:49" x14ac:dyDescent="0.35">
      <c r="AW1702" s="34" t="e">
        <f>VLOOKUP(A1702,ISINs!$A:$B,2,FALSE)</f>
        <v>#N/A</v>
      </c>
    </row>
    <row r="1703" spans="49:49" x14ac:dyDescent="0.35">
      <c r="AW1703" s="34" t="e">
        <f>VLOOKUP(A1703,ISINs!$A:$B,2,FALSE)</f>
        <v>#N/A</v>
      </c>
    </row>
    <row r="1704" spans="49:49" x14ac:dyDescent="0.35">
      <c r="AW1704" s="34" t="e">
        <f>VLOOKUP(A1704,ISINs!$A:$B,2,FALSE)</f>
        <v>#N/A</v>
      </c>
    </row>
    <row r="1705" spans="49:49" x14ac:dyDescent="0.35">
      <c r="AW1705" s="34" t="e">
        <f>VLOOKUP(A1705,ISINs!$A:$B,2,FALSE)</f>
        <v>#N/A</v>
      </c>
    </row>
    <row r="1706" spans="49:49" x14ac:dyDescent="0.35">
      <c r="AW1706" s="34" t="e">
        <f>VLOOKUP(A1706,ISINs!$A:$B,2,FALSE)</f>
        <v>#N/A</v>
      </c>
    </row>
    <row r="1707" spans="49:49" x14ac:dyDescent="0.35">
      <c r="AW1707" s="34" t="e">
        <f>VLOOKUP(A1707,ISINs!$A:$B,2,FALSE)</f>
        <v>#N/A</v>
      </c>
    </row>
    <row r="1708" spans="49:49" x14ac:dyDescent="0.35">
      <c r="AW1708" s="34" t="e">
        <f>VLOOKUP(A1708,ISINs!$A:$B,2,FALSE)</f>
        <v>#N/A</v>
      </c>
    </row>
    <row r="1709" spans="49:49" x14ac:dyDescent="0.35">
      <c r="AW1709" s="34" t="e">
        <f>VLOOKUP(A1709,ISINs!$A:$B,2,FALSE)</f>
        <v>#N/A</v>
      </c>
    </row>
    <row r="1710" spans="49:49" x14ac:dyDescent="0.35">
      <c r="AW1710" s="34" t="e">
        <f>VLOOKUP(A1710,ISINs!$A:$B,2,FALSE)</f>
        <v>#N/A</v>
      </c>
    </row>
    <row r="1711" spans="49:49" x14ac:dyDescent="0.35">
      <c r="AW1711" s="34" t="e">
        <f>VLOOKUP(A1711,ISINs!$A:$B,2,FALSE)</f>
        <v>#N/A</v>
      </c>
    </row>
    <row r="1712" spans="49:49" x14ac:dyDescent="0.35">
      <c r="AW1712" s="34" t="e">
        <f>VLOOKUP(A1712,ISINs!$A:$B,2,FALSE)</f>
        <v>#N/A</v>
      </c>
    </row>
    <row r="1713" spans="49:49" x14ac:dyDescent="0.35">
      <c r="AW1713" s="34" t="e">
        <f>VLOOKUP(A1713,ISINs!$A:$B,2,FALSE)</f>
        <v>#N/A</v>
      </c>
    </row>
    <row r="1714" spans="49:49" x14ac:dyDescent="0.35">
      <c r="AW1714" s="34" t="e">
        <f>VLOOKUP(A1714,ISINs!$A:$B,2,FALSE)</f>
        <v>#N/A</v>
      </c>
    </row>
    <row r="1715" spans="49:49" x14ac:dyDescent="0.35">
      <c r="AW1715" s="34" t="e">
        <f>VLOOKUP(A1715,ISINs!$A:$B,2,FALSE)</f>
        <v>#N/A</v>
      </c>
    </row>
    <row r="1716" spans="49:49" x14ac:dyDescent="0.35">
      <c r="AW1716" s="34" t="e">
        <f>VLOOKUP(A1716,ISINs!$A:$B,2,FALSE)</f>
        <v>#N/A</v>
      </c>
    </row>
    <row r="1717" spans="49:49" x14ac:dyDescent="0.35">
      <c r="AW1717" s="34" t="e">
        <f>VLOOKUP(A1717,ISINs!$A:$B,2,FALSE)</f>
        <v>#N/A</v>
      </c>
    </row>
    <row r="1718" spans="49:49" x14ac:dyDescent="0.35">
      <c r="AW1718" s="34" t="e">
        <f>VLOOKUP(A1718,ISINs!$A:$B,2,FALSE)</f>
        <v>#N/A</v>
      </c>
    </row>
    <row r="1719" spans="49:49" x14ac:dyDescent="0.35">
      <c r="AW1719" s="34" t="e">
        <f>VLOOKUP(A1719,ISINs!$A:$B,2,FALSE)</f>
        <v>#N/A</v>
      </c>
    </row>
    <row r="1720" spans="49:49" x14ac:dyDescent="0.35">
      <c r="AW1720" s="34" t="e">
        <f>VLOOKUP(A1720,ISINs!$A:$B,2,FALSE)</f>
        <v>#N/A</v>
      </c>
    </row>
    <row r="1721" spans="49:49" x14ac:dyDescent="0.35">
      <c r="AW1721" s="34" t="e">
        <f>VLOOKUP(A1721,ISINs!$A:$B,2,FALSE)</f>
        <v>#N/A</v>
      </c>
    </row>
    <row r="1722" spans="49:49" x14ac:dyDescent="0.35">
      <c r="AW1722" s="34" t="e">
        <f>VLOOKUP(A1722,ISINs!$A:$B,2,FALSE)</f>
        <v>#N/A</v>
      </c>
    </row>
    <row r="1723" spans="49:49" x14ac:dyDescent="0.35">
      <c r="AW1723" s="34" t="e">
        <f>VLOOKUP(A1723,ISINs!$A:$B,2,FALSE)</f>
        <v>#N/A</v>
      </c>
    </row>
    <row r="1724" spans="49:49" x14ac:dyDescent="0.35">
      <c r="AW1724" s="34" t="e">
        <f>VLOOKUP(A1724,ISINs!$A:$B,2,FALSE)</f>
        <v>#N/A</v>
      </c>
    </row>
    <row r="1725" spans="49:49" x14ac:dyDescent="0.35">
      <c r="AW1725" s="34" t="e">
        <f>VLOOKUP(A1725,ISINs!$A:$B,2,FALSE)</f>
        <v>#N/A</v>
      </c>
    </row>
    <row r="1726" spans="49:49" x14ac:dyDescent="0.35">
      <c r="AW1726" s="34" t="e">
        <f>VLOOKUP(A1726,ISINs!$A:$B,2,FALSE)</f>
        <v>#N/A</v>
      </c>
    </row>
    <row r="1727" spans="49:49" x14ac:dyDescent="0.35">
      <c r="AW1727" s="34" t="e">
        <f>VLOOKUP(A1727,ISINs!$A:$B,2,FALSE)</f>
        <v>#N/A</v>
      </c>
    </row>
    <row r="1728" spans="49:49" x14ac:dyDescent="0.35">
      <c r="AW1728" s="34" t="e">
        <f>VLOOKUP(A1728,ISINs!$A:$B,2,FALSE)</f>
        <v>#N/A</v>
      </c>
    </row>
    <row r="1729" spans="49:49" x14ac:dyDescent="0.35">
      <c r="AW1729" s="34" t="e">
        <f>VLOOKUP(A1729,ISINs!$A:$B,2,FALSE)</f>
        <v>#N/A</v>
      </c>
    </row>
    <row r="1730" spans="49:49" x14ac:dyDescent="0.35">
      <c r="AW1730" s="34" t="e">
        <f>VLOOKUP(A1730,ISINs!$A:$B,2,FALSE)</f>
        <v>#N/A</v>
      </c>
    </row>
    <row r="1731" spans="49:49" x14ac:dyDescent="0.35">
      <c r="AW1731" s="34" t="e">
        <f>VLOOKUP(A1731,ISINs!$A:$B,2,FALSE)</f>
        <v>#N/A</v>
      </c>
    </row>
    <row r="1732" spans="49:49" x14ac:dyDescent="0.35">
      <c r="AW1732" s="34" t="e">
        <f>VLOOKUP(A1732,ISINs!$A:$B,2,FALSE)</f>
        <v>#N/A</v>
      </c>
    </row>
    <row r="1733" spans="49:49" x14ac:dyDescent="0.35">
      <c r="AW1733" s="34" t="e">
        <f>VLOOKUP(A1733,ISINs!$A:$B,2,FALSE)</f>
        <v>#N/A</v>
      </c>
    </row>
    <row r="1734" spans="49:49" x14ac:dyDescent="0.35">
      <c r="AW1734" s="34" t="e">
        <f>VLOOKUP(A1734,ISINs!$A:$B,2,FALSE)</f>
        <v>#N/A</v>
      </c>
    </row>
    <row r="1735" spans="49:49" x14ac:dyDescent="0.35">
      <c r="AW1735" s="34" t="e">
        <f>VLOOKUP(A1735,ISINs!$A:$B,2,FALSE)</f>
        <v>#N/A</v>
      </c>
    </row>
    <row r="1736" spans="49:49" x14ac:dyDescent="0.35">
      <c r="AW1736" s="34" t="e">
        <f>VLOOKUP(A1736,ISINs!$A:$B,2,FALSE)</f>
        <v>#N/A</v>
      </c>
    </row>
    <row r="1737" spans="49:49" x14ac:dyDescent="0.35">
      <c r="AW1737" s="34" t="e">
        <f>VLOOKUP(A1737,ISINs!$A:$B,2,FALSE)</f>
        <v>#N/A</v>
      </c>
    </row>
    <row r="1738" spans="49:49" x14ac:dyDescent="0.35">
      <c r="AW1738" s="34" t="e">
        <f>VLOOKUP(A1738,ISINs!$A:$B,2,FALSE)</f>
        <v>#N/A</v>
      </c>
    </row>
    <row r="1739" spans="49:49" x14ac:dyDescent="0.35">
      <c r="AW1739" s="34" t="e">
        <f>VLOOKUP(A1739,ISINs!$A:$B,2,FALSE)</f>
        <v>#N/A</v>
      </c>
    </row>
    <row r="1740" spans="49:49" x14ac:dyDescent="0.35">
      <c r="AW1740" s="34" t="e">
        <f>VLOOKUP(A1740,ISINs!$A:$B,2,FALSE)</f>
        <v>#N/A</v>
      </c>
    </row>
    <row r="1741" spans="49:49" x14ac:dyDescent="0.35">
      <c r="AW1741" s="34" t="e">
        <f>VLOOKUP(A1741,ISINs!$A:$B,2,FALSE)</f>
        <v>#N/A</v>
      </c>
    </row>
    <row r="1742" spans="49:49" x14ac:dyDescent="0.35">
      <c r="AW1742" s="34" t="e">
        <f>VLOOKUP(A1742,ISINs!$A:$B,2,FALSE)</f>
        <v>#N/A</v>
      </c>
    </row>
    <row r="1743" spans="49:49" x14ac:dyDescent="0.35">
      <c r="AW1743" s="34" t="e">
        <f>VLOOKUP(A1743,ISINs!$A:$B,2,FALSE)</f>
        <v>#N/A</v>
      </c>
    </row>
    <row r="1744" spans="49:49" x14ac:dyDescent="0.35">
      <c r="AW1744" s="34" t="e">
        <f>VLOOKUP(A1744,ISINs!$A:$B,2,FALSE)</f>
        <v>#N/A</v>
      </c>
    </row>
    <row r="1745" spans="49:49" x14ac:dyDescent="0.35">
      <c r="AW1745" s="34" t="e">
        <f>VLOOKUP(A1745,ISINs!$A:$B,2,FALSE)</f>
        <v>#N/A</v>
      </c>
    </row>
    <row r="1746" spans="49:49" x14ac:dyDescent="0.35">
      <c r="AW1746" s="34" t="e">
        <f>VLOOKUP(A1746,ISINs!$A:$B,2,FALSE)</f>
        <v>#N/A</v>
      </c>
    </row>
    <row r="1747" spans="49:49" x14ac:dyDescent="0.35">
      <c r="AW1747" s="34" t="e">
        <f>VLOOKUP(A1747,ISINs!$A:$B,2,FALSE)</f>
        <v>#N/A</v>
      </c>
    </row>
    <row r="1748" spans="49:49" x14ac:dyDescent="0.35">
      <c r="AW1748" s="34" t="e">
        <f>VLOOKUP(A1748,ISINs!$A:$B,2,FALSE)</f>
        <v>#N/A</v>
      </c>
    </row>
    <row r="1749" spans="49:49" x14ac:dyDescent="0.35">
      <c r="AW1749" s="34" t="e">
        <f>VLOOKUP(A1749,ISINs!$A:$B,2,FALSE)</f>
        <v>#N/A</v>
      </c>
    </row>
    <row r="1750" spans="49:49" x14ac:dyDescent="0.35">
      <c r="AW1750" s="34" t="e">
        <f>VLOOKUP(A1750,ISINs!$A:$B,2,FALSE)</f>
        <v>#N/A</v>
      </c>
    </row>
    <row r="1751" spans="49:49" x14ac:dyDescent="0.35">
      <c r="AW1751" s="34" t="e">
        <f>VLOOKUP(A1751,ISINs!$A:$B,2,FALSE)</f>
        <v>#N/A</v>
      </c>
    </row>
    <row r="1752" spans="49:49" x14ac:dyDescent="0.35">
      <c r="AW1752" s="34" t="e">
        <f>VLOOKUP(A1752,ISINs!$A:$B,2,FALSE)</f>
        <v>#N/A</v>
      </c>
    </row>
    <row r="1753" spans="49:49" x14ac:dyDescent="0.35">
      <c r="AW1753" s="34" t="e">
        <f>VLOOKUP(A1753,ISINs!$A:$B,2,FALSE)</f>
        <v>#N/A</v>
      </c>
    </row>
    <row r="1754" spans="49:49" x14ac:dyDescent="0.35">
      <c r="AW1754" s="34" t="e">
        <f>VLOOKUP(A1754,ISINs!$A:$B,2,FALSE)</f>
        <v>#N/A</v>
      </c>
    </row>
    <row r="1755" spans="49:49" x14ac:dyDescent="0.35">
      <c r="AW1755" s="34" t="e">
        <f>VLOOKUP(A1755,ISINs!$A:$B,2,FALSE)</f>
        <v>#N/A</v>
      </c>
    </row>
    <row r="1756" spans="49:49" x14ac:dyDescent="0.35">
      <c r="AW1756" s="34" t="e">
        <f>VLOOKUP(A1756,ISINs!$A:$B,2,FALSE)</f>
        <v>#N/A</v>
      </c>
    </row>
    <row r="1757" spans="49:49" x14ac:dyDescent="0.35">
      <c r="AW1757" s="34" t="e">
        <f>VLOOKUP(A1757,ISINs!$A:$B,2,FALSE)</f>
        <v>#N/A</v>
      </c>
    </row>
    <row r="1758" spans="49:49" x14ac:dyDescent="0.35">
      <c r="AW1758" s="34" t="e">
        <f>VLOOKUP(A1758,ISINs!$A:$B,2,FALSE)</f>
        <v>#N/A</v>
      </c>
    </row>
    <row r="1759" spans="49:49" x14ac:dyDescent="0.35">
      <c r="AW1759" s="34" t="e">
        <f>VLOOKUP(A1759,ISINs!$A:$B,2,FALSE)</f>
        <v>#N/A</v>
      </c>
    </row>
    <row r="1760" spans="49:49" x14ac:dyDescent="0.35">
      <c r="AW1760" s="34" t="e">
        <f>VLOOKUP(A1760,ISINs!$A:$B,2,FALSE)</f>
        <v>#N/A</v>
      </c>
    </row>
    <row r="1761" spans="49:49" x14ac:dyDescent="0.35">
      <c r="AW1761" s="34" t="e">
        <f>VLOOKUP(A1761,ISINs!$A:$B,2,FALSE)</f>
        <v>#N/A</v>
      </c>
    </row>
    <row r="1762" spans="49:49" x14ac:dyDescent="0.35">
      <c r="AW1762" s="34" t="e">
        <f>VLOOKUP(A1762,ISINs!$A:$B,2,FALSE)</f>
        <v>#N/A</v>
      </c>
    </row>
    <row r="1763" spans="49:49" x14ac:dyDescent="0.35">
      <c r="AW1763" s="34" t="e">
        <f>VLOOKUP(A1763,ISINs!$A:$B,2,FALSE)</f>
        <v>#N/A</v>
      </c>
    </row>
    <row r="1764" spans="49:49" x14ac:dyDescent="0.35">
      <c r="AW1764" s="34" t="e">
        <f>VLOOKUP(A1764,ISINs!$A:$B,2,FALSE)</f>
        <v>#N/A</v>
      </c>
    </row>
    <row r="1765" spans="49:49" x14ac:dyDescent="0.35">
      <c r="AW1765" s="34" t="e">
        <f>VLOOKUP(A1765,ISINs!$A:$B,2,FALSE)</f>
        <v>#N/A</v>
      </c>
    </row>
    <row r="1766" spans="49:49" x14ac:dyDescent="0.35">
      <c r="AW1766" s="34"/>
    </row>
    <row r="1767" spans="49:49" x14ac:dyDescent="0.35">
      <c r="AW1767" s="34"/>
    </row>
    <row r="1768" spans="49:49" x14ac:dyDescent="0.35">
      <c r="AW1768" s="34"/>
    </row>
    <row r="1769" spans="49:49" x14ac:dyDescent="0.35">
      <c r="AW1769" s="34"/>
    </row>
    <row r="1770" spans="49:49" x14ac:dyDescent="0.35">
      <c r="AW1770" s="34"/>
    </row>
    <row r="1771" spans="49:49" x14ac:dyDescent="0.35">
      <c r="AW1771" s="34"/>
    </row>
    <row r="1772" spans="49:49" x14ac:dyDescent="0.35">
      <c r="AW1772" s="34"/>
    </row>
    <row r="1773" spans="49:49" x14ac:dyDescent="0.35">
      <c r="AW1773" s="34"/>
    </row>
    <row r="1774" spans="49:49" x14ac:dyDescent="0.35">
      <c r="AW1774" s="34"/>
    </row>
    <row r="1775" spans="49:49" x14ac:dyDescent="0.35">
      <c r="AW1775" s="3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0"/>
  <sheetViews>
    <sheetView workbookViewId="0">
      <selection activeCell="A53" sqref="A53"/>
    </sheetView>
  </sheetViews>
  <sheetFormatPr defaultRowHeight="14.5" x14ac:dyDescent="0.35"/>
  <cols>
    <col min="6" max="6" width="10.7265625" customWidth="1"/>
    <col min="13" max="13" width="10.7265625" bestFit="1" customWidth="1"/>
  </cols>
  <sheetData>
    <row r="1" spans="1:8" ht="15" x14ac:dyDescent="0.25">
      <c r="A1" t="s">
        <v>2538</v>
      </c>
      <c r="B1" t="s">
        <v>1670</v>
      </c>
      <c r="F1" t="s">
        <v>3818</v>
      </c>
      <c r="G1" t="s">
        <v>2538</v>
      </c>
      <c r="H1" t="s">
        <v>1670</v>
      </c>
    </row>
    <row r="2" spans="1:8" ht="15" x14ac:dyDescent="0.25">
      <c r="A2" t="s">
        <v>3</v>
      </c>
      <c r="B2" t="s">
        <v>1671</v>
      </c>
      <c r="F2" t="str">
        <f>MID(B2,3,9)</f>
        <v>368802401</v>
      </c>
      <c r="G2" t="s">
        <v>3</v>
      </c>
      <c r="H2" t="s">
        <v>1671</v>
      </c>
    </row>
    <row r="3" spans="1:8" ht="15" x14ac:dyDescent="0.25">
      <c r="A3" t="s">
        <v>56</v>
      </c>
      <c r="B3" t="s">
        <v>1672</v>
      </c>
      <c r="F3" t="str">
        <f t="shared" ref="F3:F66" si="0">MID(B3,3,9)</f>
        <v>45408V203</v>
      </c>
      <c r="G3" t="s">
        <v>56</v>
      </c>
      <c r="H3" t="s">
        <v>1672</v>
      </c>
    </row>
    <row r="4" spans="1:8" ht="15" x14ac:dyDescent="0.25">
      <c r="A4" t="s">
        <v>2994</v>
      </c>
      <c r="B4" t="s">
        <v>2995</v>
      </c>
      <c r="F4" t="str">
        <f t="shared" si="0"/>
        <v>691543607</v>
      </c>
      <c r="G4" t="s">
        <v>2994</v>
      </c>
      <c r="H4" t="s">
        <v>2995</v>
      </c>
    </row>
    <row r="5" spans="1:8" ht="15" x14ac:dyDescent="0.25">
      <c r="A5" t="s">
        <v>70</v>
      </c>
      <c r="B5" t="s">
        <v>1674</v>
      </c>
      <c r="F5" t="str">
        <f t="shared" si="0"/>
        <v>691543508</v>
      </c>
      <c r="G5" t="s">
        <v>66</v>
      </c>
      <c r="H5" t="s">
        <v>1673</v>
      </c>
    </row>
    <row r="6" spans="1:8" ht="15" x14ac:dyDescent="0.25">
      <c r="A6" t="s">
        <v>3533</v>
      </c>
      <c r="B6" t="s">
        <v>3623</v>
      </c>
      <c r="F6" t="str">
        <f t="shared" si="0"/>
        <v>269809604</v>
      </c>
      <c r="G6" t="s">
        <v>70</v>
      </c>
      <c r="H6" t="s">
        <v>1674</v>
      </c>
    </row>
    <row r="7" spans="1:8" ht="15" x14ac:dyDescent="0.25">
      <c r="A7" t="s">
        <v>71</v>
      </c>
      <c r="B7" t="s">
        <v>1675</v>
      </c>
      <c r="F7" t="str">
        <f t="shared" si="0"/>
        <v>269809505</v>
      </c>
      <c r="G7" t="s">
        <v>71</v>
      </c>
      <c r="H7" t="s">
        <v>1675</v>
      </c>
    </row>
    <row r="8" spans="1:8" ht="15" x14ac:dyDescent="0.25">
      <c r="A8" t="s">
        <v>75</v>
      </c>
      <c r="B8" t="s">
        <v>1676</v>
      </c>
      <c r="F8" t="str">
        <f t="shared" si="0"/>
        <v>269809307</v>
      </c>
      <c r="G8" t="s">
        <v>75</v>
      </c>
      <c r="H8" t="s">
        <v>1676</v>
      </c>
    </row>
    <row r="9" spans="1:8" ht="15" x14ac:dyDescent="0.25">
      <c r="A9" t="s">
        <v>76</v>
      </c>
      <c r="B9" t="s">
        <v>1677</v>
      </c>
      <c r="F9" t="str">
        <f t="shared" si="0"/>
        <v>43162L206</v>
      </c>
      <c r="G9" t="s">
        <v>76</v>
      </c>
      <c r="H9" t="s">
        <v>1677</v>
      </c>
    </row>
    <row r="10" spans="1:8" ht="15" x14ac:dyDescent="0.25">
      <c r="A10" t="s">
        <v>2921</v>
      </c>
      <c r="B10" t="s">
        <v>2922</v>
      </c>
      <c r="F10" t="str">
        <f t="shared" si="0"/>
        <v>362397846</v>
      </c>
      <c r="G10" t="s">
        <v>2921</v>
      </c>
      <c r="H10" t="s">
        <v>2922</v>
      </c>
    </row>
    <row r="11" spans="1:8" ht="15" x14ac:dyDescent="0.25">
      <c r="A11" t="s">
        <v>78</v>
      </c>
      <c r="B11" t="s">
        <v>1678</v>
      </c>
      <c r="F11" t="str">
        <f t="shared" si="0"/>
        <v>361570401</v>
      </c>
      <c r="G11" t="s">
        <v>78</v>
      </c>
      <c r="H11" t="s">
        <v>1678</v>
      </c>
    </row>
    <row r="12" spans="1:8" ht="15" x14ac:dyDescent="0.25">
      <c r="A12" t="s">
        <v>83</v>
      </c>
      <c r="B12" t="s">
        <v>1679</v>
      </c>
      <c r="F12" t="str">
        <f t="shared" si="0"/>
        <v>36465E200</v>
      </c>
      <c r="G12" t="s">
        <v>83</v>
      </c>
      <c r="H12" t="s">
        <v>1679</v>
      </c>
    </row>
    <row r="13" spans="1:8" ht="15" x14ac:dyDescent="0.25">
      <c r="A13" t="s">
        <v>85</v>
      </c>
      <c r="B13" t="s">
        <v>1680</v>
      </c>
      <c r="F13" t="str">
        <f t="shared" si="0"/>
        <v>36239Q505</v>
      </c>
      <c r="G13" t="s">
        <v>85</v>
      </c>
      <c r="H13" t="s">
        <v>1680</v>
      </c>
    </row>
    <row r="14" spans="1:8" ht="15" x14ac:dyDescent="0.25">
      <c r="A14" t="s">
        <v>88</v>
      </c>
      <c r="B14" t="s">
        <v>1681</v>
      </c>
      <c r="F14" t="str">
        <f t="shared" si="0"/>
        <v>362397861</v>
      </c>
      <c r="G14" t="s">
        <v>88</v>
      </c>
      <c r="H14" t="s">
        <v>1681</v>
      </c>
    </row>
    <row r="15" spans="1:8" ht="15" x14ac:dyDescent="0.25">
      <c r="A15" t="s">
        <v>91</v>
      </c>
      <c r="B15" t="s">
        <v>1682</v>
      </c>
      <c r="F15" t="str">
        <f t="shared" si="0"/>
        <v>36465A307</v>
      </c>
      <c r="G15" t="s">
        <v>91</v>
      </c>
      <c r="H15" t="s">
        <v>1682</v>
      </c>
    </row>
    <row r="16" spans="1:8" ht="15" x14ac:dyDescent="0.25">
      <c r="A16" t="s">
        <v>94</v>
      </c>
      <c r="B16" t="s">
        <v>1683</v>
      </c>
      <c r="F16" t="str">
        <f t="shared" si="0"/>
        <v>362397853</v>
      </c>
      <c r="G16" t="s">
        <v>94</v>
      </c>
      <c r="H16" t="s">
        <v>1683</v>
      </c>
    </row>
    <row r="17" spans="1:8" ht="15" x14ac:dyDescent="0.25">
      <c r="A17" t="s">
        <v>95</v>
      </c>
      <c r="B17" t="s">
        <v>1684</v>
      </c>
      <c r="F17" t="str">
        <f t="shared" si="0"/>
        <v>36240A408</v>
      </c>
      <c r="G17" t="s">
        <v>95</v>
      </c>
      <c r="H17" t="s">
        <v>1684</v>
      </c>
    </row>
    <row r="18" spans="1:8" ht="15" x14ac:dyDescent="0.25">
      <c r="A18" t="s">
        <v>98</v>
      </c>
      <c r="B18" t="s">
        <v>1685</v>
      </c>
      <c r="F18" t="str">
        <f t="shared" si="0"/>
        <v>36240A200</v>
      </c>
      <c r="G18" t="s">
        <v>98</v>
      </c>
      <c r="H18" t="s">
        <v>1685</v>
      </c>
    </row>
    <row r="19" spans="1:8" ht="15" x14ac:dyDescent="0.25">
      <c r="A19" t="s">
        <v>2923</v>
      </c>
      <c r="B19" t="s">
        <v>2925</v>
      </c>
      <c r="F19" t="str">
        <f t="shared" si="0"/>
        <v>36239Q604</v>
      </c>
      <c r="G19" t="s">
        <v>99</v>
      </c>
      <c r="H19" t="s">
        <v>1686</v>
      </c>
    </row>
    <row r="20" spans="1:8" ht="15" x14ac:dyDescent="0.25">
      <c r="A20" t="s">
        <v>101</v>
      </c>
      <c r="B20" t="s">
        <v>1688</v>
      </c>
      <c r="F20" t="str">
        <f t="shared" si="0"/>
        <v>36242H708</v>
      </c>
      <c r="G20" t="s">
        <v>100</v>
      </c>
      <c r="H20" t="s">
        <v>1687</v>
      </c>
    </row>
    <row r="21" spans="1:8" ht="15" x14ac:dyDescent="0.25">
      <c r="A21" t="s">
        <v>2611</v>
      </c>
      <c r="B21" t="s">
        <v>2613</v>
      </c>
      <c r="F21" t="str">
        <f t="shared" si="0"/>
        <v>36242H880</v>
      </c>
      <c r="G21" t="s">
        <v>2923</v>
      </c>
      <c r="H21" t="s">
        <v>2925</v>
      </c>
    </row>
    <row r="22" spans="1:8" ht="15" x14ac:dyDescent="0.25">
      <c r="A22" t="s">
        <v>103</v>
      </c>
      <c r="B22" t="s">
        <v>1689</v>
      </c>
      <c r="F22" t="str">
        <f t="shared" si="0"/>
        <v>36249W203</v>
      </c>
      <c r="G22" t="s">
        <v>101</v>
      </c>
      <c r="H22" t="s">
        <v>1688</v>
      </c>
    </row>
    <row r="23" spans="1:8" ht="15" x14ac:dyDescent="0.25">
      <c r="A23" t="s">
        <v>104</v>
      </c>
      <c r="B23" t="s">
        <v>1690</v>
      </c>
      <c r="F23" t="str">
        <f t="shared" si="0"/>
        <v>362397176</v>
      </c>
      <c r="G23" t="s">
        <v>2611</v>
      </c>
      <c r="H23" t="s">
        <v>2613</v>
      </c>
    </row>
    <row r="24" spans="1:8" ht="15" x14ac:dyDescent="0.25">
      <c r="A24" t="s">
        <v>106</v>
      </c>
      <c r="B24" t="s">
        <v>1691</v>
      </c>
      <c r="F24" t="str">
        <f t="shared" si="0"/>
        <v>36242L204</v>
      </c>
      <c r="G24" t="s">
        <v>103</v>
      </c>
      <c r="H24" t="s">
        <v>1689</v>
      </c>
    </row>
    <row r="25" spans="1:8" ht="15" x14ac:dyDescent="0.25">
      <c r="A25" t="s">
        <v>2507</v>
      </c>
      <c r="B25" t="s">
        <v>2509</v>
      </c>
      <c r="F25" t="str">
        <f t="shared" si="0"/>
        <v>36242L303</v>
      </c>
      <c r="G25" t="s">
        <v>104</v>
      </c>
      <c r="H25" t="s">
        <v>1690</v>
      </c>
    </row>
    <row r="26" spans="1:8" ht="15" x14ac:dyDescent="0.25">
      <c r="A26" t="s">
        <v>110</v>
      </c>
      <c r="B26" t="s">
        <v>3624</v>
      </c>
      <c r="F26" t="str">
        <f t="shared" si="0"/>
        <v>92838X706</v>
      </c>
      <c r="G26" t="s">
        <v>106</v>
      </c>
      <c r="H26" t="s">
        <v>1691</v>
      </c>
    </row>
    <row r="27" spans="1:8" ht="15" x14ac:dyDescent="0.25">
      <c r="A27" t="s">
        <v>113</v>
      </c>
      <c r="B27" t="s">
        <v>3625</v>
      </c>
      <c r="F27" t="str">
        <f t="shared" si="0"/>
        <v>92838U702</v>
      </c>
      <c r="G27" t="s">
        <v>2507</v>
      </c>
      <c r="H27" t="s">
        <v>2509</v>
      </c>
    </row>
    <row r="28" spans="1:8" ht="15" x14ac:dyDescent="0.25">
      <c r="A28" t="s">
        <v>2614</v>
      </c>
      <c r="B28" t="s">
        <v>2617</v>
      </c>
      <c r="F28" t="str">
        <f t="shared" si="0"/>
        <v>43010E503</v>
      </c>
      <c r="G28" t="s">
        <v>110</v>
      </c>
      <c r="H28" t="s">
        <v>1692</v>
      </c>
    </row>
    <row r="29" spans="1:8" ht="15" x14ac:dyDescent="0.25">
      <c r="A29" t="s">
        <v>114</v>
      </c>
      <c r="B29" t="s">
        <v>1694</v>
      </c>
      <c r="F29" t="str">
        <f t="shared" si="0"/>
        <v>880591409</v>
      </c>
      <c r="G29" t="s">
        <v>113</v>
      </c>
      <c r="H29" t="s">
        <v>1693</v>
      </c>
    </row>
    <row r="30" spans="1:8" ht="15" x14ac:dyDescent="0.25">
      <c r="A30" t="s">
        <v>120</v>
      </c>
      <c r="B30" t="s">
        <v>1695</v>
      </c>
      <c r="F30" t="str">
        <f t="shared" si="0"/>
        <v>880591300</v>
      </c>
      <c r="G30" t="s">
        <v>2614</v>
      </c>
      <c r="H30" t="s">
        <v>2617</v>
      </c>
    </row>
    <row r="31" spans="1:8" ht="15" x14ac:dyDescent="0.25">
      <c r="A31" t="s">
        <v>122</v>
      </c>
      <c r="B31" t="s">
        <v>1696</v>
      </c>
      <c r="F31" t="str">
        <f t="shared" si="0"/>
        <v>85254J409</v>
      </c>
      <c r="G31" t="s">
        <v>114</v>
      </c>
      <c r="H31" t="s">
        <v>1694</v>
      </c>
    </row>
    <row r="32" spans="1:8" ht="15" x14ac:dyDescent="0.25">
      <c r="A32" t="s">
        <v>127</v>
      </c>
      <c r="B32" t="s">
        <v>1697</v>
      </c>
      <c r="F32" t="str">
        <f t="shared" si="0"/>
        <v>12542R803</v>
      </c>
      <c r="G32" t="s">
        <v>120</v>
      </c>
      <c r="H32" t="s">
        <v>1695</v>
      </c>
    </row>
    <row r="33" spans="1:8" ht="15" x14ac:dyDescent="0.25">
      <c r="A33" t="s">
        <v>131</v>
      </c>
      <c r="B33" t="s">
        <v>1698</v>
      </c>
      <c r="F33" t="str">
        <f t="shared" si="0"/>
        <v>12542R308</v>
      </c>
      <c r="G33" t="s">
        <v>122</v>
      </c>
      <c r="H33" t="s">
        <v>1696</v>
      </c>
    </row>
    <row r="34" spans="1:8" ht="15" x14ac:dyDescent="0.25">
      <c r="A34" t="s">
        <v>133</v>
      </c>
      <c r="B34" t="s">
        <v>1699</v>
      </c>
      <c r="F34" t="str">
        <f t="shared" si="0"/>
        <v>12542R209</v>
      </c>
      <c r="G34" t="s">
        <v>127</v>
      </c>
      <c r="H34" t="s">
        <v>1697</v>
      </c>
    </row>
    <row r="35" spans="1:8" ht="15" x14ac:dyDescent="0.25">
      <c r="A35" t="s">
        <v>135</v>
      </c>
      <c r="B35" t="s">
        <v>1700</v>
      </c>
      <c r="F35" t="str">
        <f t="shared" si="0"/>
        <v>12542R704</v>
      </c>
      <c r="G35" t="s">
        <v>131</v>
      </c>
      <c r="H35" t="s">
        <v>1698</v>
      </c>
    </row>
    <row r="36" spans="1:8" ht="15" x14ac:dyDescent="0.25">
      <c r="A36" t="s">
        <v>137</v>
      </c>
      <c r="B36" t="s">
        <v>1701</v>
      </c>
      <c r="F36" t="str">
        <f t="shared" si="0"/>
        <v>12542R506</v>
      </c>
      <c r="G36" t="s">
        <v>133</v>
      </c>
      <c r="H36" t="s">
        <v>1699</v>
      </c>
    </row>
    <row r="37" spans="1:8" ht="15" x14ac:dyDescent="0.25">
      <c r="A37" t="s">
        <v>3535</v>
      </c>
      <c r="B37" t="s">
        <v>3626</v>
      </c>
      <c r="F37" t="str">
        <f t="shared" si="0"/>
        <v>003057205</v>
      </c>
      <c r="G37" t="s">
        <v>135</v>
      </c>
      <c r="H37" t="s">
        <v>1700</v>
      </c>
    </row>
    <row r="38" spans="1:8" ht="15" x14ac:dyDescent="0.25">
      <c r="A38" t="s">
        <v>3536</v>
      </c>
      <c r="B38" t="s">
        <v>3627</v>
      </c>
      <c r="F38" t="str">
        <f t="shared" si="0"/>
        <v>00489Q300</v>
      </c>
      <c r="G38" t="s">
        <v>137</v>
      </c>
      <c r="H38" t="s">
        <v>1701</v>
      </c>
    </row>
    <row r="39" spans="1:8" ht="15" x14ac:dyDescent="0.25">
      <c r="A39" t="s">
        <v>3114</v>
      </c>
      <c r="B39" t="s">
        <v>3117</v>
      </c>
      <c r="F39" t="str">
        <f t="shared" si="0"/>
        <v>443201207</v>
      </c>
      <c r="G39" t="s">
        <v>3114</v>
      </c>
      <c r="H39" t="s">
        <v>3117</v>
      </c>
    </row>
    <row r="40" spans="1:8" ht="15" x14ac:dyDescent="0.25">
      <c r="A40" t="s">
        <v>140</v>
      </c>
      <c r="B40" t="s">
        <v>1702</v>
      </c>
      <c r="F40" t="str">
        <f t="shared" si="0"/>
        <v>038923702</v>
      </c>
      <c r="G40" t="s">
        <v>140</v>
      </c>
      <c r="H40" t="s">
        <v>1702</v>
      </c>
    </row>
    <row r="41" spans="1:8" ht="15" x14ac:dyDescent="0.25">
      <c r="A41" t="s">
        <v>143</v>
      </c>
      <c r="B41" t="s">
        <v>1703</v>
      </c>
      <c r="F41" t="str">
        <f t="shared" si="0"/>
        <v>038923603</v>
      </c>
      <c r="G41" t="s">
        <v>143</v>
      </c>
      <c r="H41" t="s">
        <v>1703</v>
      </c>
    </row>
    <row r="42" spans="1:8" ht="15" x14ac:dyDescent="0.25">
      <c r="A42" t="s">
        <v>144</v>
      </c>
      <c r="B42" t="s">
        <v>1704</v>
      </c>
      <c r="F42" t="str">
        <f t="shared" si="0"/>
        <v>038923801</v>
      </c>
      <c r="G42" t="s">
        <v>144</v>
      </c>
      <c r="H42" t="s">
        <v>1704</v>
      </c>
    </row>
    <row r="43" spans="1:8" ht="15" x14ac:dyDescent="0.25">
      <c r="A43" t="s">
        <v>145</v>
      </c>
      <c r="B43" t="s">
        <v>1705</v>
      </c>
      <c r="F43" t="str">
        <f t="shared" si="0"/>
        <v>03939A206</v>
      </c>
      <c r="G43" t="s">
        <v>145</v>
      </c>
      <c r="H43" t="s">
        <v>1705</v>
      </c>
    </row>
    <row r="44" spans="1:8" ht="15" x14ac:dyDescent="0.25">
      <c r="A44" t="s">
        <v>148</v>
      </c>
      <c r="B44" t="s">
        <v>1706</v>
      </c>
      <c r="F44" t="str">
        <f t="shared" si="0"/>
        <v>03939A107</v>
      </c>
      <c r="G44" t="s">
        <v>148</v>
      </c>
      <c r="H44" t="s">
        <v>1706</v>
      </c>
    </row>
    <row r="45" spans="1:8" ht="15" x14ac:dyDescent="0.25">
      <c r="A45" t="s">
        <v>150</v>
      </c>
      <c r="B45" t="s">
        <v>1707</v>
      </c>
      <c r="F45" t="str">
        <f t="shared" si="0"/>
        <v>75903M200</v>
      </c>
      <c r="G45" t="s">
        <v>150</v>
      </c>
      <c r="H45" t="s">
        <v>1707</v>
      </c>
    </row>
    <row r="46" spans="1:8" ht="15" x14ac:dyDescent="0.25">
      <c r="A46" t="s">
        <v>2870</v>
      </c>
      <c r="B46" t="s">
        <v>2857</v>
      </c>
      <c r="F46" t="str">
        <f t="shared" si="0"/>
        <v>025676503</v>
      </c>
      <c r="G46" t="s">
        <v>2870</v>
      </c>
      <c r="H46" t="s">
        <v>2857</v>
      </c>
    </row>
    <row r="47" spans="1:8" ht="15" x14ac:dyDescent="0.25">
      <c r="A47" t="s">
        <v>3097</v>
      </c>
      <c r="B47" t="s">
        <v>3098</v>
      </c>
      <c r="F47" t="str">
        <f t="shared" si="0"/>
        <v>025676602</v>
      </c>
      <c r="G47" t="s">
        <v>3097</v>
      </c>
      <c r="H47" t="s">
        <v>3098</v>
      </c>
    </row>
    <row r="48" spans="1:8" ht="15" x14ac:dyDescent="0.25">
      <c r="A48" t="s">
        <v>3256</v>
      </c>
      <c r="B48" t="s">
        <v>2582</v>
      </c>
      <c r="F48" t="str">
        <f t="shared" si="0"/>
        <v>025537127</v>
      </c>
      <c r="G48" t="s">
        <v>3284</v>
      </c>
      <c r="H48" t="s">
        <v>3286</v>
      </c>
    </row>
    <row r="49" spans="1:8" ht="15" x14ac:dyDescent="0.25">
      <c r="A49" t="s">
        <v>3257</v>
      </c>
      <c r="B49" t="s">
        <v>3209</v>
      </c>
      <c r="F49" t="str">
        <f t="shared" si="0"/>
        <v>02557T307</v>
      </c>
      <c r="G49" t="s">
        <v>3243</v>
      </c>
      <c r="H49" t="s">
        <v>3216</v>
      </c>
    </row>
    <row r="50" spans="1:8" ht="15" x14ac:dyDescent="0.25">
      <c r="A50" t="s">
        <v>3523</v>
      </c>
      <c r="B50" t="s">
        <v>3504</v>
      </c>
      <c r="F50" t="str">
        <f t="shared" si="0"/>
        <v>00130H204</v>
      </c>
      <c r="G50" t="s">
        <v>2885</v>
      </c>
      <c r="H50" t="s">
        <v>2876</v>
      </c>
    </row>
    <row r="51" spans="1:8" ht="15" x14ac:dyDescent="0.25">
      <c r="A51" t="s">
        <v>3243</v>
      </c>
      <c r="B51" t="s">
        <v>3216</v>
      </c>
      <c r="F51" t="str">
        <f t="shared" si="0"/>
        <v>025932864</v>
      </c>
      <c r="G51" t="s">
        <v>3065</v>
      </c>
      <c r="H51" t="s">
        <v>3072</v>
      </c>
    </row>
    <row r="52" spans="1:8" ht="15" x14ac:dyDescent="0.25">
      <c r="A52" t="s">
        <v>2885</v>
      </c>
      <c r="B52" t="s">
        <v>2876</v>
      </c>
      <c r="F52" t="str">
        <f t="shared" si="0"/>
        <v>025932880</v>
      </c>
      <c r="G52" t="s">
        <v>2571</v>
      </c>
      <c r="H52" t="s">
        <v>2565</v>
      </c>
    </row>
    <row r="53" spans="1:8" ht="15" x14ac:dyDescent="0.25">
      <c r="A53" t="s">
        <v>3065</v>
      </c>
      <c r="B53" t="s">
        <v>3072</v>
      </c>
      <c r="F53" t="str">
        <f t="shared" si="0"/>
        <v>025932872</v>
      </c>
      <c r="G53" t="s">
        <v>154</v>
      </c>
      <c r="H53" t="s">
        <v>1708</v>
      </c>
    </row>
    <row r="54" spans="1:8" ht="15" x14ac:dyDescent="0.25">
      <c r="A54" t="s">
        <v>2571</v>
      </c>
      <c r="B54" t="s">
        <v>2565</v>
      </c>
      <c r="F54" t="str">
        <f t="shared" si="0"/>
        <v>025932807</v>
      </c>
      <c r="G54" t="s">
        <v>160</v>
      </c>
      <c r="H54" t="s">
        <v>1709</v>
      </c>
    </row>
    <row r="55" spans="1:8" ht="15" x14ac:dyDescent="0.25">
      <c r="A55" t="s">
        <v>160</v>
      </c>
      <c r="B55" t="s">
        <v>1709</v>
      </c>
      <c r="F55" t="str">
        <f t="shared" si="0"/>
        <v>G06207123</v>
      </c>
      <c r="G55" t="s">
        <v>2618</v>
      </c>
      <c r="H55" t="s">
        <v>2620</v>
      </c>
    </row>
    <row r="56" spans="1:8" ht="15" x14ac:dyDescent="0.25">
      <c r="A56" t="s">
        <v>3424</v>
      </c>
      <c r="B56" t="s">
        <v>3628</v>
      </c>
      <c r="F56" t="str">
        <f t="shared" si="0"/>
        <v>02607T505</v>
      </c>
      <c r="G56" t="s">
        <v>2572</v>
      </c>
      <c r="H56" t="s">
        <v>2566</v>
      </c>
    </row>
    <row r="57" spans="1:8" ht="15" x14ac:dyDescent="0.25">
      <c r="A57" t="s">
        <v>2618</v>
      </c>
      <c r="B57" t="s">
        <v>2620</v>
      </c>
      <c r="F57" t="str">
        <f t="shared" si="0"/>
        <v>02607T406</v>
      </c>
      <c r="G57" t="s">
        <v>3107</v>
      </c>
      <c r="H57" t="s">
        <v>3103</v>
      </c>
    </row>
    <row r="58" spans="1:8" ht="15" x14ac:dyDescent="0.25">
      <c r="A58" t="s">
        <v>2572</v>
      </c>
      <c r="B58" t="s">
        <v>2566</v>
      </c>
      <c r="F58" t="str">
        <f t="shared" si="0"/>
        <v>026874768</v>
      </c>
      <c r="G58" t="s">
        <v>163</v>
      </c>
      <c r="H58" t="s">
        <v>1710</v>
      </c>
    </row>
    <row r="59" spans="1:8" ht="15" x14ac:dyDescent="0.25">
      <c r="A59" t="s">
        <v>3107</v>
      </c>
      <c r="B59" t="s">
        <v>3103</v>
      </c>
      <c r="F59" t="str">
        <f t="shared" si="0"/>
        <v>040128209</v>
      </c>
      <c r="G59" t="s">
        <v>3246</v>
      </c>
      <c r="H59" t="s">
        <v>3224</v>
      </c>
    </row>
    <row r="60" spans="1:8" ht="15" x14ac:dyDescent="0.25">
      <c r="A60" t="s">
        <v>163</v>
      </c>
      <c r="B60" t="s">
        <v>1710</v>
      </c>
      <c r="F60" t="str">
        <f t="shared" si="0"/>
        <v>040130205</v>
      </c>
      <c r="G60" t="s">
        <v>3119</v>
      </c>
      <c r="H60" t="s">
        <v>3120</v>
      </c>
    </row>
    <row r="61" spans="1:8" ht="15" x14ac:dyDescent="0.25">
      <c r="A61" t="s">
        <v>3542</v>
      </c>
      <c r="B61" t="s">
        <v>3629</v>
      </c>
      <c r="F61" t="str">
        <f t="shared" si="0"/>
        <v>313148835</v>
      </c>
      <c r="G61" t="s">
        <v>2587</v>
      </c>
      <c r="H61" t="s">
        <v>2586</v>
      </c>
    </row>
    <row r="62" spans="1:8" ht="15" x14ac:dyDescent="0.25">
      <c r="A62" t="s">
        <v>3246</v>
      </c>
      <c r="B62" t="s">
        <v>3224</v>
      </c>
      <c r="F62" t="str">
        <f t="shared" si="0"/>
        <v>313148843</v>
      </c>
      <c r="G62" t="s">
        <v>168</v>
      </c>
      <c r="H62" t="s">
        <v>1711</v>
      </c>
    </row>
    <row r="63" spans="1:8" ht="15" x14ac:dyDescent="0.25">
      <c r="A63" t="s">
        <v>3119</v>
      </c>
      <c r="B63" t="s">
        <v>3120</v>
      </c>
      <c r="F63" t="str">
        <f t="shared" si="0"/>
        <v>313148850</v>
      </c>
      <c r="G63" t="s">
        <v>2768</v>
      </c>
      <c r="H63" t="s">
        <v>2775</v>
      </c>
    </row>
    <row r="64" spans="1:8" ht="15" x14ac:dyDescent="0.25">
      <c r="A64" t="s">
        <v>2587</v>
      </c>
      <c r="B64" t="s">
        <v>2586</v>
      </c>
      <c r="F64" t="str">
        <f t="shared" si="0"/>
        <v>313148868</v>
      </c>
      <c r="G64" t="s">
        <v>170</v>
      </c>
      <c r="H64" t="s">
        <v>1712</v>
      </c>
    </row>
    <row r="65" spans="1:8" ht="15" x14ac:dyDescent="0.25">
      <c r="A65" t="s">
        <v>168</v>
      </c>
      <c r="B65" t="s">
        <v>1711</v>
      </c>
      <c r="F65" t="str">
        <f t="shared" si="0"/>
        <v>313148876</v>
      </c>
      <c r="G65" t="s">
        <v>2978</v>
      </c>
      <c r="H65" t="s">
        <v>2969</v>
      </c>
    </row>
    <row r="66" spans="1:8" ht="15" x14ac:dyDescent="0.25">
      <c r="A66" t="s">
        <v>2768</v>
      </c>
      <c r="B66" t="s">
        <v>2775</v>
      </c>
      <c r="F66" t="str">
        <f t="shared" si="0"/>
        <v>00775V104</v>
      </c>
      <c r="G66" t="s">
        <v>2770</v>
      </c>
      <c r="H66" t="s">
        <v>2776</v>
      </c>
    </row>
    <row r="67" spans="1:8" ht="15" x14ac:dyDescent="0.25">
      <c r="A67" t="s">
        <v>170</v>
      </c>
      <c r="B67" t="s">
        <v>1712</v>
      </c>
      <c r="F67" t="str">
        <f t="shared" ref="F67:F130" si="1">MID(B67,3,9)</f>
        <v>000006243</v>
      </c>
      <c r="G67" t="s">
        <v>2583</v>
      </c>
      <c r="H67" t="s">
        <v>2540</v>
      </c>
    </row>
    <row r="68" spans="1:8" ht="15" x14ac:dyDescent="0.25">
      <c r="A68" t="s">
        <v>2978</v>
      </c>
      <c r="B68" t="s">
        <v>2969</v>
      </c>
      <c r="F68" t="str">
        <f t="shared" si="1"/>
        <v>00123Q872</v>
      </c>
      <c r="G68" t="s">
        <v>174</v>
      </c>
      <c r="H68" t="s">
        <v>1713</v>
      </c>
    </row>
    <row r="69" spans="1:8" ht="15" x14ac:dyDescent="0.25">
      <c r="A69" t="s">
        <v>2770</v>
      </c>
      <c r="B69" t="s">
        <v>2776</v>
      </c>
      <c r="F69" t="str">
        <f t="shared" si="1"/>
        <v>00123Q807</v>
      </c>
      <c r="G69" t="s">
        <v>176</v>
      </c>
      <c r="H69" t="s">
        <v>1714</v>
      </c>
    </row>
    <row r="70" spans="1:8" ht="15" x14ac:dyDescent="0.25">
      <c r="A70" t="s">
        <v>2583</v>
      </c>
      <c r="B70" t="s">
        <v>2540</v>
      </c>
      <c r="F70" t="str">
        <f t="shared" si="1"/>
        <v>00123Q609</v>
      </c>
      <c r="G70" t="s">
        <v>177</v>
      </c>
      <c r="H70" t="s">
        <v>1715</v>
      </c>
    </row>
    <row r="71" spans="1:8" ht="15" x14ac:dyDescent="0.25">
      <c r="A71" t="s">
        <v>174</v>
      </c>
      <c r="B71" t="s">
        <v>1713</v>
      </c>
      <c r="F71" t="str">
        <f t="shared" si="1"/>
        <v>00123Q500</v>
      </c>
      <c r="G71" t="s">
        <v>178</v>
      </c>
      <c r="H71" t="s">
        <v>1716</v>
      </c>
    </row>
    <row r="72" spans="1:8" ht="15" x14ac:dyDescent="0.25">
      <c r="A72" t="s">
        <v>176</v>
      </c>
      <c r="B72" t="s">
        <v>1714</v>
      </c>
      <c r="F72" t="str">
        <f t="shared" si="1"/>
        <v>04623A403</v>
      </c>
      <c r="G72" t="s">
        <v>2621</v>
      </c>
      <c r="H72" t="s">
        <v>2623</v>
      </c>
    </row>
    <row r="73" spans="1:8" x14ac:dyDescent="0.35">
      <c r="A73" t="s">
        <v>177</v>
      </c>
      <c r="B73" t="s">
        <v>1715</v>
      </c>
      <c r="F73" t="str">
        <f t="shared" si="1"/>
        <v>04623A304</v>
      </c>
      <c r="G73" t="s">
        <v>179</v>
      </c>
      <c r="H73" t="s">
        <v>1717</v>
      </c>
    </row>
    <row r="74" spans="1:8" x14ac:dyDescent="0.35">
      <c r="A74" t="s">
        <v>178</v>
      </c>
      <c r="B74" t="s">
        <v>1716</v>
      </c>
      <c r="F74" t="str">
        <f t="shared" si="1"/>
        <v>04623A205</v>
      </c>
      <c r="G74" t="s">
        <v>182</v>
      </c>
      <c r="H74" t="s">
        <v>1718</v>
      </c>
    </row>
    <row r="75" spans="1:8" x14ac:dyDescent="0.35">
      <c r="A75" t="s">
        <v>2621</v>
      </c>
      <c r="B75" t="s">
        <v>2623</v>
      </c>
      <c r="F75" t="str">
        <f t="shared" si="1"/>
        <v>G05384204</v>
      </c>
      <c r="G75" t="s">
        <v>184</v>
      </c>
      <c r="H75" t="s">
        <v>1719</v>
      </c>
    </row>
    <row r="76" spans="1:8" x14ac:dyDescent="0.35">
      <c r="A76" t="s">
        <v>179</v>
      </c>
      <c r="B76" t="s">
        <v>1717</v>
      </c>
      <c r="F76" t="str">
        <f t="shared" si="1"/>
        <v>G05384162</v>
      </c>
      <c r="G76" t="s">
        <v>1720</v>
      </c>
      <c r="H76" t="s">
        <v>1722</v>
      </c>
    </row>
    <row r="77" spans="1:8" x14ac:dyDescent="0.35">
      <c r="A77" t="s">
        <v>182</v>
      </c>
      <c r="B77" t="s">
        <v>1718</v>
      </c>
      <c r="F77" t="str">
        <f t="shared" si="1"/>
        <v>G05384154</v>
      </c>
      <c r="G77" t="s">
        <v>2624</v>
      </c>
      <c r="H77" t="s">
        <v>2628</v>
      </c>
    </row>
    <row r="78" spans="1:8" x14ac:dyDescent="0.35">
      <c r="A78" t="s">
        <v>184</v>
      </c>
      <c r="B78" t="s">
        <v>1719</v>
      </c>
      <c r="F78" t="str">
        <f t="shared" si="1"/>
        <v>10482B200</v>
      </c>
      <c r="G78" t="s">
        <v>189</v>
      </c>
      <c r="H78" t="s">
        <v>1723</v>
      </c>
    </row>
    <row r="79" spans="1:8" x14ac:dyDescent="0.35">
      <c r="A79" t="s">
        <v>1720</v>
      </c>
      <c r="B79" t="s">
        <v>1722</v>
      </c>
      <c r="F79" t="str">
        <f t="shared" si="1"/>
        <v>10482B309</v>
      </c>
      <c r="G79" t="s">
        <v>192</v>
      </c>
      <c r="H79" t="s">
        <v>1724</v>
      </c>
    </row>
    <row r="80" spans="1:8" x14ac:dyDescent="0.35">
      <c r="A80" t="s">
        <v>2624</v>
      </c>
      <c r="B80" t="s">
        <v>2628</v>
      </c>
      <c r="F80" t="str">
        <f t="shared" si="1"/>
        <v>04208T207</v>
      </c>
      <c r="G80" t="s">
        <v>193</v>
      </c>
      <c r="H80" t="s">
        <v>1725</v>
      </c>
    </row>
    <row r="81" spans="1:8" x14ac:dyDescent="0.35">
      <c r="A81" t="s">
        <v>189</v>
      </c>
      <c r="B81" t="s">
        <v>1723</v>
      </c>
      <c r="F81" t="str">
        <f t="shared" si="1"/>
        <v>044103703</v>
      </c>
      <c r="G81" t="s">
        <v>194</v>
      </c>
      <c r="H81" t="s">
        <v>1726</v>
      </c>
    </row>
    <row r="82" spans="1:8" x14ac:dyDescent="0.35">
      <c r="A82" t="s">
        <v>192</v>
      </c>
      <c r="B82" t="s">
        <v>1724</v>
      </c>
      <c r="F82" t="str">
        <f t="shared" si="1"/>
        <v>044103604</v>
      </c>
      <c r="G82" t="s">
        <v>195</v>
      </c>
      <c r="H82" t="s">
        <v>1727</v>
      </c>
    </row>
    <row r="83" spans="1:8" x14ac:dyDescent="0.35">
      <c r="A83" t="s">
        <v>193</v>
      </c>
      <c r="B83" t="s">
        <v>1725</v>
      </c>
      <c r="F83" t="str">
        <f t="shared" si="1"/>
        <v>044103885</v>
      </c>
      <c r="G83" t="s">
        <v>196</v>
      </c>
      <c r="H83" t="s">
        <v>1728</v>
      </c>
    </row>
    <row r="84" spans="1:8" x14ac:dyDescent="0.35">
      <c r="A84" t="s">
        <v>194</v>
      </c>
      <c r="B84" t="s">
        <v>1726</v>
      </c>
      <c r="F84" t="str">
        <f t="shared" si="1"/>
        <v>044103802</v>
      </c>
      <c r="G84" t="s">
        <v>198</v>
      </c>
      <c r="H84" t="s">
        <v>1729</v>
      </c>
    </row>
    <row r="85" spans="1:8" x14ac:dyDescent="0.35">
      <c r="A85" t="s">
        <v>195</v>
      </c>
      <c r="B85" t="s">
        <v>1727</v>
      </c>
      <c r="F85" t="str">
        <f t="shared" si="1"/>
        <v>044103406</v>
      </c>
      <c r="G85" t="s">
        <v>3288</v>
      </c>
      <c r="H85" t="s">
        <v>41</v>
      </c>
    </row>
    <row r="86" spans="1:8" x14ac:dyDescent="0.35">
      <c r="A86" t="s">
        <v>196</v>
      </c>
      <c r="B86" t="s">
        <v>1728</v>
      </c>
      <c r="F86" t="str">
        <f t="shared" si="1"/>
        <v>041356304</v>
      </c>
      <c r="G86" t="s">
        <v>2629</v>
      </c>
      <c r="H86" t="s">
        <v>2931</v>
      </c>
    </row>
    <row r="87" spans="1:8" x14ac:dyDescent="0.35">
      <c r="A87" t="s">
        <v>198</v>
      </c>
      <c r="B87" t="s">
        <v>1729</v>
      </c>
      <c r="F87" t="str">
        <f t="shared" si="1"/>
        <v>041356502</v>
      </c>
      <c r="G87" t="s">
        <v>199</v>
      </c>
      <c r="H87" t="s">
        <v>1730</v>
      </c>
    </row>
    <row r="88" spans="1:8" x14ac:dyDescent="0.35">
      <c r="A88" t="s">
        <v>3426</v>
      </c>
      <c r="B88" t="s">
        <v>3630</v>
      </c>
      <c r="F88" t="str">
        <f t="shared" si="1"/>
        <v>041356601</v>
      </c>
      <c r="G88" t="s">
        <v>203</v>
      </c>
      <c r="H88" t="s">
        <v>1731</v>
      </c>
    </row>
    <row r="89" spans="1:8" x14ac:dyDescent="0.35">
      <c r="A89" t="s">
        <v>3427</v>
      </c>
      <c r="B89" t="s">
        <v>3631</v>
      </c>
      <c r="F89" t="str">
        <f t="shared" si="1"/>
        <v>041356700</v>
      </c>
      <c r="G89" t="s">
        <v>2541</v>
      </c>
      <c r="H89" t="s">
        <v>2545</v>
      </c>
    </row>
    <row r="90" spans="1:8" x14ac:dyDescent="0.35">
      <c r="A90" t="s">
        <v>2629</v>
      </c>
      <c r="B90" t="s">
        <v>2931</v>
      </c>
      <c r="F90" t="str">
        <f t="shared" si="1"/>
        <v>00919P302</v>
      </c>
      <c r="G90" t="s">
        <v>207</v>
      </c>
      <c r="H90" t="s">
        <v>1732</v>
      </c>
    </row>
    <row r="91" spans="1:8" x14ac:dyDescent="0.35">
      <c r="A91" t="s">
        <v>3355</v>
      </c>
      <c r="B91" t="s">
        <v>3352</v>
      </c>
      <c r="F91" t="str">
        <f t="shared" si="1"/>
        <v>04621X306</v>
      </c>
      <c r="G91" t="s">
        <v>2786</v>
      </c>
      <c r="H91" t="s">
        <v>2787</v>
      </c>
    </row>
    <row r="92" spans="1:8" x14ac:dyDescent="0.35">
      <c r="A92" t="s">
        <v>203</v>
      </c>
      <c r="B92" t="s">
        <v>1731</v>
      </c>
      <c r="F92" t="str">
        <f t="shared" si="1"/>
        <v>38983D409</v>
      </c>
      <c r="G92" t="s">
        <v>2632</v>
      </c>
      <c r="H92" t="s">
        <v>2633</v>
      </c>
    </row>
    <row r="93" spans="1:8" x14ac:dyDescent="0.35">
      <c r="A93" t="s">
        <v>2541</v>
      </c>
      <c r="B93" t="s">
        <v>2545</v>
      </c>
      <c r="F93" t="str">
        <f t="shared" si="1"/>
        <v>00912X500</v>
      </c>
      <c r="G93" t="s">
        <v>211</v>
      </c>
      <c r="H93" t="s">
        <v>1733</v>
      </c>
    </row>
    <row r="94" spans="1:8" x14ac:dyDescent="0.35">
      <c r="A94" t="s">
        <v>207</v>
      </c>
      <c r="B94" t="s">
        <v>1732</v>
      </c>
      <c r="F94" t="str">
        <f t="shared" si="1"/>
        <v>020002309</v>
      </c>
      <c r="G94" t="s">
        <v>213</v>
      </c>
      <c r="H94" t="s">
        <v>1734</v>
      </c>
    </row>
    <row r="95" spans="1:8" x14ac:dyDescent="0.35">
      <c r="A95" t="s">
        <v>2786</v>
      </c>
      <c r="B95" t="s">
        <v>2787</v>
      </c>
      <c r="F95" t="str">
        <f t="shared" si="1"/>
        <v>020002812</v>
      </c>
      <c r="G95" t="s">
        <v>3259</v>
      </c>
      <c r="H95" t="s">
        <v>3258</v>
      </c>
    </row>
    <row r="96" spans="1:8" x14ac:dyDescent="0.35">
      <c r="A96" t="s">
        <v>2632</v>
      </c>
      <c r="B96" t="s">
        <v>2633</v>
      </c>
      <c r="F96" t="str">
        <f t="shared" si="1"/>
        <v>020002838</v>
      </c>
      <c r="G96" t="s">
        <v>2581</v>
      </c>
      <c r="H96" t="s">
        <v>2580</v>
      </c>
    </row>
    <row r="97" spans="1:8" x14ac:dyDescent="0.35">
      <c r="A97" t="s">
        <v>211</v>
      </c>
      <c r="B97" t="s">
        <v>1733</v>
      </c>
      <c r="F97" t="str">
        <f t="shared" si="1"/>
        <v>020002127</v>
      </c>
      <c r="G97" t="s">
        <v>217</v>
      </c>
      <c r="H97" t="s">
        <v>1735</v>
      </c>
    </row>
    <row r="98" spans="1:8" x14ac:dyDescent="0.35">
      <c r="A98" t="s">
        <v>213</v>
      </c>
      <c r="B98" t="s">
        <v>1734</v>
      </c>
      <c r="F98" t="str">
        <f t="shared" si="1"/>
        <v>361860208</v>
      </c>
      <c r="G98" t="s">
        <v>221</v>
      </c>
      <c r="H98" t="s">
        <v>1736</v>
      </c>
    </row>
    <row r="99" spans="1:8" x14ac:dyDescent="0.35">
      <c r="A99" t="s">
        <v>3429</v>
      </c>
      <c r="B99" t="s">
        <v>3632</v>
      </c>
      <c r="F99" t="str">
        <f t="shared" si="1"/>
        <v>02128L205</v>
      </c>
      <c r="G99" t="s">
        <v>222</v>
      </c>
      <c r="H99" t="s">
        <v>1737</v>
      </c>
    </row>
    <row r="100" spans="1:8" x14ac:dyDescent="0.35">
      <c r="A100" t="s">
        <v>3259</v>
      </c>
      <c r="B100" t="s">
        <v>3258</v>
      </c>
      <c r="F100" t="str">
        <f t="shared" si="1"/>
        <v>008252843</v>
      </c>
      <c r="G100" t="s">
        <v>225</v>
      </c>
      <c r="H100" t="s">
        <v>1738</v>
      </c>
    </row>
    <row r="101" spans="1:8" x14ac:dyDescent="0.35">
      <c r="A101" t="s">
        <v>2581</v>
      </c>
      <c r="B101" t="s">
        <v>2580</v>
      </c>
      <c r="F101" t="str">
        <f t="shared" si="1"/>
        <v>008252850</v>
      </c>
      <c r="G101" t="s">
        <v>226</v>
      </c>
      <c r="H101" t="s">
        <v>1739</v>
      </c>
    </row>
    <row r="102" spans="1:8" x14ac:dyDescent="0.35">
      <c r="A102" t="s">
        <v>217</v>
      </c>
      <c r="B102" t="s">
        <v>1735</v>
      </c>
      <c r="F102" t="str">
        <f t="shared" si="1"/>
        <v>02665T876</v>
      </c>
      <c r="G102" t="s">
        <v>227</v>
      </c>
      <c r="H102" t="s">
        <v>1740</v>
      </c>
    </row>
    <row r="103" spans="1:8" x14ac:dyDescent="0.35">
      <c r="A103" t="s">
        <v>221</v>
      </c>
      <c r="B103" t="s">
        <v>1736</v>
      </c>
      <c r="F103" t="str">
        <f t="shared" si="1"/>
        <v>02665T884</v>
      </c>
      <c r="G103" t="s">
        <v>230</v>
      </c>
      <c r="H103" t="s">
        <v>1741</v>
      </c>
    </row>
    <row r="104" spans="1:8" x14ac:dyDescent="0.35">
      <c r="A104" t="s">
        <v>222</v>
      </c>
      <c r="B104" t="s">
        <v>1737</v>
      </c>
      <c r="F104" t="str">
        <f t="shared" si="1"/>
        <v>02665T868</v>
      </c>
      <c r="G104" t="s">
        <v>231</v>
      </c>
      <c r="H104" t="s">
        <v>1742</v>
      </c>
    </row>
    <row r="105" spans="1:8" x14ac:dyDescent="0.35">
      <c r="A105" t="s">
        <v>225</v>
      </c>
      <c r="B105" t="s">
        <v>1738</v>
      </c>
      <c r="F105" t="str">
        <f t="shared" si="1"/>
        <v>02665T801</v>
      </c>
      <c r="G105" t="s">
        <v>232</v>
      </c>
      <c r="H105" t="s">
        <v>1743</v>
      </c>
    </row>
    <row r="106" spans="1:8" x14ac:dyDescent="0.35">
      <c r="A106" t="s">
        <v>226</v>
      </c>
      <c r="B106" t="s">
        <v>1739</v>
      </c>
      <c r="F106" t="str">
        <f t="shared" si="1"/>
        <v>02665T702</v>
      </c>
      <c r="G106" t="s">
        <v>3862</v>
      </c>
      <c r="H106" t="s">
        <v>2749</v>
      </c>
    </row>
    <row r="107" spans="1:8" x14ac:dyDescent="0.35">
      <c r="A107" t="s">
        <v>227</v>
      </c>
      <c r="B107" t="s">
        <v>1740</v>
      </c>
      <c r="F107" t="str">
        <f t="shared" si="1"/>
        <v>895436202</v>
      </c>
      <c r="G107" t="s">
        <v>3863</v>
      </c>
      <c r="H107" t="s">
        <v>2748</v>
      </c>
    </row>
    <row r="108" spans="1:8" x14ac:dyDescent="0.35">
      <c r="A108" t="s">
        <v>230</v>
      </c>
      <c r="B108" t="s">
        <v>1741</v>
      </c>
      <c r="F108" t="str">
        <f t="shared" si="1"/>
        <v>037347309</v>
      </c>
      <c r="G108" t="s">
        <v>3090</v>
      </c>
      <c r="H108" t="s">
        <v>3083</v>
      </c>
    </row>
    <row r="109" spans="1:8" x14ac:dyDescent="0.35">
      <c r="A109" t="s">
        <v>231</v>
      </c>
      <c r="B109" t="s">
        <v>1742</v>
      </c>
      <c r="F109" t="str">
        <f t="shared" si="1"/>
        <v>037347408</v>
      </c>
      <c r="G109" t="s">
        <v>235</v>
      </c>
      <c r="H109" t="s">
        <v>1744</v>
      </c>
    </row>
    <row r="110" spans="1:8" x14ac:dyDescent="0.35">
      <c r="A110" t="s">
        <v>232</v>
      </c>
      <c r="B110" t="s">
        <v>1743</v>
      </c>
      <c r="F110" t="str">
        <f t="shared" si="1"/>
        <v>037347200</v>
      </c>
      <c r="G110" t="s">
        <v>1745</v>
      </c>
      <c r="H110" t="s">
        <v>1748</v>
      </c>
    </row>
    <row r="111" spans="1:8" x14ac:dyDescent="0.35">
      <c r="A111" t="s">
        <v>3862</v>
      </c>
      <c r="B111" t="s">
        <v>2749</v>
      </c>
      <c r="F111" t="str">
        <f t="shared" si="1"/>
        <v>03768E303</v>
      </c>
      <c r="G111" t="s">
        <v>2600</v>
      </c>
      <c r="H111" t="s">
        <v>2601</v>
      </c>
    </row>
    <row r="112" spans="1:8" x14ac:dyDescent="0.35">
      <c r="A112" t="s">
        <v>3863</v>
      </c>
      <c r="B112" t="s">
        <v>2748</v>
      </c>
      <c r="F112" t="str">
        <f t="shared" si="1"/>
        <v>03768E402</v>
      </c>
      <c r="G112" t="s">
        <v>236</v>
      </c>
      <c r="H112" t="s">
        <v>1749</v>
      </c>
    </row>
    <row r="113" spans="1:8" x14ac:dyDescent="0.35">
      <c r="A113" t="s">
        <v>3090</v>
      </c>
      <c r="B113" t="s">
        <v>3083</v>
      </c>
      <c r="F113" t="str">
        <f t="shared" si="1"/>
        <v>00BMHMX69</v>
      </c>
      <c r="G113" t="s">
        <v>2998</v>
      </c>
      <c r="H113" t="s">
        <v>2999</v>
      </c>
    </row>
    <row r="114" spans="1:8" x14ac:dyDescent="0.35">
      <c r="A114" t="s">
        <v>235</v>
      </c>
      <c r="B114" t="s">
        <v>1744</v>
      </c>
      <c r="F114" t="str">
        <f t="shared" si="1"/>
        <v>01903Q207</v>
      </c>
      <c r="G114" t="s">
        <v>239</v>
      </c>
      <c r="H114" t="s">
        <v>1750</v>
      </c>
    </row>
    <row r="115" spans="1:8" x14ac:dyDescent="0.35">
      <c r="A115" t="s">
        <v>1745</v>
      </c>
      <c r="B115" t="s">
        <v>1748</v>
      </c>
      <c r="F115" t="str">
        <f t="shared" si="1"/>
        <v>015857709</v>
      </c>
      <c r="G115" t="s">
        <v>242</v>
      </c>
      <c r="H115" t="s">
        <v>1751</v>
      </c>
    </row>
    <row r="116" spans="1:8" x14ac:dyDescent="0.35">
      <c r="A116" t="s">
        <v>2600</v>
      </c>
      <c r="B116" t="s">
        <v>2601</v>
      </c>
      <c r="F116" t="str">
        <f t="shared" si="1"/>
        <v>015857808</v>
      </c>
      <c r="G116" t="s">
        <v>243</v>
      </c>
      <c r="H116" t="s">
        <v>1752</v>
      </c>
    </row>
    <row r="117" spans="1:8" x14ac:dyDescent="0.35">
      <c r="A117" t="s">
        <v>236</v>
      </c>
      <c r="B117" t="s">
        <v>1749</v>
      </c>
      <c r="F117" t="str">
        <f t="shared" si="1"/>
        <v>03990B200</v>
      </c>
      <c r="G117" t="s">
        <v>3091</v>
      </c>
      <c r="H117" t="s">
        <v>3084</v>
      </c>
    </row>
    <row r="118" spans="1:8" x14ac:dyDescent="0.35">
      <c r="A118" t="s">
        <v>2998</v>
      </c>
      <c r="B118" t="s">
        <v>2999</v>
      </c>
      <c r="F118" t="str">
        <f t="shared" si="1"/>
        <v>042315606</v>
      </c>
      <c r="G118" t="s">
        <v>244</v>
      </c>
      <c r="H118" t="s">
        <v>1753</v>
      </c>
    </row>
    <row r="119" spans="1:8" x14ac:dyDescent="0.35">
      <c r="A119" t="s">
        <v>239</v>
      </c>
      <c r="B119" t="s">
        <v>1750</v>
      </c>
      <c r="F119" t="str">
        <f t="shared" si="1"/>
        <v>045488608</v>
      </c>
      <c r="G119" t="s">
        <v>2595</v>
      </c>
      <c r="H119" t="s">
        <v>2596</v>
      </c>
    </row>
    <row r="120" spans="1:8" x14ac:dyDescent="0.35">
      <c r="A120" t="s">
        <v>242</v>
      </c>
      <c r="B120" t="s">
        <v>1751</v>
      </c>
      <c r="F120" t="str">
        <f t="shared" si="1"/>
        <v>045487204</v>
      </c>
      <c r="G120" t="s">
        <v>2751</v>
      </c>
      <c r="H120" t="s">
        <v>2750</v>
      </c>
    </row>
    <row r="121" spans="1:8" x14ac:dyDescent="0.35">
      <c r="A121" t="s">
        <v>243</v>
      </c>
      <c r="B121" t="s">
        <v>1752</v>
      </c>
      <c r="F121" t="str">
        <f t="shared" si="1"/>
        <v>045488400</v>
      </c>
      <c r="G121" t="s">
        <v>3092</v>
      </c>
      <c r="H121" t="s">
        <v>3085</v>
      </c>
    </row>
    <row r="122" spans="1:8" x14ac:dyDescent="0.35">
      <c r="A122" t="s">
        <v>3091</v>
      </c>
      <c r="B122" t="s">
        <v>3084</v>
      </c>
      <c r="F122" t="str">
        <f t="shared" si="1"/>
        <v>045487402</v>
      </c>
      <c r="G122" t="s">
        <v>3070</v>
      </c>
      <c r="H122" t="s">
        <v>3073</v>
      </c>
    </row>
    <row r="123" spans="1:8" x14ac:dyDescent="0.35">
      <c r="A123" t="s">
        <v>244</v>
      </c>
      <c r="B123" t="s">
        <v>1753</v>
      </c>
      <c r="F123" t="str">
        <f t="shared" si="1"/>
        <v>03074B100</v>
      </c>
      <c r="G123" t="s">
        <v>2602</v>
      </c>
      <c r="H123" t="s">
        <v>2603</v>
      </c>
    </row>
    <row r="124" spans="1:8" x14ac:dyDescent="0.35">
      <c r="A124" t="s">
        <v>2778</v>
      </c>
      <c r="B124" t="s">
        <v>2777</v>
      </c>
      <c r="F124" t="str">
        <f t="shared" si="1"/>
        <v>11135F200</v>
      </c>
      <c r="G124" t="s">
        <v>245</v>
      </c>
      <c r="H124" t="s">
        <v>1754</v>
      </c>
    </row>
    <row r="125" spans="1:8" x14ac:dyDescent="0.35">
      <c r="A125" t="s">
        <v>2595</v>
      </c>
      <c r="B125" t="s">
        <v>2596</v>
      </c>
      <c r="F125" t="str">
        <f t="shared" si="1"/>
        <v>G0684D305</v>
      </c>
      <c r="G125" t="s">
        <v>249</v>
      </c>
      <c r="H125" t="s">
        <v>1755</v>
      </c>
    </row>
    <row r="126" spans="1:8" x14ac:dyDescent="0.35">
      <c r="A126" t="s">
        <v>3370</v>
      </c>
      <c r="B126" t="s">
        <v>3371</v>
      </c>
      <c r="F126" t="str">
        <f t="shared" si="1"/>
        <v>04686J408</v>
      </c>
      <c r="G126" t="s">
        <v>2752</v>
      </c>
      <c r="H126" t="s">
        <v>2760</v>
      </c>
    </row>
    <row r="127" spans="1:8" x14ac:dyDescent="0.35">
      <c r="A127" t="s">
        <v>2751</v>
      </c>
      <c r="B127" t="s">
        <v>2750</v>
      </c>
      <c r="F127" t="str">
        <f t="shared" si="1"/>
        <v>04686J200</v>
      </c>
      <c r="G127" t="s">
        <v>2638</v>
      </c>
      <c r="H127" t="s">
        <v>2640</v>
      </c>
    </row>
    <row r="128" spans="1:8" x14ac:dyDescent="0.35">
      <c r="A128" t="s">
        <v>3092</v>
      </c>
      <c r="B128" t="s">
        <v>3085</v>
      </c>
      <c r="F128" t="str">
        <f t="shared" si="1"/>
        <v>04686J309</v>
      </c>
      <c r="G128" t="s">
        <v>251</v>
      </c>
      <c r="H128" t="s">
        <v>1756</v>
      </c>
    </row>
    <row r="129" spans="1:8" x14ac:dyDescent="0.35">
      <c r="A129" t="s">
        <v>3070</v>
      </c>
      <c r="B129" t="s">
        <v>3073</v>
      </c>
      <c r="F129" t="str">
        <f t="shared" si="1"/>
        <v>04911A206</v>
      </c>
      <c r="G129" t="s">
        <v>253</v>
      </c>
      <c r="H129" t="s">
        <v>1757</v>
      </c>
    </row>
    <row r="130" spans="1:8" x14ac:dyDescent="0.35">
      <c r="A130" t="s">
        <v>2602</v>
      </c>
      <c r="B130" t="s">
        <v>2603</v>
      </c>
      <c r="F130" t="str">
        <f t="shared" si="1"/>
        <v>05352A209</v>
      </c>
      <c r="G130" t="s">
        <v>254</v>
      </c>
      <c r="H130" t="s">
        <v>1758</v>
      </c>
    </row>
    <row r="131" spans="1:8" x14ac:dyDescent="0.35">
      <c r="A131" t="s">
        <v>245</v>
      </c>
      <c r="B131" t="s">
        <v>1754</v>
      </c>
      <c r="F131" t="str">
        <f t="shared" ref="F131:F194" si="2">MID(B131,3,9)</f>
        <v>05461T305</v>
      </c>
      <c r="G131" t="s">
        <v>255</v>
      </c>
      <c r="H131" t="s">
        <v>1759</v>
      </c>
    </row>
    <row r="132" spans="1:8" x14ac:dyDescent="0.35">
      <c r="A132" t="s">
        <v>249</v>
      </c>
      <c r="B132" t="s">
        <v>1755</v>
      </c>
      <c r="F132" t="str">
        <f t="shared" si="2"/>
        <v>060505179</v>
      </c>
      <c r="G132" t="s">
        <v>256</v>
      </c>
      <c r="H132" t="s">
        <v>1760</v>
      </c>
    </row>
    <row r="133" spans="1:8" x14ac:dyDescent="0.35">
      <c r="A133" t="s">
        <v>3401</v>
      </c>
      <c r="B133" t="s">
        <v>3384</v>
      </c>
      <c r="F133" t="str">
        <f t="shared" si="2"/>
        <v>06055H608</v>
      </c>
      <c r="G133" t="s">
        <v>257</v>
      </c>
      <c r="H133" t="s">
        <v>1761</v>
      </c>
    </row>
    <row r="134" spans="1:8" x14ac:dyDescent="0.35">
      <c r="A134" t="s">
        <v>3282</v>
      </c>
      <c r="B134" t="s">
        <v>3274</v>
      </c>
      <c r="F134" t="str">
        <f t="shared" si="2"/>
        <v>06055H400</v>
      </c>
      <c r="G134" t="s">
        <v>258</v>
      </c>
      <c r="H134" t="s">
        <v>1762</v>
      </c>
    </row>
    <row r="135" spans="1:8" x14ac:dyDescent="0.35">
      <c r="A135" t="s">
        <v>2752</v>
      </c>
      <c r="B135" t="s">
        <v>2760</v>
      </c>
      <c r="F135" t="str">
        <f t="shared" si="2"/>
        <v>06055H202</v>
      </c>
      <c r="G135" t="s">
        <v>259</v>
      </c>
      <c r="H135" t="s">
        <v>1763</v>
      </c>
    </row>
    <row r="136" spans="1:8" x14ac:dyDescent="0.35">
      <c r="A136" t="s">
        <v>2638</v>
      </c>
      <c r="B136" t="s">
        <v>2640</v>
      </c>
      <c r="F136" t="str">
        <f t="shared" si="2"/>
        <v>06053U601</v>
      </c>
      <c r="G136" t="s">
        <v>260</v>
      </c>
      <c r="H136" t="s">
        <v>1764</v>
      </c>
    </row>
    <row r="137" spans="1:8" x14ac:dyDescent="0.35">
      <c r="A137" t="s">
        <v>251</v>
      </c>
      <c r="B137" t="s">
        <v>1756</v>
      </c>
      <c r="F137" t="str">
        <f t="shared" si="2"/>
        <v>060505682</v>
      </c>
      <c r="G137" t="s">
        <v>261</v>
      </c>
      <c r="H137" t="s">
        <v>1765</v>
      </c>
    </row>
    <row r="138" spans="1:8" x14ac:dyDescent="0.35">
      <c r="A138" t="s">
        <v>253</v>
      </c>
      <c r="B138" t="s">
        <v>1757</v>
      </c>
      <c r="F138" t="str">
        <f t="shared" si="2"/>
        <v>060505195</v>
      </c>
      <c r="G138" t="s">
        <v>262</v>
      </c>
      <c r="H138" t="s">
        <v>1766</v>
      </c>
    </row>
    <row r="139" spans="1:8" x14ac:dyDescent="0.35">
      <c r="A139" t="s">
        <v>254</v>
      </c>
      <c r="B139" t="s">
        <v>1758</v>
      </c>
      <c r="F139" t="str">
        <f t="shared" si="2"/>
        <v>060505229</v>
      </c>
      <c r="G139" t="s">
        <v>263</v>
      </c>
      <c r="H139" t="s">
        <v>1767</v>
      </c>
    </row>
    <row r="140" spans="1:8" x14ac:dyDescent="0.35">
      <c r="A140" t="s">
        <v>257</v>
      </c>
      <c r="B140" t="s">
        <v>1761</v>
      </c>
      <c r="F140" t="str">
        <f t="shared" si="2"/>
        <v>060505625</v>
      </c>
      <c r="G140" t="s">
        <v>264</v>
      </c>
      <c r="H140" t="s">
        <v>1768</v>
      </c>
    </row>
    <row r="141" spans="1:8" x14ac:dyDescent="0.35">
      <c r="A141" t="s">
        <v>258</v>
      </c>
      <c r="B141" t="s">
        <v>1762</v>
      </c>
      <c r="F141" t="str">
        <f t="shared" si="2"/>
        <v>060505633</v>
      </c>
      <c r="G141" t="s">
        <v>1769</v>
      </c>
      <c r="H141" t="s">
        <v>1772</v>
      </c>
    </row>
    <row r="142" spans="1:8" x14ac:dyDescent="0.35">
      <c r="A142" t="s">
        <v>259</v>
      </c>
      <c r="B142" t="s">
        <v>1763</v>
      </c>
      <c r="F142" t="str">
        <f t="shared" si="2"/>
        <v>060505815</v>
      </c>
      <c r="G142" t="s">
        <v>2535</v>
      </c>
      <c r="H142" t="s">
        <v>2536</v>
      </c>
    </row>
    <row r="143" spans="1:8" x14ac:dyDescent="0.35">
      <c r="A143" t="s">
        <v>260</v>
      </c>
      <c r="B143" t="s">
        <v>1764</v>
      </c>
      <c r="F143" t="str">
        <f t="shared" si="2"/>
        <v>060505591</v>
      </c>
      <c r="G143" t="s">
        <v>2564</v>
      </c>
      <c r="H143" t="s">
        <v>2546</v>
      </c>
    </row>
    <row r="144" spans="1:8" x14ac:dyDescent="0.35">
      <c r="A144" t="s">
        <v>261</v>
      </c>
      <c r="B144" t="s">
        <v>1765</v>
      </c>
      <c r="F144" t="str">
        <f t="shared" si="2"/>
        <v>060505583</v>
      </c>
      <c r="G144" t="s">
        <v>268</v>
      </c>
      <c r="H144" t="s">
        <v>1773</v>
      </c>
    </row>
    <row r="145" spans="1:8" x14ac:dyDescent="0.35">
      <c r="A145" t="s">
        <v>262</v>
      </c>
      <c r="B145" t="s">
        <v>1766</v>
      </c>
      <c r="F145" t="str">
        <f t="shared" si="2"/>
        <v>05990K874</v>
      </c>
      <c r="G145" t="s">
        <v>3128</v>
      </c>
      <c r="H145" t="s">
        <v>3131</v>
      </c>
    </row>
    <row r="146" spans="1:8" x14ac:dyDescent="0.35">
      <c r="A146" t="s">
        <v>264</v>
      </c>
      <c r="B146" t="s">
        <v>1768</v>
      </c>
      <c r="F146" t="str">
        <f t="shared" si="2"/>
        <v>05539S206</v>
      </c>
      <c r="G146" t="s">
        <v>2892</v>
      </c>
      <c r="H146" t="s">
        <v>2881</v>
      </c>
    </row>
    <row r="147" spans="1:8" x14ac:dyDescent="0.35">
      <c r="A147" t="s">
        <v>1769</v>
      </c>
      <c r="B147" t="s">
        <v>1772</v>
      </c>
      <c r="F147" t="str">
        <f t="shared" si="2"/>
        <v>117043406</v>
      </c>
      <c r="G147" t="s">
        <v>2893</v>
      </c>
      <c r="H147" t="s">
        <v>2882</v>
      </c>
    </row>
    <row r="148" spans="1:8" x14ac:dyDescent="0.35">
      <c r="A148" t="s">
        <v>2535</v>
      </c>
      <c r="B148" t="s">
        <v>2536</v>
      </c>
      <c r="F148" t="str">
        <f t="shared" si="2"/>
        <v>117043505</v>
      </c>
      <c r="G148" t="s">
        <v>3067</v>
      </c>
      <c r="H148" t="s">
        <v>3080</v>
      </c>
    </row>
    <row r="149" spans="1:8" x14ac:dyDescent="0.35">
      <c r="A149" t="s">
        <v>2564</v>
      </c>
      <c r="B149" t="s">
        <v>2546</v>
      </c>
      <c r="F149" t="str">
        <f t="shared" si="2"/>
        <v>117043604</v>
      </c>
      <c r="G149" t="s">
        <v>2894</v>
      </c>
      <c r="H149" t="s">
        <v>2883</v>
      </c>
    </row>
    <row r="150" spans="1:8" x14ac:dyDescent="0.35">
      <c r="A150" t="s">
        <v>268</v>
      </c>
      <c r="B150" t="s">
        <v>1773</v>
      </c>
      <c r="F150" t="str">
        <f t="shared" si="2"/>
        <v>059702209</v>
      </c>
      <c r="G150" t="s">
        <v>3000</v>
      </c>
      <c r="H150" t="s">
        <v>3003</v>
      </c>
    </row>
    <row r="151" spans="1:8" x14ac:dyDescent="0.35">
      <c r="A151" t="s">
        <v>3128</v>
      </c>
      <c r="B151" t="s">
        <v>3131</v>
      </c>
      <c r="F151" t="str">
        <f t="shared" si="2"/>
        <v>89832Q695</v>
      </c>
      <c r="G151" t="s">
        <v>3075</v>
      </c>
      <c r="H151" t="s">
        <v>3074</v>
      </c>
    </row>
    <row r="152" spans="1:8" x14ac:dyDescent="0.35">
      <c r="A152" t="s">
        <v>3067</v>
      </c>
      <c r="B152" t="s">
        <v>3080</v>
      </c>
      <c r="F152" t="str">
        <f t="shared" si="2"/>
        <v>89832Q745</v>
      </c>
      <c r="G152" t="s">
        <v>2753</v>
      </c>
      <c r="H152" t="s">
        <v>2759</v>
      </c>
    </row>
    <row r="153" spans="1:8" x14ac:dyDescent="0.35">
      <c r="A153" t="s">
        <v>2894</v>
      </c>
      <c r="B153" t="s">
        <v>2883</v>
      </c>
      <c r="F153" t="str">
        <f t="shared" si="2"/>
        <v>89832Q836</v>
      </c>
      <c r="G153" t="s">
        <v>272</v>
      </c>
      <c r="H153" t="s">
        <v>1774</v>
      </c>
    </row>
    <row r="154" spans="1:8" x14ac:dyDescent="0.35">
      <c r="A154" t="s">
        <v>3524</v>
      </c>
      <c r="B154" t="s">
        <v>3505</v>
      </c>
      <c r="F154" t="str">
        <f t="shared" si="2"/>
        <v>11259P109</v>
      </c>
      <c r="G154" t="s">
        <v>275</v>
      </c>
      <c r="H154" t="s">
        <v>1775</v>
      </c>
    </row>
    <row r="155" spans="1:8" x14ac:dyDescent="0.35">
      <c r="A155" t="s">
        <v>3000</v>
      </c>
      <c r="B155" t="s">
        <v>3003</v>
      </c>
      <c r="F155" t="str">
        <f t="shared" si="2"/>
        <v>G16258231</v>
      </c>
      <c r="G155" t="s">
        <v>2585</v>
      </c>
      <c r="H155" t="s">
        <v>2584</v>
      </c>
    </row>
    <row r="156" spans="1:8" x14ac:dyDescent="0.35">
      <c r="A156" t="s">
        <v>3075</v>
      </c>
      <c r="B156" t="s">
        <v>3074</v>
      </c>
      <c r="F156" t="str">
        <f t="shared" si="2"/>
        <v>075887406</v>
      </c>
      <c r="G156" t="s">
        <v>3062</v>
      </c>
      <c r="H156" t="s">
        <v>3059</v>
      </c>
    </row>
    <row r="157" spans="1:8" x14ac:dyDescent="0.35">
      <c r="A157" t="s">
        <v>2753</v>
      </c>
      <c r="B157" t="s">
        <v>2759</v>
      </c>
      <c r="F157" t="str">
        <f t="shared" si="2"/>
        <v>804395879</v>
      </c>
      <c r="G157" t="s">
        <v>3255</v>
      </c>
      <c r="H157" t="s">
        <v>3293</v>
      </c>
    </row>
    <row r="158" spans="1:8" x14ac:dyDescent="0.35">
      <c r="A158" t="s">
        <v>272</v>
      </c>
      <c r="B158" t="s">
        <v>1774</v>
      </c>
      <c r="F158" t="str">
        <f t="shared" si="2"/>
        <v>804395804</v>
      </c>
      <c r="G158" t="s">
        <v>279</v>
      </c>
      <c r="H158" t="s">
        <v>1776</v>
      </c>
    </row>
    <row r="159" spans="1:8" x14ac:dyDescent="0.35">
      <c r="A159" t="s">
        <v>275</v>
      </c>
      <c r="B159" t="s">
        <v>1775</v>
      </c>
      <c r="F159" t="str">
        <f t="shared" si="2"/>
        <v>10922N202</v>
      </c>
      <c r="G159" t="s">
        <v>282</v>
      </c>
      <c r="H159" t="s">
        <v>1777</v>
      </c>
    </row>
    <row r="160" spans="1:8" x14ac:dyDescent="0.35">
      <c r="A160" t="s">
        <v>3356</v>
      </c>
      <c r="B160" t="s">
        <v>3353</v>
      </c>
      <c r="F160" t="str">
        <f t="shared" si="2"/>
        <v>10922N707</v>
      </c>
      <c r="G160" t="s">
        <v>1778</v>
      </c>
      <c r="H160" t="s">
        <v>1779</v>
      </c>
    </row>
    <row r="161" spans="1:8" x14ac:dyDescent="0.35">
      <c r="A161" t="s">
        <v>2585</v>
      </c>
      <c r="B161" t="s">
        <v>2584</v>
      </c>
      <c r="F161" t="str">
        <f t="shared" si="2"/>
        <v>10922N301</v>
      </c>
      <c r="G161" t="s">
        <v>283</v>
      </c>
      <c r="H161" t="s">
        <v>1780</v>
      </c>
    </row>
    <row r="162" spans="1:8" x14ac:dyDescent="0.35">
      <c r="A162" t="s">
        <v>3062</v>
      </c>
      <c r="B162" t="s">
        <v>3059</v>
      </c>
      <c r="F162" t="str">
        <f t="shared" si="2"/>
        <v>10922N509</v>
      </c>
      <c r="G162" t="s">
        <v>285</v>
      </c>
      <c r="H162" t="s">
        <v>1781</v>
      </c>
    </row>
    <row r="163" spans="1:8" x14ac:dyDescent="0.35">
      <c r="A163" t="s">
        <v>3549</v>
      </c>
      <c r="B163" t="s">
        <v>41</v>
      </c>
      <c r="F163" t="str">
        <f t="shared" si="2"/>
        <v>/A Invali</v>
      </c>
      <c r="G163" t="s">
        <v>290</v>
      </c>
      <c r="H163" t="s">
        <v>1782</v>
      </c>
    </row>
    <row r="164" spans="1:8" x14ac:dyDescent="0.35">
      <c r="A164" t="s">
        <v>3382</v>
      </c>
      <c r="B164" t="s">
        <v>3383</v>
      </c>
      <c r="F164" t="str">
        <f t="shared" si="2"/>
        <v>G16252275</v>
      </c>
      <c r="G164" t="s">
        <v>291</v>
      </c>
      <c r="H164" t="s">
        <v>1783</v>
      </c>
    </row>
    <row r="165" spans="1:8" x14ac:dyDescent="0.35">
      <c r="A165" t="s">
        <v>3255</v>
      </c>
      <c r="B165" t="s">
        <v>3254</v>
      </c>
      <c r="F165" t="str">
        <f t="shared" si="2"/>
        <v>G16252267</v>
      </c>
      <c r="G165" t="s">
        <v>294</v>
      </c>
      <c r="H165" t="s">
        <v>1784</v>
      </c>
    </row>
    <row r="166" spans="1:8" x14ac:dyDescent="0.35">
      <c r="A166" t="s">
        <v>282</v>
      </c>
      <c r="B166" t="s">
        <v>1777</v>
      </c>
      <c r="F166" t="str">
        <f t="shared" si="2"/>
        <v>09625U208</v>
      </c>
      <c r="G166" t="s">
        <v>296</v>
      </c>
      <c r="H166" t="s">
        <v>1785</v>
      </c>
    </row>
    <row r="167" spans="1:8" x14ac:dyDescent="0.35">
      <c r="A167" t="s">
        <v>1778</v>
      </c>
      <c r="B167" t="s">
        <v>1779</v>
      </c>
      <c r="F167" t="str">
        <f t="shared" si="2"/>
        <v>05465C209</v>
      </c>
      <c r="G167" t="s">
        <v>3077</v>
      </c>
      <c r="H167" t="s">
        <v>3076</v>
      </c>
    </row>
    <row r="168" spans="1:8" x14ac:dyDescent="0.35">
      <c r="A168" t="s">
        <v>283</v>
      </c>
      <c r="B168" t="s">
        <v>1780</v>
      </c>
      <c r="F168" t="str">
        <f t="shared" si="2"/>
        <v>05561Q300</v>
      </c>
      <c r="G168" t="s">
        <v>297</v>
      </c>
      <c r="H168" t="s">
        <v>1786</v>
      </c>
    </row>
    <row r="169" spans="1:8" x14ac:dyDescent="0.35">
      <c r="A169" t="s">
        <v>285</v>
      </c>
      <c r="B169" t="s">
        <v>1781</v>
      </c>
      <c r="F169" t="str">
        <f t="shared" si="2"/>
        <v>73317H206</v>
      </c>
      <c r="G169" t="s">
        <v>2871</v>
      </c>
      <c r="H169" t="s">
        <v>2860</v>
      </c>
    </row>
    <row r="170" spans="1:8" x14ac:dyDescent="0.35">
      <c r="A170" t="s">
        <v>290</v>
      </c>
      <c r="B170" t="s">
        <v>1782</v>
      </c>
      <c r="F170" t="str">
        <f t="shared" si="2"/>
        <v>73317W203</v>
      </c>
      <c r="G170" t="s">
        <v>298</v>
      </c>
      <c r="H170" t="s">
        <v>1787</v>
      </c>
    </row>
    <row r="171" spans="1:8" x14ac:dyDescent="0.35">
      <c r="A171" t="s">
        <v>291</v>
      </c>
      <c r="B171" t="s">
        <v>1783</v>
      </c>
      <c r="F171" t="str">
        <f t="shared" si="2"/>
        <v>09627J656</v>
      </c>
      <c r="G171" t="s">
        <v>301</v>
      </c>
      <c r="H171" t="s">
        <v>1788</v>
      </c>
    </row>
    <row r="172" spans="1:8" x14ac:dyDescent="0.35">
      <c r="A172" t="s">
        <v>294</v>
      </c>
      <c r="B172" t="s">
        <v>1784</v>
      </c>
      <c r="F172" t="str">
        <f t="shared" si="2"/>
        <v>09627J748</v>
      </c>
      <c r="G172" t="s">
        <v>303</v>
      </c>
      <c r="H172" t="s">
        <v>1789</v>
      </c>
    </row>
    <row r="173" spans="1:8" x14ac:dyDescent="0.35">
      <c r="A173" t="s">
        <v>3077</v>
      </c>
      <c r="B173" t="s">
        <v>3076</v>
      </c>
      <c r="F173" t="str">
        <f t="shared" si="2"/>
        <v>101137206</v>
      </c>
      <c r="G173" t="s">
        <v>304</v>
      </c>
      <c r="H173" t="s">
        <v>1790</v>
      </c>
    </row>
    <row r="174" spans="1:8" x14ac:dyDescent="0.35">
      <c r="A174" t="s">
        <v>3551</v>
      </c>
      <c r="B174" t="s">
        <v>3633</v>
      </c>
      <c r="F174" t="str">
        <f t="shared" si="2"/>
        <v>05614L407</v>
      </c>
      <c r="G174" t="s">
        <v>305</v>
      </c>
      <c r="H174" t="s">
        <v>1791</v>
      </c>
    </row>
    <row r="175" spans="1:8" x14ac:dyDescent="0.35">
      <c r="A175" t="s">
        <v>3402</v>
      </c>
      <c r="B175" t="s">
        <v>3386</v>
      </c>
      <c r="F175" t="str">
        <f t="shared" si="2"/>
        <v>05614L308</v>
      </c>
      <c r="G175" t="s">
        <v>306</v>
      </c>
      <c r="H175" t="s">
        <v>1792</v>
      </c>
    </row>
    <row r="176" spans="1:8" x14ac:dyDescent="0.35">
      <c r="A176" t="s">
        <v>2871</v>
      </c>
      <c r="B176" t="s">
        <v>2860</v>
      </c>
      <c r="F176" t="str">
        <f t="shared" si="2"/>
        <v>05971J201</v>
      </c>
      <c r="G176" t="s">
        <v>307</v>
      </c>
      <c r="H176" t="s">
        <v>1793</v>
      </c>
    </row>
    <row r="177" spans="1:8" x14ac:dyDescent="0.35">
      <c r="A177" t="s">
        <v>298</v>
      </c>
      <c r="B177" t="s">
        <v>1787</v>
      </c>
      <c r="F177" t="str">
        <f t="shared" si="2"/>
        <v>173080201</v>
      </c>
      <c r="G177" t="s">
        <v>308</v>
      </c>
      <c r="H177" t="s">
        <v>1794</v>
      </c>
    </row>
    <row r="178" spans="1:8" x14ac:dyDescent="0.35">
      <c r="A178" t="s">
        <v>303</v>
      </c>
      <c r="B178" t="s">
        <v>1789</v>
      </c>
      <c r="F178" t="str">
        <f t="shared" si="2"/>
        <v>172967341</v>
      </c>
      <c r="G178" t="s">
        <v>309</v>
      </c>
      <c r="H178" t="s">
        <v>1795</v>
      </c>
    </row>
    <row r="179" spans="1:8" x14ac:dyDescent="0.35">
      <c r="A179" t="s">
        <v>304</v>
      </c>
      <c r="B179" t="s">
        <v>1790</v>
      </c>
      <c r="F179" t="str">
        <f t="shared" si="2"/>
        <v>172967358</v>
      </c>
      <c r="G179" t="s">
        <v>310</v>
      </c>
      <c r="H179" t="s">
        <v>1796</v>
      </c>
    </row>
    <row r="180" spans="1:8" x14ac:dyDescent="0.35">
      <c r="A180" t="s">
        <v>305</v>
      </c>
      <c r="B180" t="s">
        <v>1791</v>
      </c>
      <c r="F180" t="str">
        <f t="shared" si="2"/>
        <v>12477X205</v>
      </c>
      <c r="G180" t="s">
        <v>311</v>
      </c>
      <c r="H180" t="s">
        <v>1797</v>
      </c>
    </row>
    <row r="181" spans="1:8" x14ac:dyDescent="0.35">
      <c r="A181" t="s">
        <v>306</v>
      </c>
      <c r="B181" t="s">
        <v>1792</v>
      </c>
      <c r="F181" t="str">
        <f t="shared" si="2"/>
        <v>12477X304</v>
      </c>
      <c r="G181" t="s">
        <v>313</v>
      </c>
      <c r="H181" t="s">
        <v>1798</v>
      </c>
    </row>
    <row r="182" spans="1:8" x14ac:dyDescent="0.35">
      <c r="A182" t="s">
        <v>307</v>
      </c>
      <c r="B182" t="s">
        <v>1793</v>
      </c>
      <c r="F182" t="str">
        <f t="shared" si="2"/>
        <v>171871403</v>
      </c>
      <c r="G182" t="s">
        <v>2790</v>
      </c>
      <c r="H182" t="s">
        <v>2791</v>
      </c>
    </row>
    <row r="183" spans="1:8" x14ac:dyDescent="0.35">
      <c r="A183" t="s">
        <v>308</v>
      </c>
      <c r="B183" t="s">
        <v>1794</v>
      </c>
      <c r="F183" t="str">
        <f t="shared" si="2"/>
        <v>124830803</v>
      </c>
      <c r="G183" t="s">
        <v>2510</v>
      </c>
      <c r="H183" t="s">
        <v>2511</v>
      </c>
    </row>
    <row r="184" spans="1:8" x14ac:dyDescent="0.35">
      <c r="A184" t="s">
        <v>309</v>
      </c>
      <c r="B184" t="s">
        <v>1795</v>
      </c>
      <c r="F184" t="str">
        <f t="shared" si="2"/>
        <v>124830605</v>
      </c>
      <c r="G184" t="s">
        <v>2512</v>
      </c>
      <c r="H184" t="s">
        <v>2513</v>
      </c>
    </row>
    <row r="185" spans="1:8" x14ac:dyDescent="0.35">
      <c r="A185" t="s">
        <v>311</v>
      </c>
      <c r="B185" t="s">
        <v>1797</v>
      </c>
      <c r="F185" t="str">
        <f t="shared" si="2"/>
        <v>150602506</v>
      </c>
      <c r="G185" t="s">
        <v>314</v>
      </c>
      <c r="H185" t="s">
        <v>1799</v>
      </c>
    </row>
    <row r="186" spans="1:8" x14ac:dyDescent="0.35">
      <c r="A186" t="s">
        <v>313</v>
      </c>
      <c r="B186" t="s">
        <v>1798</v>
      </c>
      <c r="F186" t="str">
        <f t="shared" si="2"/>
        <v>150602407</v>
      </c>
      <c r="G186" t="s">
        <v>2547</v>
      </c>
      <c r="H186" t="s">
        <v>2549</v>
      </c>
    </row>
    <row r="187" spans="1:8" x14ac:dyDescent="0.35">
      <c r="A187" t="s">
        <v>2790</v>
      </c>
      <c r="B187" t="s">
        <v>2791</v>
      </c>
      <c r="F187" t="str">
        <f t="shared" si="2"/>
        <v>174610402</v>
      </c>
      <c r="G187" t="s">
        <v>2642</v>
      </c>
      <c r="H187" t="s">
        <v>2643</v>
      </c>
    </row>
    <row r="188" spans="1:8" x14ac:dyDescent="0.35">
      <c r="A188" t="s">
        <v>2510</v>
      </c>
      <c r="B188" t="s">
        <v>2511</v>
      </c>
      <c r="F188" t="str">
        <f t="shared" si="2"/>
        <v>174610204</v>
      </c>
      <c r="G188" t="s">
        <v>317</v>
      </c>
      <c r="H188" t="s">
        <v>1800</v>
      </c>
    </row>
    <row r="189" spans="1:8" x14ac:dyDescent="0.35">
      <c r="A189" t="s">
        <v>3357</v>
      </c>
      <c r="B189" t="s">
        <v>3354</v>
      </c>
      <c r="F189" t="str">
        <f t="shared" si="2"/>
        <v>229899307</v>
      </c>
      <c r="G189" t="s">
        <v>2514</v>
      </c>
      <c r="H189" t="s">
        <v>2516</v>
      </c>
    </row>
    <row r="190" spans="1:8" x14ac:dyDescent="0.35">
      <c r="A190" t="s">
        <v>3553</v>
      </c>
      <c r="B190" t="s">
        <v>3634</v>
      </c>
      <c r="F190" t="str">
        <f t="shared" si="2"/>
        <v>14314C105</v>
      </c>
      <c r="G190" t="s">
        <v>321</v>
      </c>
      <c r="H190" t="s">
        <v>1801</v>
      </c>
    </row>
    <row r="191" spans="1:8" x14ac:dyDescent="0.35">
      <c r="A191" t="s">
        <v>2512</v>
      </c>
      <c r="B191" t="s">
        <v>2513</v>
      </c>
      <c r="F191" t="str">
        <f t="shared" si="2"/>
        <v>194014205</v>
      </c>
      <c r="G191" t="s">
        <v>323</v>
      </c>
      <c r="H191" t="s">
        <v>1802</v>
      </c>
    </row>
    <row r="192" spans="1:8" x14ac:dyDescent="0.35">
      <c r="A192" t="s">
        <v>314</v>
      </c>
      <c r="B192" t="s">
        <v>1799</v>
      </c>
      <c r="F192" t="str">
        <f t="shared" si="2"/>
        <v>164651200</v>
      </c>
      <c r="G192" t="s">
        <v>325</v>
      </c>
      <c r="H192" t="s">
        <v>1803</v>
      </c>
    </row>
    <row r="193" spans="1:8" x14ac:dyDescent="0.35">
      <c r="A193" t="s">
        <v>2547</v>
      </c>
      <c r="B193" t="s">
        <v>2549</v>
      </c>
      <c r="F193" t="str">
        <f t="shared" si="2"/>
        <v>164651309</v>
      </c>
      <c r="G193" t="s">
        <v>2792</v>
      </c>
      <c r="H193" t="s">
        <v>2863</v>
      </c>
    </row>
    <row r="194" spans="1:8" x14ac:dyDescent="0.35">
      <c r="A194" t="s">
        <v>2642</v>
      </c>
      <c r="B194" t="s">
        <v>2643</v>
      </c>
      <c r="F194" t="str">
        <f t="shared" si="2"/>
        <v>15912K209</v>
      </c>
      <c r="G194" t="s">
        <v>329</v>
      </c>
      <c r="H194" t="s">
        <v>1804</v>
      </c>
    </row>
    <row r="195" spans="1:8" x14ac:dyDescent="0.35">
      <c r="A195" t="s">
        <v>317</v>
      </c>
      <c r="B195" t="s">
        <v>1800</v>
      </c>
      <c r="F195" t="str">
        <f t="shared" ref="F195:F258" si="3">MID(B195,3,9)</f>
        <v>16934Q505</v>
      </c>
      <c r="G195" t="s">
        <v>330</v>
      </c>
      <c r="H195" t="s">
        <v>1805</v>
      </c>
    </row>
    <row r="196" spans="1:8" x14ac:dyDescent="0.35">
      <c r="A196" t="s">
        <v>2514</v>
      </c>
      <c r="B196" t="s">
        <v>2516</v>
      </c>
      <c r="F196" t="str">
        <f t="shared" si="3"/>
        <v>16934Q604</v>
      </c>
      <c r="G196" t="s">
        <v>331</v>
      </c>
      <c r="H196" t="s">
        <v>1806</v>
      </c>
    </row>
    <row r="197" spans="1:8" x14ac:dyDescent="0.35">
      <c r="A197" t="s">
        <v>321</v>
      </c>
      <c r="B197" t="s">
        <v>1801</v>
      </c>
      <c r="F197" t="str">
        <f t="shared" si="3"/>
        <v>16934Q406</v>
      </c>
      <c r="G197" t="s">
        <v>332</v>
      </c>
      <c r="H197" t="s">
        <v>1807</v>
      </c>
    </row>
    <row r="198" spans="1:8" x14ac:dyDescent="0.35">
      <c r="A198" t="s">
        <v>323</v>
      </c>
      <c r="B198" t="s">
        <v>1802</v>
      </c>
      <c r="F198" t="str">
        <f t="shared" si="3"/>
        <v>16934Q307</v>
      </c>
      <c r="G198" t="s">
        <v>333</v>
      </c>
      <c r="H198" t="s">
        <v>1808</v>
      </c>
    </row>
    <row r="199" spans="1:8" x14ac:dyDescent="0.35">
      <c r="A199" t="s">
        <v>325</v>
      </c>
      <c r="B199" t="s">
        <v>1803</v>
      </c>
      <c r="F199" t="str">
        <f t="shared" si="3"/>
        <v>178587200</v>
      </c>
      <c r="G199" t="s">
        <v>337</v>
      </c>
      <c r="H199" t="s">
        <v>1809</v>
      </c>
    </row>
    <row r="200" spans="1:8" x14ac:dyDescent="0.35">
      <c r="A200" t="s">
        <v>2792</v>
      </c>
      <c r="B200" t="s">
        <v>2863</v>
      </c>
      <c r="F200" t="str">
        <f t="shared" si="3"/>
        <v>125581884</v>
      </c>
      <c r="G200" t="s">
        <v>339</v>
      </c>
      <c r="H200" t="s">
        <v>1810</v>
      </c>
    </row>
    <row r="201" spans="1:8" x14ac:dyDescent="0.35">
      <c r="A201" t="s">
        <v>3689</v>
      </c>
      <c r="B201" t="s">
        <v>3688</v>
      </c>
      <c r="F201" t="str">
        <f t="shared" si="3"/>
        <v>25401T504</v>
      </c>
      <c r="G201" t="s">
        <v>341</v>
      </c>
      <c r="H201" t="s">
        <v>1811</v>
      </c>
    </row>
    <row r="202" spans="1:8" x14ac:dyDescent="0.35">
      <c r="A202" t="s">
        <v>330</v>
      </c>
      <c r="B202" t="s">
        <v>1805</v>
      </c>
      <c r="F202" t="str">
        <f t="shared" si="3"/>
        <v>19626G405</v>
      </c>
      <c r="G202" t="s">
        <v>343</v>
      </c>
      <c r="H202" t="s">
        <v>1812</v>
      </c>
    </row>
    <row r="203" spans="1:8" x14ac:dyDescent="0.35">
      <c r="A203" t="s">
        <v>332</v>
      </c>
      <c r="B203" t="s">
        <v>1807</v>
      </c>
      <c r="F203" t="str">
        <f t="shared" si="3"/>
        <v>14067E605</v>
      </c>
      <c r="G203" t="s">
        <v>346</v>
      </c>
      <c r="H203" t="s">
        <v>1813</v>
      </c>
    </row>
    <row r="204" spans="1:8" x14ac:dyDescent="0.35">
      <c r="A204" t="s">
        <v>333</v>
      </c>
      <c r="B204" t="s">
        <v>1808</v>
      </c>
      <c r="F204" t="str">
        <f t="shared" si="3"/>
        <v>Y1771G110</v>
      </c>
      <c r="G204" t="s">
        <v>1814</v>
      </c>
      <c r="H204" t="s">
        <v>1815</v>
      </c>
    </row>
    <row r="205" spans="1:8" x14ac:dyDescent="0.35">
      <c r="A205" t="s">
        <v>337</v>
      </c>
      <c r="B205" t="s">
        <v>1809</v>
      </c>
      <c r="F205" t="str">
        <f t="shared" si="3"/>
        <v>Y1771G128</v>
      </c>
      <c r="G205" t="s">
        <v>2534</v>
      </c>
      <c r="H205" t="s">
        <v>2533</v>
      </c>
    </row>
    <row r="206" spans="1:8" x14ac:dyDescent="0.35">
      <c r="A206" t="s">
        <v>339</v>
      </c>
      <c r="B206" t="s">
        <v>1810</v>
      </c>
      <c r="F206" t="str">
        <f t="shared" si="3"/>
        <v>Y1771G136</v>
      </c>
      <c r="G206" t="s">
        <v>3294</v>
      </c>
      <c r="H206" t="s">
        <v>3297</v>
      </c>
    </row>
    <row r="207" spans="1:8" x14ac:dyDescent="0.35">
      <c r="A207" t="s">
        <v>341</v>
      </c>
      <c r="B207" t="s">
        <v>1811</v>
      </c>
      <c r="F207" t="str">
        <f t="shared" si="3"/>
        <v>Y1771G201</v>
      </c>
      <c r="G207" t="s">
        <v>1816</v>
      </c>
      <c r="H207" t="s">
        <v>1820</v>
      </c>
    </row>
    <row r="208" spans="1:8" x14ac:dyDescent="0.35">
      <c r="A208" t="s">
        <v>343</v>
      </c>
      <c r="B208" t="s">
        <v>1812</v>
      </c>
      <c r="F208" t="str">
        <f t="shared" si="3"/>
        <v>210518304</v>
      </c>
      <c r="G208" t="s">
        <v>1821</v>
      </c>
      <c r="H208" t="s">
        <v>1822</v>
      </c>
    </row>
    <row r="209" spans="1:8" x14ac:dyDescent="0.35">
      <c r="A209" t="s">
        <v>346</v>
      </c>
      <c r="B209" t="s">
        <v>1813</v>
      </c>
      <c r="F209" t="str">
        <f t="shared" si="3"/>
        <v>125896860</v>
      </c>
      <c r="G209" t="s">
        <v>2874</v>
      </c>
      <c r="H209" t="s">
        <v>2873</v>
      </c>
    </row>
    <row r="210" spans="1:8" x14ac:dyDescent="0.35">
      <c r="A210" t="s">
        <v>1814</v>
      </c>
      <c r="B210" t="s">
        <v>1815</v>
      </c>
      <c r="F210" t="str">
        <f t="shared" si="3"/>
        <v>125896852</v>
      </c>
      <c r="G210" t="s">
        <v>348</v>
      </c>
      <c r="H210" t="s">
        <v>1823</v>
      </c>
    </row>
    <row r="211" spans="1:8" x14ac:dyDescent="0.35">
      <c r="A211" t="s">
        <v>2534</v>
      </c>
      <c r="B211" t="s">
        <v>2533</v>
      </c>
      <c r="F211" t="str">
        <f t="shared" si="3"/>
        <v>125896845</v>
      </c>
      <c r="G211" t="s">
        <v>352</v>
      </c>
      <c r="H211" t="s">
        <v>1824</v>
      </c>
    </row>
    <row r="212" spans="1:8" x14ac:dyDescent="0.35">
      <c r="A212" t="s">
        <v>3294</v>
      </c>
      <c r="B212" t="s">
        <v>3297</v>
      </c>
      <c r="F212" t="str">
        <f t="shared" si="3"/>
        <v>126128206</v>
      </c>
      <c r="G212" t="s">
        <v>3244</v>
      </c>
      <c r="H212" t="s">
        <v>3219</v>
      </c>
    </row>
    <row r="213" spans="1:8" x14ac:dyDescent="0.35">
      <c r="A213" t="s">
        <v>1816</v>
      </c>
      <c r="B213" t="s">
        <v>1820</v>
      </c>
      <c r="F213" t="str">
        <f t="shared" si="3"/>
        <v>20731J201</v>
      </c>
      <c r="G213" t="s">
        <v>2980</v>
      </c>
      <c r="H213" t="s">
        <v>2971</v>
      </c>
    </row>
    <row r="214" spans="1:8" x14ac:dyDescent="0.35">
      <c r="A214" t="s">
        <v>3365</v>
      </c>
      <c r="B214" t="s">
        <v>3359</v>
      </c>
      <c r="F214" t="str">
        <f t="shared" si="3"/>
        <v>12621E301</v>
      </c>
      <c r="G214" t="s">
        <v>2644</v>
      </c>
      <c r="H214" t="s">
        <v>2758</v>
      </c>
    </row>
    <row r="215" spans="1:8" x14ac:dyDescent="0.35">
      <c r="A215" t="s">
        <v>1821</v>
      </c>
      <c r="B215" t="s">
        <v>1822</v>
      </c>
      <c r="F215" t="str">
        <f t="shared" si="3"/>
        <v>15189T503</v>
      </c>
      <c r="G215" t="s">
        <v>354</v>
      </c>
      <c r="H215" t="s">
        <v>1825</v>
      </c>
    </row>
    <row r="216" spans="1:8" x14ac:dyDescent="0.35">
      <c r="A216" t="s">
        <v>2874</v>
      </c>
      <c r="B216" t="s">
        <v>2873</v>
      </c>
      <c r="F216" t="str">
        <f t="shared" si="3"/>
        <v>20451Q401</v>
      </c>
      <c r="G216" t="s">
        <v>357</v>
      </c>
      <c r="H216" t="s">
        <v>1826</v>
      </c>
    </row>
    <row r="217" spans="1:8" x14ac:dyDescent="0.35">
      <c r="A217" t="s">
        <v>348</v>
      </c>
      <c r="B217" t="s">
        <v>1823</v>
      </c>
      <c r="F217" t="str">
        <f t="shared" si="3"/>
        <v>20451Q203</v>
      </c>
      <c r="G217" t="s">
        <v>358</v>
      </c>
      <c r="H217" t="s">
        <v>1827</v>
      </c>
    </row>
    <row r="218" spans="1:8" x14ac:dyDescent="0.35">
      <c r="A218" t="s">
        <v>352</v>
      </c>
      <c r="B218" t="s">
        <v>1824</v>
      </c>
      <c r="F218" t="str">
        <f t="shared" si="3"/>
        <v>20451Q302</v>
      </c>
      <c r="G218" t="s">
        <v>359</v>
      </c>
      <c r="H218" t="s">
        <v>1828</v>
      </c>
    </row>
    <row r="219" spans="1:8" x14ac:dyDescent="0.35">
      <c r="A219" t="s">
        <v>3558</v>
      </c>
      <c r="B219" t="s">
        <v>3635</v>
      </c>
      <c r="F219" t="str">
        <f t="shared" si="3"/>
        <v>14040H758</v>
      </c>
      <c r="G219" t="s">
        <v>363</v>
      </c>
      <c r="H219" t="s">
        <v>1829</v>
      </c>
    </row>
    <row r="220" spans="1:8" x14ac:dyDescent="0.35">
      <c r="A220" t="s">
        <v>3244</v>
      </c>
      <c r="B220" t="s">
        <v>3219</v>
      </c>
      <c r="F220" t="str">
        <f t="shared" si="3"/>
        <v>14040H774</v>
      </c>
      <c r="G220" t="s">
        <v>366</v>
      </c>
      <c r="H220" t="s">
        <v>1830</v>
      </c>
    </row>
    <row r="221" spans="1:8" x14ac:dyDescent="0.35">
      <c r="A221" t="s">
        <v>2980</v>
      </c>
      <c r="B221" t="s">
        <v>2971</v>
      </c>
      <c r="F221" t="str">
        <f t="shared" si="3"/>
        <v>14040H782</v>
      </c>
      <c r="G221" t="s">
        <v>367</v>
      </c>
      <c r="H221" t="s">
        <v>1831</v>
      </c>
    </row>
    <row r="222" spans="1:8" x14ac:dyDescent="0.35">
      <c r="A222" t="s">
        <v>2644</v>
      </c>
      <c r="B222" t="s">
        <v>2758</v>
      </c>
      <c r="F222" t="str">
        <f t="shared" si="3"/>
        <v>14040H824</v>
      </c>
      <c r="G222" t="s">
        <v>368</v>
      </c>
      <c r="H222" t="s">
        <v>1832</v>
      </c>
    </row>
    <row r="223" spans="1:8" x14ac:dyDescent="0.35">
      <c r="A223" t="s">
        <v>354</v>
      </c>
      <c r="B223" t="s">
        <v>1825</v>
      </c>
      <c r="F223" t="str">
        <f t="shared" si="3"/>
        <v>14040H865</v>
      </c>
      <c r="G223" t="s">
        <v>3136</v>
      </c>
      <c r="H223" t="s">
        <v>3139</v>
      </c>
    </row>
    <row r="224" spans="1:8" x14ac:dyDescent="0.35">
      <c r="A224" t="s">
        <v>357</v>
      </c>
      <c r="B224" t="s">
        <v>1826</v>
      </c>
      <c r="F224" t="str">
        <f t="shared" si="3"/>
        <v>14040H840</v>
      </c>
      <c r="G224" t="s">
        <v>2517</v>
      </c>
      <c r="H224" t="s">
        <v>2520</v>
      </c>
    </row>
    <row r="225" spans="1:8" x14ac:dyDescent="0.35">
      <c r="A225" t="s">
        <v>359</v>
      </c>
      <c r="B225" t="s">
        <v>1828</v>
      </c>
      <c r="F225" t="str">
        <f t="shared" si="3"/>
        <v>21870U304</v>
      </c>
      <c r="G225" t="s">
        <v>369</v>
      </c>
      <c r="H225" t="s">
        <v>1833</v>
      </c>
    </row>
    <row r="226" spans="1:8" x14ac:dyDescent="0.35">
      <c r="A226" t="s">
        <v>363</v>
      </c>
      <c r="B226" t="s">
        <v>1829</v>
      </c>
      <c r="F226" t="str">
        <f t="shared" si="3"/>
        <v>223622804</v>
      </c>
      <c r="G226" t="s">
        <v>370</v>
      </c>
      <c r="H226" t="s">
        <v>1834</v>
      </c>
    </row>
    <row r="227" spans="1:8" x14ac:dyDescent="0.35">
      <c r="A227" t="s">
        <v>367</v>
      </c>
      <c r="B227" t="s">
        <v>1831</v>
      </c>
      <c r="F227" t="str">
        <f t="shared" si="3"/>
        <v>14054R403</v>
      </c>
      <c r="G227" t="s">
        <v>372</v>
      </c>
      <c r="H227" t="s">
        <v>1835</v>
      </c>
    </row>
    <row r="228" spans="1:8" x14ac:dyDescent="0.35">
      <c r="A228" t="s">
        <v>368</v>
      </c>
      <c r="B228" t="s">
        <v>1832</v>
      </c>
      <c r="F228" t="str">
        <f t="shared" si="3"/>
        <v>14054R304</v>
      </c>
      <c r="G228" t="s">
        <v>374</v>
      </c>
      <c r="H228" t="s">
        <v>1836</v>
      </c>
    </row>
    <row r="229" spans="1:8" x14ac:dyDescent="0.35">
      <c r="A229" t="s">
        <v>3136</v>
      </c>
      <c r="B229" t="s">
        <v>3139</v>
      </c>
      <c r="F229" t="str">
        <f t="shared" si="3"/>
        <v>16842Q308</v>
      </c>
      <c r="G229" t="s">
        <v>375</v>
      </c>
      <c r="H229" t="s">
        <v>1837</v>
      </c>
    </row>
    <row r="230" spans="1:8" x14ac:dyDescent="0.35">
      <c r="A230" t="s">
        <v>2517</v>
      </c>
      <c r="B230" t="s">
        <v>2520</v>
      </c>
      <c r="F230" t="str">
        <f t="shared" si="3"/>
        <v>16842Q209</v>
      </c>
      <c r="G230" t="s">
        <v>377</v>
      </c>
      <c r="H230" t="s">
        <v>1838</v>
      </c>
    </row>
    <row r="231" spans="1:8" x14ac:dyDescent="0.35">
      <c r="A231" t="s">
        <v>372</v>
      </c>
      <c r="B231" t="s">
        <v>1835</v>
      </c>
      <c r="F231" t="str">
        <f t="shared" si="3"/>
        <v>74913G881</v>
      </c>
      <c r="G231" t="s">
        <v>2934</v>
      </c>
      <c r="H231" t="s">
        <v>2936</v>
      </c>
    </row>
    <row r="232" spans="1:8" x14ac:dyDescent="0.35">
      <c r="A232" t="s">
        <v>375</v>
      </c>
      <c r="B232" t="s">
        <v>1837</v>
      </c>
      <c r="F232" t="str">
        <f t="shared" si="3"/>
        <v>74913G873</v>
      </c>
      <c r="G232" t="s">
        <v>380</v>
      </c>
      <c r="H232" t="s">
        <v>1839</v>
      </c>
    </row>
    <row r="233" spans="1:8" x14ac:dyDescent="0.35">
      <c r="A233" t="s">
        <v>2934</v>
      </c>
      <c r="B233" t="s">
        <v>2936</v>
      </c>
      <c r="F233" t="str">
        <f t="shared" si="3"/>
        <v>23204G803</v>
      </c>
      <c r="G233" t="s">
        <v>382</v>
      </c>
      <c r="H233" t="s">
        <v>1840</v>
      </c>
    </row>
    <row r="234" spans="1:8" x14ac:dyDescent="0.35">
      <c r="A234" t="s">
        <v>380</v>
      </c>
      <c r="B234" t="s">
        <v>1839</v>
      </c>
      <c r="F234" t="str">
        <f t="shared" si="3"/>
        <v>23204G704</v>
      </c>
      <c r="G234" t="s">
        <v>384</v>
      </c>
      <c r="H234" t="s">
        <v>1841</v>
      </c>
    </row>
    <row r="235" spans="1:8" x14ac:dyDescent="0.35">
      <c r="A235" t="s">
        <v>382</v>
      </c>
      <c r="B235" t="s">
        <v>1840</v>
      </c>
      <c r="F235" t="str">
        <f t="shared" si="3"/>
        <v>23204G605</v>
      </c>
      <c r="G235" t="s">
        <v>385</v>
      </c>
      <c r="H235" t="s">
        <v>1842</v>
      </c>
    </row>
    <row r="236" spans="1:8" x14ac:dyDescent="0.35">
      <c r="A236" t="s">
        <v>384</v>
      </c>
      <c r="B236" t="s">
        <v>1841</v>
      </c>
      <c r="F236" t="str">
        <f t="shared" si="3"/>
        <v>23204G506</v>
      </c>
      <c r="G236" t="s">
        <v>386</v>
      </c>
      <c r="H236" t="s">
        <v>1843</v>
      </c>
    </row>
    <row r="237" spans="1:8" x14ac:dyDescent="0.35">
      <c r="A237" t="s">
        <v>385</v>
      </c>
      <c r="B237" t="s">
        <v>1842</v>
      </c>
      <c r="F237" t="str">
        <f t="shared" si="3"/>
        <v>23204G407</v>
      </c>
      <c r="G237" t="s">
        <v>390</v>
      </c>
      <c r="H237" t="s">
        <v>1844</v>
      </c>
    </row>
    <row r="238" spans="1:8" x14ac:dyDescent="0.35">
      <c r="A238" t="s">
        <v>386</v>
      </c>
      <c r="B238" t="s">
        <v>1843</v>
      </c>
      <c r="F238" t="str">
        <f t="shared" si="3"/>
        <v>23254L207</v>
      </c>
      <c r="G238" t="s">
        <v>393</v>
      </c>
      <c r="H238" t="s">
        <v>1845</v>
      </c>
    </row>
    <row r="239" spans="1:8" x14ac:dyDescent="0.35">
      <c r="A239" t="s">
        <v>2597</v>
      </c>
      <c r="B239" t="s">
        <v>2598</v>
      </c>
      <c r="F239" t="str">
        <f t="shared" si="3"/>
        <v>25746U133</v>
      </c>
      <c r="G239" t="s">
        <v>2597</v>
      </c>
      <c r="H239" t="s">
        <v>2598</v>
      </c>
    </row>
    <row r="240" spans="1:8" x14ac:dyDescent="0.35">
      <c r="A240" t="s">
        <v>394</v>
      </c>
      <c r="B240" t="s">
        <v>1846</v>
      </c>
      <c r="F240" t="str">
        <f t="shared" si="3"/>
        <v>25746U844</v>
      </c>
      <c r="G240" t="s">
        <v>394</v>
      </c>
      <c r="H240" t="s">
        <v>1846</v>
      </c>
    </row>
    <row r="241" spans="1:8" x14ac:dyDescent="0.35">
      <c r="A241" t="s">
        <v>395</v>
      </c>
      <c r="B241" t="s">
        <v>1847</v>
      </c>
      <c r="F241" t="str">
        <f t="shared" si="3"/>
        <v>23311P209</v>
      </c>
      <c r="G241" t="s">
        <v>3005</v>
      </c>
      <c r="H241" t="s">
        <v>3412</v>
      </c>
    </row>
    <row r="242" spans="1:8" x14ac:dyDescent="0.35">
      <c r="A242" t="s">
        <v>1848</v>
      </c>
      <c r="B242" t="s">
        <v>1850</v>
      </c>
      <c r="F242" t="str">
        <f t="shared" si="3"/>
        <v>23311P308</v>
      </c>
      <c r="G242" t="s">
        <v>395</v>
      </c>
      <c r="H242" t="s">
        <v>1847</v>
      </c>
    </row>
    <row r="243" spans="1:8" x14ac:dyDescent="0.35">
      <c r="A243" t="s">
        <v>2609</v>
      </c>
      <c r="B243" t="s">
        <v>1851</v>
      </c>
      <c r="F243" t="str">
        <f t="shared" si="3"/>
        <v>263534208</v>
      </c>
      <c r="G243" t="s">
        <v>1848</v>
      </c>
      <c r="H243" t="s">
        <v>1850</v>
      </c>
    </row>
    <row r="244" spans="1:8" x14ac:dyDescent="0.35">
      <c r="A244" t="s">
        <v>2608</v>
      </c>
      <c r="B244" t="s">
        <v>1852</v>
      </c>
      <c r="F244" t="str">
        <f t="shared" si="3"/>
        <v>263534307</v>
      </c>
      <c r="G244" t="s">
        <v>2609</v>
      </c>
      <c r="H244" t="s">
        <v>1851</v>
      </c>
    </row>
    <row r="245" spans="1:8" x14ac:dyDescent="0.35">
      <c r="A245" t="s">
        <v>1668</v>
      </c>
      <c r="B245" t="s">
        <v>1856</v>
      </c>
      <c r="F245" t="str">
        <f t="shared" si="3"/>
        <v>82981J877</v>
      </c>
      <c r="G245" t="s">
        <v>2608</v>
      </c>
      <c r="H245" t="s">
        <v>1852</v>
      </c>
    </row>
    <row r="246" spans="1:8" x14ac:dyDescent="0.35">
      <c r="A246" t="s">
        <v>3005</v>
      </c>
      <c r="B246" t="s">
        <v>3412</v>
      </c>
      <c r="F246" t="str">
        <f t="shared" si="3"/>
        <v>25432X201</v>
      </c>
      <c r="G246" t="s">
        <v>1666</v>
      </c>
      <c r="H246" t="s">
        <v>1854</v>
      </c>
    </row>
    <row r="247" spans="1:8" x14ac:dyDescent="0.35">
      <c r="A247" t="s">
        <v>399</v>
      </c>
      <c r="B247" t="s">
        <v>1857</v>
      </c>
      <c r="F247" t="str">
        <f t="shared" si="3"/>
        <v>25406P200</v>
      </c>
      <c r="G247" t="s">
        <v>1668</v>
      </c>
      <c r="H247" t="s">
        <v>1856</v>
      </c>
    </row>
    <row r="248" spans="1:8" x14ac:dyDescent="0.35">
      <c r="A248" t="s">
        <v>2575</v>
      </c>
      <c r="B248" t="s">
        <v>2567</v>
      </c>
      <c r="F248" t="str">
        <f t="shared" si="3"/>
        <v>235851300</v>
      </c>
      <c r="G248" t="s">
        <v>399</v>
      </c>
      <c r="H248" t="s">
        <v>1857</v>
      </c>
    </row>
    <row r="249" spans="1:8" x14ac:dyDescent="0.35">
      <c r="A249" t="s">
        <v>3063</v>
      </c>
      <c r="B249" t="s">
        <v>3060</v>
      </c>
      <c r="F249" t="str">
        <f t="shared" si="3"/>
        <v>235851409</v>
      </c>
      <c r="G249" t="s">
        <v>2575</v>
      </c>
      <c r="H249" t="s">
        <v>2567</v>
      </c>
    </row>
    <row r="250" spans="1:8" x14ac:dyDescent="0.35">
      <c r="A250" t="s">
        <v>406</v>
      </c>
      <c r="B250" t="s">
        <v>1859</v>
      </c>
      <c r="F250" t="str">
        <f t="shared" si="3"/>
        <v>Y2188B116</v>
      </c>
      <c r="G250" t="s">
        <v>3063</v>
      </c>
      <c r="H250" t="s">
        <v>3060</v>
      </c>
    </row>
    <row r="251" spans="1:8" x14ac:dyDescent="0.35">
      <c r="A251" t="s">
        <v>1860</v>
      </c>
      <c r="B251" t="s">
        <v>1862</v>
      </c>
      <c r="F251" t="str">
        <f t="shared" si="3"/>
        <v>Y2188B124</v>
      </c>
      <c r="G251" t="s">
        <v>403</v>
      </c>
      <c r="H251" t="s">
        <v>1858</v>
      </c>
    </row>
    <row r="252" spans="1:8" x14ac:dyDescent="0.35">
      <c r="A252" t="s">
        <v>2771</v>
      </c>
      <c r="B252" t="s">
        <v>2779</v>
      </c>
      <c r="F252" t="str">
        <f t="shared" si="3"/>
        <v>253868822</v>
      </c>
      <c r="G252" t="s">
        <v>406</v>
      </c>
      <c r="H252" t="s">
        <v>1859</v>
      </c>
    </row>
    <row r="253" spans="1:8" x14ac:dyDescent="0.35">
      <c r="A253" t="s">
        <v>410</v>
      </c>
      <c r="B253" t="s">
        <v>1863</v>
      </c>
      <c r="F253" t="str">
        <f t="shared" si="3"/>
        <v>253868855</v>
      </c>
      <c r="G253" t="s">
        <v>1860</v>
      </c>
      <c r="H253" t="s">
        <v>1862</v>
      </c>
    </row>
    <row r="254" spans="1:8" x14ac:dyDescent="0.35">
      <c r="A254" t="s">
        <v>2573</v>
      </c>
      <c r="B254" t="s">
        <v>2568</v>
      </c>
      <c r="F254" t="str">
        <f t="shared" si="3"/>
        <v>253868830</v>
      </c>
      <c r="G254" t="s">
        <v>2771</v>
      </c>
      <c r="H254" t="s">
        <v>2779</v>
      </c>
    </row>
    <row r="255" spans="1:8" x14ac:dyDescent="0.35">
      <c r="A255" t="s">
        <v>3245</v>
      </c>
      <c r="B255" t="s">
        <v>3221</v>
      </c>
      <c r="F255" t="str">
        <f t="shared" si="3"/>
        <v>252784400</v>
      </c>
      <c r="G255" t="s">
        <v>410</v>
      </c>
      <c r="H255" t="s">
        <v>1863</v>
      </c>
    </row>
    <row r="256" spans="1:8" x14ac:dyDescent="0.35">
      <c r="A256" t="s">
        <v>414</v>
      </c>
      <c r="B256" t="s">
        <v>1865</v>
      </c>
      <c r="F256" t="str">
        <f t="shared" si="3"/>
        <v>Y2066G112</v>
      </c>
      <c r="G256" t="s">
        <v>2573</v>
      </c>
      <c r="H256" t="s">
        <v>2568</v>
      </c>
    </row>
    <row r="257" spans="1:8" x14ac:dyDescent="0.35">
      <c r="A257" t="s">
        <v>416</v>
      </c>
      <c r="B257" t="s">
        <v>1866</v>
      </c>
      <c r="F257" t="str">
        <f t="shared" si="3"/>
        <v>112714209</v>
      </c>
      <c r="G257" t="s">
        <v>411</v>
      </c>
      <c r="H257" t="s">
        <v>1864</v>
      </c>
    </row>
    <row r="258" spans="1:8" x14ac:dyDescent="0.35">
      <c r="A258" t="s">
        <v>3447</v>
      </c>
      <c r="B258" t="s">
        <v>3636</v>
      </c>
      <c r="F258" t="str">
        <f t="shared" si="3"/>
        <v>85513Q202</v>
      </c>
      <c r="G258" t="s">
        <v>3245</v>
      </c>
      <c r="H258" t="s">
        <v>3221</v>
      </c>
    </row>
    <row r="259" spans="1:8" x14ac:dyDescent="0.35">
      <c r="A259" t="s">
        <v>2796</v>
      </c>
      <c r="B259" t="s">
        <v>2797</v>
      </c>
      <c r="F259" t="str">
        <f t="shared" ref="F259:F322" si="4">MID(B259,3,9)</f>
        <v>233331842</v>
      </c>
      <c r="G259" t="s">
        <v>414</v>
      </c>
      <c r="H259" t="s">
        <v>1865</v>
      </c>
    </row>
    <row r="260" spans="1:8" x14ac:dyDescent="0.35">
      <c r="A260" t="s">
        <v>3261</v>
      </c>
      <c r="B260" t="s">
        <v>3260</v>
      </c>
      <c r="F260" t="str">
        <f t="shared" si="4"/>
        <v>233331826</v>
      </c>
      <c r="G260" t="s">
        <v>416</v>
      </c>
      <c r="H260" t="s">
        <v>1866</v>
      </c>
    </row>
    <row r="261" spans="1:8" x14ac:dyDescent="0.35">
      <c r="A261" t="s">
        <v>418</v>
      </c>
      <c r="B261" t="s">
        <v>1867</v>
      </c>
      <c r="F261" t="str">
        <f t="shared" si="4"/>
        <v>233331859</v>
      </c>
      <c r="G261" t="s">
        <v>2794</v>
      </c>
      <c r="H261" t="s">
        <v>2795</v>
      </c>
    </row>
    <row r="262" spans="1:8" x14ac:dyDescent="0.35">
      <c r="A262" t="s">
        <v>422</v>
      </c>
      <c r="B262" t="s">
        <v>1869</v>
      </c>
      <c r="F262" t="str">
        <f t="shared" si="4"/>
        <v>233331800</v>
      </c>
      <c r="G262" t="s">
        <v>2796</v>
      </c>
      <c r="H262" t="s">
        <v>2797</v>
      </c>
    </row>
    <row r="263" spans="1:8" x14ac:dyDescent="0.35">
      <c r="A263" t="s">
        <v>423</v>
      </c>
      <c r="B263" t="s">
        <v>1870</v>
      </c>
      <c r="F263" t="str">
        <f t="shared" si="4"/>
        <v>233331867</v>
      </c>
      <c r="G263" t="s">
        <v>3261</v>
      </c>
      <c r="H263" t="s">
        <v>3260</v>
      </c>
    </row>
    <row r="264" spans="1:8" x14ac:dyDescent="0.35">
      <c r="A264" t="s">
        <v>424</v>
      </c>
      <c r="B264" t="s">
        <v>1871</v>
      </c>
      <c r="F264" t="str">
        <f t="shared" si="4"/>
        <v>26441C303</v>
      </c>
      <c r="G264" t="s">
        <v>418</v>
      </c>
      <c r="H264" t="s">
        <v>1867</v>
      </c>
    </row>
    <row r="265" spans="1:8" x14ac:dyDescent="0.35">
      <c r="A265" t="s">
        <v>427</v>
      </c>
      <c r="B265" t="s">
        <v>1873</v>
      </c>
      <c r="F265" t="str">
        <f t="shared" si="4"/>
        <v>26441C402</v>
      </c>
      <c r="G265" t="s">
        <v>421</v>
      </c>
      <c r="H265" t="s">
        <v>1868</v>
      </c>
    </row>
    <row r="266" spans="1:8" x14ac:dyDescent="0.35">
      <c r="A266" t="s">
        <v>2578</v>
      </c>
      <c r="B266" t="s">
        <v>2579</v>
      </c>
      <c r="F266" t="str">
        <f t="shared" si="4"/>
        <v>26441C501</v>
      </c>
      <c r="G266" t="s">
        <v>422</v>
      </c>
      <c r="H266" t="s">
        <v>1869</v>
      </c>
    </row>
    <row r="267" spans="1:8" x14ac:dyDescent="0.35">
      <c r="A267" t="s">
        <v>2981</v>
      </c>
      <c r="B267" t="s">
        <v>2972</v>
      </c>
      <c r="F267" t="str">
        <f t="shared" si="4"/>
        <v>26817Q878</v>
      </c>
      <c r="G267" t="s">
        <v>423</v>
      </c>
      <c r="H267" t="s">
        <v>1870</v>
      </c>
    </row>
    <row r="268" spans="1:8" x14ac:dyDescent="0.35">
      <c r="A268" t="s">
        <v>431</v>
      </c>
      <c r="B268" t="s">
        <v>1875</v>
      </c>
      <c r="F268" t="str">
        <f t="shared" si="4"/>
        <v>269809406</v>
      </c>
      <c r="G268" t="s">
        <v>424</v>
      </c>
      <c r="H268" t="s">
        <v>1871</v>
      </c>
    </row>
    <row r="269" spans="1:8" x14ac:dyDescent="0.35">
      <c r="A269" t="s">
        <v>432</v>
      </c>
      <c r="B269" t="s">
        <v>1876</v>
      </c>
      <c r="F269" t="str">
        <f t="shared" si="4"/>
        <v>289074205</v>
      </c>
      <c r="G269" t="s">
        <v>427</v>
      </c>
      <c r="H269" t="s">
        <v>1873</v>
      </c>
    </row>
    <row r="270" spans="1:8" x14ac:dyDescent="0.35">
      <c r="A270" t="s">
        <v>2774</v>
      </c>
      <c r="B270" t="s">
        <v>2780</v>
      </c>
      <c r="F270" t="str">
        <f t="shared" si="4"/>
        <v>28852N208</v>
      </c>
      <c r="G270" t="s">
        <v>2578</v>
      </c>
      <c r="H270" t="s">
        <v>2579</v>
      </c>
    </row>
    <row r="271" spans="1:8" x14ac:dyDescent="0.35">
      <c r="A271" t="s">
        <v>435</v>
      </c>
      <c r="B271" t="s">
        <v>1877</v>
      </c>
      <c r="F271" t="str">
        <f t="shared" si="4"/>
        <v>78410V200</v>
      </c>
      <c r="G271" t="s">
        <v>428</v>
      </c>
      <c r="H271" t="s">
        <v>1874</v>
      </c>
    </row>
    <row r="272" spans="1:8" x14ac:dyDescent="0.35">
      <c r="A272" t="s">
        <v>438</v>
      </c>
      <c r="B272" t="s">
        <v>1878</v>
      </c>
      <c r="F272" t="str">
        <f t="shared" si="4"/>
        <v>78407R204</v>
      </c>
      <c r="G272" t="s">
        <v>2981</v>
      </c>
      <c r="H272" t="s">
        <v>2972</v>
      </c>
    </row>
    <row r="273" spans="1:8" x14ac:dyDescent="0.35">
      <c r="A273" t="s">
        <v>441</v>
      </c>
      <c r="B273" t="s">
        <v>1879</v>
      </c>
      <c r="F273" t="str">
        <f t="shared" si="4"/>
        <v>78409W201</v>
      </c>
      <c r="G273" t="s">
        <v>2383</v>
      </c>
      <c r="H273" t="s">
        <v>2384</v>
      </c>
    </row>
    <row r="274" spans="1:8" x14ac:dyDescent="0.35">
      <c r="A274" t="s">
        <v>444</v>
      </c>
      <c r="B274" t="s">
        <v>1880</v>
      </c>
      <c r="F274" t="str">
        <f t="shared" si="4"/>
        <v>78409B207</v>
      </c>
      <c r="G274" t="s">
        <v>431</v>
      </c>
      <c r="H274" t="s">
        <v>1875</v>
      </c>
    </row>
    <row r="275" spans="1:8" x14ac:dyDescent="0.35">
      <c r="A275" t="s">
        <v>447</v>
      </c>
      <c r="B275" t="s">
        <v>1881</v>
      </c>
      <c r="F275" t="str">
        <f t="shared" si="4"/>
        <v>78409G206</v>
      </c>
      <c r="G275" t="s">
        <v>432</v>
      </c>
      <c r="H275" t="s">
        <v>1876</v>
      </c>
    </row>
    <row r="276" spans="1:8" x14ac:dyDescent="0.35">
      <c r="A276" t="s">
        <v>2985</v>
      </c>
      <c r="B276" t="s">
        <v>2977</v>
      </c>
      <c r="F276" t="str">
        <f t="shared" si="4"/>
        <v>28414H202</v>
      </c>
      <c r="G276" t="s">
        <v>2774</v>
      </c>
      <c r="H276" t="s">
        <v>2780</v>
      </c>
    </row>
    <row r="277" spans="1:8" x14ac:dyDescent="0.35">
      <c r="A277" t="s">
        <v>450</v>
      </c>
      <c r="B277" t="s">
        <v>1882</v>
      </c>
      <c r="F277" t="str">
        <f t="shared" si="4"/>
        <v>29250N477</v>
      </c>
      <c r="G277" t="s">
        <v>435</v>
      </c>
      <c r="H277" t="s">
        <v>1877</v>
      </c>
    </row>
    <row r="278" spans="1:8" x14ac:dyDescent="0.35">
      <c r="A278" t="s">
        <v>2550</v>
      </c>
      <c r="B278" t="s">
        <v>2551</v>
      </c>
      <c r="F278" t="str">
        <f t="shared" si="4"/>
        <v>29272W208</v>
      </c>
      <c r="G278" t="s">
        <v>438</v>
      </c>
      <c r="H278" t="s">
        <v>1878</v>
      </c>
    </row>
    <row r="279" spans="1:8" x14ac:dyDescent="0.35">
      <c r="A279" t="s">
        <v>454</v>
      </c>
      <c r="B279" t="s">
        <v>1883</v>
      </c>
      <c r="F279" t="str">
        <f t="shared" si="4"/>
        <v>26884U505</v>
      </c>
      <c r="G279" t="s">
        <v>441</v>
      </c>
      <c r="H279" t="s">
        <v>1879</v>
      </c>
    </row>
    <row r="280" spans="1:8" x14ac:dyDescent="0.35">
      <c r="A280" t="s">
        <v>458</v>
      </c>
      <c r="B280" t="s">
        <v>1884</v>
      </c>
      <c r="F280" t="str">
        <f t="shared" si="4"/>
        <v>26884U208</v>
      </c>
      <c r="G280" t="s">
        <v>444</v>
      </c>
      <c r="H280" t="s">
        <v>1880</v>
      </c>
    </row>
    <row r="281" spans="1:8" x14ac:dyDescent="0.35">
      <c r="A281" t="s">
        <v>460</v>
      </c>
      <c r="B281" t="s">
        <v>1885</v>
      </c>
      <c r="F281" t="str">
        <f t="shared" si="4"/>
        <v>26884U307</v>
      </c>
      <c r="G281" t="s">
        <v>447</v>
      </c>
      <c r="H281" t="s">
        <v>1881</v>
      </c>
    </row>
    <row r="282" spans="1:8" x14ac:dyDescent="0.35">
      <c r="A282" t="s">
        <v>462</v>
      </c>
      <c r="B282" t="s">
        <v>1886</v>
      </c>
      <c r="F282" t="str">
        <f t="shared" si="4"/>
        <v>294628201</v>
      </c>
      <c r="G282" t="s">
        <v>2985</v>
      </c>
      <c r="H282" t="s">
        <v>2977</v>
      </c>
    </row>
    <row r="283" spans="1:8" x14ac:dyDescent="0.35">
      <c r="A283" t="s">
        <v>3374</v>
      </c>
      <c r="B283" t="s">
        <v>3377</v>
      </c>
      <c r="F283" t="str">
        <f t="shared" si="4"/>
        <v>29452E408</v>
      </c>
      <c r="G283" t="s">
        <v>450</v>
      </c>
      <c r="H283" t="s">
        <v>1882</v>
      </c>
    </row>
    <row r="284" spans="1:8" x14ac:dyDescent="0.35">
      <c r="A284" t="s">
        <v>2890</v>
      </c>
      <c r="B284" t="s">
        <v>2908</v>
      </c>
      <c r="F284" t="str">
        <f t="shared" si="4"/>
        <v>29452E200</v>
      </c>
      <c r="G284" t="s">
        <v>2550</v>
      </c>
      <c r="H284" t="s">
        <v>2551</v>
      </c>
    </row>
    <row r="285" spans="1:8" x14ac:dyDescent="0.35">
      <c r="A285" t="s">
        <v>1887</v>
      </c>
      <c r="B285" t="s">
        <v>1889</v>
      </c>
      <c r="F285" t="str">
        <f t="shared" si="4"/>
        <v>29359U208</v>
      </c>
      <c r="G285" t="s">
        <v>454</v>
      </c>
      <c r="H285" t="s">
        <v>1883</v>
      </c>
    </row>
    <row r="286" spans="1:8" x14ac:dyDescent="0.35">
      <c r="A286" t="s">
        <v>465</v>
      </c>
      <c r="B286" t="s">
        <v>1890</v>
      </c>
      <c r="F286" t="str">
        <f t="shared" si="4"/>
        <v>29359U109</v>
      </c>
      <c r="G286" t="s">
        <v>458</v>
      </c>
      <c r="H286" t="s">
        <v>1884</v>
      </c>
    </row>
    <row r="287" spans="1:8" x14ac:dyDescent="0.35">
      <c r="A287" t="s">
        <v>3517</v>
      </c>
      <c r="B287" t="s">
        <v>3506</v>
      </c>
      <c r="F287" t="str">
        <f t="shared" si="4"/>
        <v>29273V407</v>
      </c>
      <c r="G287" t="s">
        <v>460</v>
      </c>
      <c r="H287" t="s">
        <v>1885</v>
      </c>
    </row>
    <row r="288" spans="1:8" x14ac:dyDescent="0.35">
      <c r="A288" t="s">
        <v>3518</v>
      </c>
      <c r="B288" t="s">
        <v>3507</v>
      </c>
      <c r="F288" t="str">
        <f t="shared" si="4"/>
        <v>29273V605</v>
      </c>
      <c r="G288" t="s">
        <v>462</v>
      </c>
      <c r="H288" t="s">
        <v>1886</v>
      </c>
    </row>
    <row r="289" spans="1:8" x14ac:dyDescent="0.35">
      <c r="A289" t="s">
        <v>3519</v>
      </c>
      <c r="B289" t="s">
        <v>3508</v>
      </c>
      <c r="F289" t="str">
        <f t="shared" si="4"/>
        <v>29273V506</v>
      </c>
      <c r="G289" t="s">
        <v>2890</v>
      </c>
      <c r="H289" t="s">
        <v>2908</v>
      </c>
    </row>
    <row r="290" spans="1:8" x14ac:dyDescent="0.35">
      <c r="A290" t="s">
        <v>474</v>
      </c>
      <c r="B290" t="s">
        <v>1895</v>
      </c>
      <c r="F290" t="str">
        <f t="shared" si="4"/>
        <v>29364D100</v>
      </c>
      <c r="G290" t="s">
        <v>1887</v>
      </c>
      <c r="H290" t="s">
        <v>1889</v>
      </c>
    </row>
    <row r="291" spans="1:8" x14ac:dyDescent="0.35">
      <c r="A291" t="s">
        <v>476</v>
      </c>
      <c r="B291" t="s">
        <v>1896</v>
      </c>
      <c r="F291" t="str">
        <f t="shared" si="4"/>
        <v>29364W108</v>
      </c>
      <c r="G291" t="s">
        <v>465</v>
      </c>
      <c r="H291" t="s">
        <v>1890</v>
      </c>
    </row>
    <row r="292" spans="1:8" x14ac:dyDescent="0.35">
      <c r="A292" t="s">
        <v>478</v>
      </c>
      <c r="B292" t="s">
        <v>1898</v>
      </c>
      <c r="F292" t="str">
        <f t="shared" si="4"/>
        <v>29364N108</v>
      </c>
      <c r="G292" t="s">
        <v>3517</v>
      </c>
      <c r="H292" t="s">
        <v>3506</v>
      </c>
    </row>
    <row r="293" spans="1:8" x14ac:dyDescent="0.35">
      <c r="A293" t="s">
        <v>481</v>
      </c>
      <c r="B293" t="s">
        <v>1900</v>
      </c>
      <c r="F293" t="str">
        <f t="shared" si="4"/>
        <v>29364P509</v>
      </c>
      <c r="G293" t="s">
        <v>3518</v>
      </c>
      <c r="H293" t="s">
        <v>3507</v>
      </c>
    </row>
    <row r="294" spans="1:8" x14ac:dyDescent="0.35">
      <c r="A294" t="s">
        <v>485</v>
      </c>
      <c r="B294" t="s">
        <v>1902</v>
      </c>
      <c r="F294" t="str">
        <f t="shared" si="4"/>
        <v>29364P103</v>
      </c>
      <c r="G294" t="s">
        <v>3519</v>
      </c>
      <c r="H294" t="s">
        <v>3508</v>
      </c>
    </row>
    <row r="295" spans="1:8" x14ac:dyDescent="0.35">
      <c r="A295" t="s">
        <v>2801</v>
      </c>
      <c r="B295" t="s">
        <v>2803</v>
      </c>
      <c r="F295" t="str">
        <f t="shared" si="4"/>
        <v>29365T302</v>
      </c>
      <c r="G295" t="s">
        <v>469</v>
      </c>
      <c r="H295" t="s">
        <v>1892</v>
      </c>
    </row>
    <row r="296" spans="1:8" x14ac:dyDescent="0.35">
      <c r="A296" t="s">
        <v>489</v>
      </c>
      <c r="B296" t="s">
        <v>1904</v>
      </c>
      <c r="F296" t="str">
        <f t="shared" si="4"/>
        <v>74965L200</v>
      </c>
      <c r="G296" t="s">
        <v>473</v>
      </c>
      <c r="H296" t="s">
        <v>1894</v>
      </c>
    </row>
    <row r="297" spans="1:8" x14ac:dyDescent="0.35">
      <c r="A297" t="s">
        <v>2904</v>
      </c>
      <c r="B297" t="s">
        <v>2895</v>
      </c>
      <c r="F297" t="str">
        <f t="shared" si="4"/>
        <v>345370837</v>
      </c>
      <c r="G297" t="s">
        <v>474</v>
      </c>
      <c r="H297" t="s">
        <v>1895</v>
      </c>
    </row>
    <row r="298" spans="1:8" x14ac:dyDescent="0.35">
      <c r="A298" t="s">
        <v>2604</v>
      </c>
      <c r="B298" t="s">
        <v>2605</v>
      </c>
      <c r="F298" t="str">
        <f t="shared" si="4"/>
        <v>345370845</v>
      </c>
      <c r="G298" t="s">
        <v>476</v>
      </c>
      <c r="H298" t="s">
        <v>1896</v>
      </c>
    </row>
    <row r="299" spans="1:8" x14ac:dyDescent="0.35">
      <c r="A299" t="s">
        <v>3302</v>
      </c>
      <c r="B299" t="s">
        <v>3306</v>
      </c>
      <c r="F299" t="str">
        <f t="shared" si="4"/>
        <v>30258N501</v>
      </c>
      <c r="G299" t="s">
        <v>478</v>
      </c>
      <c r="H299" t="s">
        <v>1898</v>
      </c>
    </row>
    <row r="300" spans="1:8" x14ac:dyDescent="0.35">
      <c r="A300" t="s">
        <v>493</v>
      </c>
      <c r="B300" t="s">
        <v>1905</v>
      </c>
      <c r="F300" t="str">
        <f t="shared" si="4"/>
        <v>34960Q208</v>
      </c>
      <c r="G300" t="s">
        <v>480</v>
      </c>
      <c r="H300" t="s">
        <v>1899</v>
      </c>
    </row>
    <row r="301" spans="1:8" x14ac:dyDescent="0.35">
      <c r="A301" t="s">
        <v>3011</v>
      </c>
      <c r="B301" t="s">
        <v>3014</v>
      </c>
      <c r="F301" t="str">
        <f t="shared" si="4"/>
        <v>319626305</v>
      </c>
      <c r="G301" t="s">
        <v>481</v>
      </c>
      <c r="H301" t="s">
        <v>1900</v>
      </c>
    </row>
    <row r="302" spans="1:8" x14ac:dyDescent="0.35">
      <c r="A302" t="s">
        <v>3561</v>
      </c>
      <c r="B302" t="s">
        <v>41</v>
      </c>
      <c r="F302" t="str">
        <f t="shared" si="4"/>
        <v>/A Invali</v>
      </c>
      <c r="G302" t="s">
        <v>484</v>
      </c>
      <c r="H302" t="s">
        <v>1901</v>
      </c>
    </row>
    <row r="303" spans="1:8" x14ac:dyDescent="0.35">
      <c r="A303" t="s">
        <v>2804</v>
      </c>
      <c r="B303" t="s">
        <v>2805</v>
      </c>
      <c r="F303" t="str">
        <f t="shared" si="4"/>
        <v>316500404</v>
      </c>
      <c r="G303" t="s">
        <v>485</v>
      </c>
      <c r="H303" t="s">
        <v>1902</v>
      </c>
    </row>
    <row r="304" spans="1:8" x14ac:dyDescent="0.35">
      <c r="A304" t="s">
        <v>2552</v>
      </c>
      <c r="B304" t="s">
        <v>2553</v>
      </c>
      <c r="F304" t="str">
        <f t="shared" si="4"/>
        <v>316500305</v>
      </c>
      <c r="G304" t="s">
        <v>487</v>
      </c>
      <c r="H304" t="s">
        <v>1903</v>
      </c>
    </row>
    <row r="305" spans="1:8" x14ac:dyDescent="0.35">
      <c r="A305" t="s">
        <v>3562</v>
      </c>
      <c r="B305" t="s">
        <v>3637</v>
      </c>
      <c r="F305" t="str">
        <f t="shared" si="4"/>
        <v>32043P205</v>
      </c>
      <c r="G305" t="s">
        <v>2801</v>
      </c>
      <c r="H305" t="s">
        <v>2803</v>
      </c>
    </row>
    <row r="306" spans="1:8" x14ac:dyDescent="0.35">
      <c r="A306" t="s">
        <v>3566</v>
      </c>
      <c r="B306" t="s">
        <v>3638</v>
      </c>
      <c r="F306" t="str">
        <f t="shared" si="4"/>
        <v>320517865</v>
      </c>
      <c r="G306" t="s">
        <v>489</v>
      </c>
      <c r="H306" t="s">
        <v>1904</v>
      </c>
    </row>
    <row r="307" spans="1:8" x14ac:dyDescent="0.35">
      <c r="A307" t="s">
        <v>498</v>
      </c>
      <c r="B307" t="s">
        <v>1907</v>
      </c>
      <c r="F307" t="str">
        <f t="shared" si="4"/>
        <v>320517204</v>
      </c>
      <c r="G307" t="s">
        <v>2904</v>
      </c>
      <c r="H307" t="s">
        <v>2895</v>
      </c>
    </row>
    <row r="308" spans="1:8" x14ac:dyDescent="0.35">
      <c r="A308" t="s">
        <v>3093</v>
      </c>
      <c r="B308" t="s">
        <v>3086</v>
      </c>
      <c r="F308" t="str">
        <f t="shared" si="4"/>
        <v>320517402</v>
      </c>
      <c r="G308" t="s">
        <v>2604</v>
      </c>
      <c r="H308" t="s">
        <v>2605</v>
      </c>
    </row>
    <row r="309" spans="1:8" x14ac:dyDescent="0.35">
      <c r="A309" t="s">
        <v>500</v>
      </c>
      <c r="B309" t="s">
        <v>1908</v>
      </c>
      <c r="F309" t="str">
        <f t="shared" si="4"/>
        <v>316773605</v>
      </c>
      <c r="G309" t="s">
        <v>3302</v>
      </c>
      <c r="H309" t="s">
        <v>3306</v>
      </c>
    </row>
    <row r="310" spans="1:8" x14ac:dyDescent="0.35">
      <c r="A310" t="s">
        <v>2772</v>
      </c>
      <c r="B310" t="s">
        <v>2781</v>
      </c>
      <c r="F310" t="str">
        <f t="shared" si="4"/>
        <v>316773860</v>
      </c>
      <c r="G310" t="s">
        <v>493</v>
      </c>
      <c r="H310" t="s">
        <v>1905</v>
      </c>
    </row>
    <row r="311" spans="1:8" x14ac:dyDescent="0.35">
      <c r="A311" t="s">
        <v>2754</v>
      </c>
      <c r="B311" t="s">
        <v>2757</v>
      </c>
      <c r="F311" t="str">
        <f t="shared" si="4"/>
        <v>316773886</v>
      </c>
      <c r="G311" t="s">
        <v>3011</v>
      </c>
      <c r="H311" t="s">
        <v>3014</v>
      </c>
    </row>
    <row r="312" spans="1:8" x14ac:dyDescent="0.35">
      <c r="A312" t="s">
        <v>3069</v>
      </c>
      <c r="B312" t="s">
        <v>3078</v>
      </c>
      <c r="F312" t="str">
        <f t="shared" si="4"/>
        <v>320867203</v>
      </c>
      <c r="G312" t="s">
        <v>2804</v>
      </c>
      <c r="H312" t="s">
        <v>2805</v>
      </c>
    </row>
    <row r="313" spans="1:8" x14ac:dyDescent="0.35">
      <c r="A313" t="s">
        <v>3108</v>
      </c>
      <c r="B313" t="s">
        <v>3104</v>
      </c>
      <c r="F313" t="str">
        <f t="shared" si="4"/>
        <v>320867500</v>
      </c>
      <c r="G313" t="s">
        <v>497</v>
      </c>
      <c r="H313" t="s">
        <v>1906</v>
      </c>
    </row>
    <row r="314" spans="1:8" x14ac:dyDescent="0.35">
      <c r="A314" t="s">
        <v>503</v>
      </c>
      <c r="B314" t="s">
        <v>1909</v>
      </c>
      <c r="F314" t="str">
        <f t="shared" si="4"/>
        <v>30255P103</v>
      </c>
      <c r="G314" t="s">
        <v>2552</v>
      </c>
      <c r="H314" t="s">
        <v>2553</v>
      </c>
    </row>
    <row r="315" spans="1:8" x14ac:dyDescent="0.35">
      <c r="A315" t="s">
        <v>507</v>
      </c>
      <c r="B315" t="s">
        <v>1910</v>
      </c>
      <c r="F315" t="str">
        <f t="shared" si="4"/>
        <v>31154R208</v>
      </c>
      <c r="G315" t="s">
        <v>498</v>
      </c>
      <c r="H315" t="s">
        <v>1907</v>
      </c>
    </row>
    <row r="316" spans="1:8" x14ac:dyDescent="0.35">
      <c r="A316" t="s">
        <v>3247</v>
      </c>
      <c r="B316" t="s">
        <v>3227</v>
      </c>
      <c r="F316" t="str">
        <f t="shared" si="4"/>
        <v>33616C761</v>
      </c>
      <c r="G316" t="s">
        <v>3093</v>
      </c>
      <c r="H316" t="s">
        <v>3086</v>
      </c>
    </row>
    <row r="317" spans="1:8" x14ac:dyDescent="0.35">
      <c r="A317" t="s">
        <v>3403</v>
      </c>
      <c r="B317" t="s">
        <v>3389</v>
      </c>
      <c r="F317" t="str">
        <f t="shared" si="4"/>
        <v>33616C746</v>
      </c>
      <c r="G317" t="s">
        <v>500</v>
      </c>
      <c r="H317" t="s">
        <v>1908</v>
      </c>
    </row>
    <row r="318" spans="1:8" x14ac:dyDescent="0.35">
      <c r="A318" t="s">
        <v>2886</v>
      </c>
      <c r="B318" t="s">
        <v>2877</v>
      </c>
      <c r="F318" t="str">
        <f t="shared" si="4"/>
        <v>33616C787</v>
      </c>
      <c r="G318" t="s">
        <v>2772</v>
      </c>
      <c r="H318" t="s">
        <v>2781</v>
      </c>
    </row>
    <row r="319" spans="1:8" x14ac:dyDescent="0.35">
      <c r="A319" t="s">
        <v>508</v>
      </c>
      <c r="B319" t="s">
        <v>1911</v>
      </c>
      <c r="F319" t="str">
        <f t="shared" si="4"/>
        <v>33616C811</v>
      </c>
      <c r="G319" t="s">
        <v>2754</v>
      </c>
      <c r="H319" t="s">
        <v>2757</v>
      </c>
    </row>
    <row r="320" spans="1:8" x14ac:dyDescent="0.35">
      <c r="A320" t="s">
        <v>512</v>
      </c>
      <c r="B320" t="s">
        <v>1912</v>
      </c>
      <c r="F320" t="str">
        <f t="shared" si="4"/>
        <v>336158803</v>
      </c>
      <c r="G320" t="s">
        <v>3069</v>
      </c>
      <c r="H320" t="s">
        <v>3078</v>
      </c>
    </row>
    <row r="321" spans="1:8" x14ac:dyDescent="0.35">
      <c r="A321" t="s">
        <v>3308</v>
      </c>
      <c r="B321" t="s">
        <v>3312</v>
      </c>
      <c r="F321" t="str">
        <f t="shared" si="4"/>
        <v>35180X204</v>
      </c>
      <c r="G321" t="s">
        <v>3108</v>
      </c>
      <c r="H321" t="s">
        <v>3104</v>
      </c>
    </row>
    <row r="322" spans="1:8" x14ac:dyDescent="0.35">
      <c r="A322" t="s">
        <v>514</v>
      </c>
      <c r="B322" t="s">
        <v>1914</v>
      </c>
      <c r="F322" t="str">
        <f t="shared" si="4"/>
        <v>313747701</v>
      </c>
      <c r="G322" t="s">
        <v>503</v>
      </c>
      <c r="H322" t="s">
        <v>1909</v>
      </c>
    </row>
    <row r="323" spans="1:8" x14ac:dyDescent="0.35">
      <c r="A323" t="s">
        <v>3502</v>
      </c>
      <c r="B323" t="s">
        <v>3509</v>
      </c>
      <c r="F323" t="str">
        <f t="shared" ref="F323:F386" si="5">MID(B323,3,9)</f>
        <v>34960P408</v>
      </c>
      <c r="G323" t="s">
        <v>507</v>
      </c>
      <c r="H323" t="s">
        <v>1910</v>
      </c>
    </row>
    <row r="324" spans="1:8" x14ac:dyDescent="0.35">
      <c r="A324" t="s">
        <v>2887</v>
      </c>
      <c r="B324" t="s">
        <v>2878</v>
      </c>
      <c r="F324" t="str">
        <f t="shared" si="5"/>
        <v>34960P309</v>
      </c>
      <c r="G324" t="s">
        <v>3247</v>
      </c>
      <c r="H324" t="s">
        <v>3227</v>
      </c>
    </row>
    <row r="325" spans="1:8" x14ac:dyDescent="0.35">
      <c r="A325" t="s">
        <v>2652</v>
      </c>
      <c r="B325" t="s">
        <v>2656</v>
      </c>
      <c r="F325" t="str">
        <f t="shared" si="5"/>
        <v>34960P200</v>
      </c>
      <c r="G325" t="s">
        <v>2886</v>
      </c>
      <c r="H325" t="s">
        <v>2877</v>
      </c>
    </row>
    <row r="326" spans="1:8" x14ac:dyDescent="0.35">
      <c r="A326" t="s">
        <v>516</v>
      </c>
      <c r="B326" t="s">
        <v>1915</v>
      </c>
      <c r="F326" t="str">
        <f t="shared" si="5"/>
        <v>34959J207</v>
      </c>
      <c r="G326" t="s">
        <v>508</v>
      </c>
      <c r="H326" t="s">
        <v>1911</v>
      </c>
    </row>
    <row r="327" spans="1:8" x14ac:dyDescent="0.35">
      <c r="A327" t="s">
        <v>3279</v>
      </c>
      <c r="B327" t="s">
        <v>3271</v>
      </c>
      <c r="F327" t="str">
        <f t="shared" si="5"/>
        <v>360271308</v>
      </c>
      <c r="G327" t="s">
        <v>512</v>
      </c>
      <c r="H327" t="s">
        <v>1912</v>
      </c>
    </row>
    <row r="328" spans="1:8" x14ac:dyDescent="0.35">
      <c r="A328" t="s">
        <v>2657</v>
      </c>
      <c r="B328" t="s">
        <v>2658</v>
      </c>
      <c r="F328" t="str">
        <f t="shared" si="5"/>
        <v>390320505</v>
      </c>
      <c r="G328" t="s">
        <v>3308</v>
      </c>
      <c r="H328" t="s">
        <v>3312</v>
      </c>
    </row>
    <row r="329" spans="1:8" x14ac:dyDescent="0.35">
      <c r="A329" t="s">
        <v>517</v>
      </c>
      <c r="B329" t="s">
        <v>1916</v>
      </c>
      <c r="F329" t="str">
        <f t="shared" si="5"/>
        <v>390320307</v>
      </c>
      <c r="G329" t="s">
        <v>513</v>
      </c>
      <c r="H329" t="s">
        <v>1913</v>
      </c>
    </row>
    <row r="330" spans="1:8" x14ac:dyDescent="0.35">
      <c r="A330" t="s">
        <v>520</v>
      </c>
      <c r="B330" t="s">
        <v>1917</v>
      </c>
      <c r="F330" t="str">
        <f t="shared" si="5"/>
        <v>390320406</v>
      </c>
      <c r="G330" t="s">
        <v>514</v>
      </c>
      <c r="H330" t="s">
        <v>1914</v>
      </c>
    </row>
    <row r="331" spans="1:8" x14ac:dyDescent="0.35">
      <c r="A331" t="s">
        <v>3418</v>
      </c>
      <c r="B331" t="s">
        <v>3419</v>
      </c>
      <c r="F331" t="str">
        <f t="shared" si="5"/>
        <v>376546800</v>
      </c>
      <c r="G331" t="s">
        <v>2887</v>
      </c>
      <c r="H331" t="s">
        <v>2878</v>
      </c>
    </row>
    <row r="332" spans="1:8" x14ac:dyDescent="0.35">
      <c r="A332" t="s">
        <v>524</v>
      </c>
      <c r="B332" t="s">
        <v>1919</v>
      </c>
      <c r="F332" t="str">
        <f t="shared" si="5"/>
        <v>376546602</v>
      </c>
      <c r="G332" t="s">
        <v>2652</v>
      </c>
      <c r="H332" t="s">
        <v>2656</v>
      </c>
    </row>
    <row r="333" spans="1:8" x14ac:dyDescent="0.35">
      <c r="A333" t="s">
        <v>525</v>
      </c>
      <c r="B333" t="s">
        <v>1920</v>
      </c>
      <c r="F333" t="str">
        <f t="shared" si="5"/>
        <v>361448608</v>
      </c>
      <c r="G333" t="s">
        <v>516</v>
      </c>
      <c r="H333" t="s">
        <v>1915</v>
      </c>
    </row>
    <row r="334" spans="1:8" x14ac:dyDescent="0.35">
      <c r="A334" t="s">
        <v>526</v>
      </c>
      <c r="B334" t="s">
        <v>1921</v>
      </c>
      <c r="F334" t="str">
        <f t="shared" si="5"/>
        <v>376536603</v>
      </c>
      <c r="G334" t="s">
        <v>2657</v>
      </c>
      <c r="H334" t="s">
        <v>2658</v>
      </c>
    </row>
    <row r="335" spans="1:8" x14ac:dyDescent="0.35">
      <c r="A335" t="s">
        <v>529</v>
      </c>
      <c r="B335" t="s">
        <v>3229</v>
      </c>
      <c r="F335" t="str">
        <f t="shared" si="5"/>
        <v>37959R202</v>
      </c>
      <c r="G335" t="s">
        <v>517</v>
      </c>
      <c r="H335" t="s">
        <v>1916</v>
      </c>
    </row>
    <row r="336" spans="1:8" x14ac:dyDescent="0.35">
      <c r="A336" t="s">
        <v>3141</v>
      </c>
      <c r="B336" t="s">
        <v>3055</v>
      </c>
      <c r="F336" t="str">
        <f t="shared" si="5"/>
        <v>36168Q120</v>
      </c>
      <c r="G336" t="s">
        <v>520</v>
      </c>
      <c r="H336" t="s">
        <v>1917</v>
      </c>
    </row>
    <row r="337" spans="1:8" x14ac:dyDescent="0.35">
      <c r="A337" t="s">
        <v>3283</v>
      </c>
      <c r="B337" t="s">
        <v>3270</v>
      </c>
      <c r="F337" t="str">
        <f t="shared" si="5"/>
        <v>369822804</v>
      </c>
      <c r="G337" t="s">
        <v>521</v>
      </c>
      <c r="H337" t="s">
        <v>1918</v>
      </c>
    </row>
    <row r="338" spans="1:8" x14ac:dyDescent="0.35">
      <c r="A338" t="s">
        <v>531</v>
      </c>
      <c r="B338" t="s">
        <v>1923</v>
      </c>
      <c r="F338" t="str">
        <f t="shared" si="5"/>
        <v>369822507</v>
      </c>
      <c r="G338" t="s">
        <v>524</v>
      </c>
      <c r="H338" t="s">
        <v>1919</v>
      </c>
    </row>
    <row r="339" spans="1:8" x14ac:dyDescent="0.35">
      <c r="A339" t="s">
        <v>2979</v>
      </c>
      <c r="B339" t="s">
        <v>2970</v>
      </c>
      <c r="F339" t="str">
        <f t="shared" si="5"/>
        <v>G16249164</v>
      </c>
      <c r="G339" t="s">
        <v>525</v>
      </c>
      <c r="H339" t="s">
        <v>1920</v>
      </c>
    </row>
    <row r="340" spans="1:8" x14ac:dyDescent="0.35">
      <c r="A340" t="s">
        <v>2659</v>
      </c>
      <c r="B340" t="s">
        <v>2662</v>
      </c>
      <c r="F340" t="str">
        <f t="shared" si="5"/>
        <v>G16249156</v>
      </c>
      <c r="G340" t="s">
        <v>526</v>
      </c>
      <c r="H340" t="s">
        <v>1921</v>
      </c>
    </row>
    <row r="341" spans="1:8" x14ac:dyDescent="0.35">
      <c r="A341" t="s">
        <v>2993</v>
      </c>
      <c r="B341" t="s">
        <v>1924</v>
      </c>
      <c r="F341" t="str">
        <f t="shared" si="5"/>
        <v>11282X202</v>
      </c>
      <c r="G341" t="s">
        <v>529</v>
      </c>
      <c r="H341" t="s">
        <v>3229</v>
      </c>
    </row>
    <row r="342" spans="1:8" x14ac:dyDescent="0.35">
      <c r="A342" t="s">
        <v>2576</v>
      </c>
      <c r="B342" t="s">
        <v>2577</v>
      </c>
      <c r="F342" t="str">
        <f t="shared" si="5"/>
        <v>G16249149</v>
      </c>
      <c r="G342" t="s">
        <v>3141</v>
      </c>
      <c r="H342" t="s">
        <v>3055</v>
      </c>
    </row>
    <row r="343" spans="1:8" x14ac:dyDescent="0.35">
      <c r="A343" t="s">
        <v>2806</v>
      </c>
      <c r="B343" t="s">
        <v>2807</v>
      </c>
      <c r="F343" t="str">
        <f t="shared" si="5"/>
        <v>376535704</v>
      </c>
      <c r="G343" t="s">
        <v>530</v>
      </c>
      <c r="H343" t="s">
        <v>1922</v>
      </c>
    </row>
    <row r="344" spans="1:8" x14ac:dyDescent="0.35">
      <c r="A344" t="s">
        <v>1925</v>
      </c>
      <c r="B344" t="s">
        <v>1926</v>
      </c>
      <c r="F344" t="str">
        <f t="shared" si="5"/>
        <v>376535605</v>
      </c>
      <c r="G344" t="s">
        <v>531</v>
      </c>
      <c r="H344" t="s">
        <v>1923</v>
      </c>
    </row>
    <row r="345" spans="1:8" x14ac:dyDescent="0.35">
      <c r="A345" t="s">
        <v>3372</v>
      </c>
      <c r="B345" t="s">
        <v>3373</v>
      </c>
      <c r="F345" t="str">
        <f t="shared" si="5"/>
        <v>530307503</v>
      </c>
      <c r="G345" t="s">
        <v>2979</v>
      </c>
      <c r="H345" t="s">
        <v>2970</v>
      </c>
    </row>
    <row r="346" spans="1:8" x14ac:dyDescent="0.35">
      <c r="A346" t="s">
        <v>533</v>
      </c>
      <c r="B346" t="s">
        <v>1927</v>
      </c>
      <c r="F346" t="str">
        <f t="shared" si="5"/>
        <v>G37585117</v>
      </c>
      <c r="G346" t="s">
        <v>2659</v>
      </c>
      <c r="H346" t="s">
        <v>2662</v>
      </c>
    </row>
    <row r="347" spans="1:8" x14ac:dyDescent="0.35">
      <c r="A347" t="s">
        <v>537</v>
      </c>
      <c r="B347" t="s">
        <v>1928</v>
      </c>
      <c r="F347" t="str">
        <f t="shared" si="5"/>
        <v>Y2687W124</v>
      </c>
      <c r="G347" t="s">
        <v>2993</v>
      </c>
      <c r="H347" t="s">
        <v>1924</v>
      </c>
    </row>
    <row r="348" spans="1:8" x14ac:dyDescent="0.35">
      <c r="A348" t="s">
        <v>541</v>
      </c>
      <c r="B348" t="s">
        <v>1929</v>
      </c>
      <c r="F348" t="str">
        <f t="shared" si="5"/>
        <v>Y2687W116</v>
      </c>
      <c r="G348" t="s">
        <v>2576</v>
      </c>
      <c r="H348" t="s">
        <v>2577</v>
      </c>
    </row>
    <row r="349" spans="1:8" x14ac:dyDescent="0.35">
      <c r="A349" t="s">
        <v>1930</v>
      </c>
      <c r="B349" t="s">
        <v>1932</v>
      </c>
      <c r="F349" t="str">
        <f t="shared" si="5"/>
        <v>Y2687W132</v>
      </c>
      <c r="G349" t="s">
        <v>2806</v>
      </c>
      <c r="H349" t="s">
        <v>2807</v>
      </c>
    </row>
    <row r="350" spans="1:8" x14ac:dyDescent="0.35">
      <c r="A350" t="s">
        <v>543</v>
      </c>
      <c r="B350" t="s">
        <v>1933</v>
      </c>
      <c r="F350" t="str">
        <f t="shared" si="5"/>
        <v>37946R208</v>
      </c>
      <c r="G350" t="s">
        <v>1925</v>
      </c>
      <c r="H350" t="s">
        <v>1926</v>
      </c>
    </row>
    <row r="351" spans="1:8" x14ac:dyDescent="0.35">
      <c r="A351" t="s">
        <v>3568</v>
      </c>
      <c r="B351" t="s">
        <v>3639</v>
      </c>
      <c r="F351" t="str">
        <f t="shared" si="5"/>
        <v>37946R307</v>
      </c>
      <c r="G351" t="s">
        <v>3372</v>
      </c>
      <c r="H351" t="s">
        <v>3373</v>
      </c>
    </row>
    <row r="352" spans="1:8" x14ac:dyDescent="0.35">
      <c r="A352" t="s">
        <v>548</v>
      </c>
      <c r="B352" t="s">
        <v>1935</v>
      </c>
      <c r="F352" t="str">
        <f t="shared" si="5"/>
        <v>37957W203</v>
      </c>
      <c r="G352" t="s">
        <v>533</v>
      </c>
      <c r="H352" t="s">
        <v>1927</v>
      </c>
    </row>
    <row r="353" spans="1:8" x14ac:dyDescent="0.35">
      <c r="A353" t="s">
        <v>552</v>
      </c>
      <c r="B353" t="s">
        <v>1936</v>
      </c>
      <c r="F353" t="str">
        <f t="shared" si="5"/>
        <v>372284307</v>
      </c>
      <c r="G353" t="s">
        <v>537</v>
      </c>
      <c r="H353" t="s">
        <v>1928</v>
      </c>
    </row>
    <row r="354" spans="1:8" x14ac:dyDescent="0.35">
      <c r="A354" t="s">
        <v>2941</v>
      </c>
      <c r="B354" t="s">
        <v>2942</v>
      </c>
      <c r="F354" t="str">
        <f t="shared" si="5"/>
        <v>379378409</v>
      </c>
      <c r="G354" t="s">
        <v>541</v>
      </c>
      <c r="H354" t="s">
        <v>1929</v>
      </c>
    </row>
    <row r="355" spans="1:8" x14ac:dyDescent="0.35">
      <c r="A355" t="s">
        <v>555</v>
      </c>
      <c r="B355" t="s">
        <v>1937</v>
      </c>
      <c r="F355" t="str">
        <f t="shared" si="5"/>
        <v>379378300</v>
      </c>
      <c r="G355" t="s">
        <v>1930</v>
      </c>
      <c r="H355" t="s">
        <v>1932</v>
      </c>
    </row>
    <row r="356" spans="1:8" x14ac:dyDescent="0.35">
      <c r="A356" t="s">
        <v>2808</v>
      </c>
      <c r="B356" t="s">
        <v>2809</v>
      </c>
      <c r="F356" t="str">
        <f t="shared" si="5"/>
        <v>376536702</v>
      </c>
      <c r="G356" t="s">
        <v>543</v>
      </c>
      <c r="H356" t="s">
        <v>1933</v>
      </c>
    </row>
    <row r="357" spans="1:8" x14ac:dyDescent="0.35">
      <c r="A357" t="s">
        <v>2521</v>
      </c>
      <c r="B357" t="s">
        <v>1938</v>
      </c>
      <c r="F357" t="str">
        <f t="shared" si="5"/>
        <v>38376A202</v>
      </c>
      <c r="G357" t="s">
        <v>547</v>
      </c>
      <c r="H357" t="s">
        <v>1934</v>
      </c>
    </row>
    <row r="358" spans="1:8" x14ac:dyDescent="0.35">
      <c r="A358" t="s">
        <v>3102</v>
      </c>
      <c r="B358" t="s">
        <v>3100</v>
      </c>
      <c r="F358" t="str">
        <f t="shared" si="5"/>
        <v>67623C208</v>
      </c>
      <c r="G358" t="s">
        <v>548</v>
      </c>
      <c r="H358" t="s">
        <v>1935</v>
      </c>
    </row>
    <row r="359" spans="1:8" x14ac:dyDescent="0.35">
      <c r="A359" t="s">
        <v>561</v>
      </c>
      <c r="B359" t="s">
        <v>1940</v>
      </c>
      <c r="F359" t="str">
        <f t="shared" si="5"/>
        <v>38143Y665</v>
      </c>
      <c r="G359" t="s">
        <v>552</v>
      </c>
      <c r="H359" t="s">
        <v>1936</v>
      </c>
    </row>
    <row r="360" spans="1:8" x14ac:dyDescent="0.35">
      <c r="A360" t="s">
        <v>563</v>
      </c>
      <c r="B360" t="s">
        <v>1941</v>
      </c>
      <c r="F360" t="str">
        <f t="shared" si="5"/>
        <v>38144G804</v>
      </c>
      <c r="G360" t="s">
        <v>2941</v>
      </c>
      <c r="H360" t="s">
        <v>2942</v>
      </c>
    </row>
    <row r="361" spans="1:8" x14ac:dyDescent="0.35">
      <c r="A361" t="s">
        <v>565</v>
      </c>
      <c r="B361" t="s">
        <v>1942</v>
      </c>
      <c r="F361" t="str">
        <f t="shared" si="5"/>
        <v>38144X609</v>
      </c>
      <c r="G361" t="s">
        <v>555</v>
      </c>
      <c r="H361" t="s">
        <v>1937</v>
      </c>
    </row>
    <row r="362" spans="1:8" x14ac:dyDescent="0.35">
      <c r="A362" t="s">
        <v>567</v>
      </c>
      <c r="B362" t="s">
        <v>1943</v>
      </c>
      <c r="F362" t="str">
        <f t="shared" si="5"/>
        <v>38145G308</v>
      </c>
      <c r="G362" t="s">
        <v>2808</v>
      </c>
      <c r="H362" t="s">
        <v>2809</v>
      </c>
    </row>
    <row r="363" spans="1:8" x14ac:dyDescent="0.35">
      <c r="A363" t="s">
        <v>569</v>
      </c>
      <c r="B363" t="s">
        <v>1944</v>
      </c>
      <c r="F363" t="str">
        <f t="shared" si="5"/>
        <v>38148B108</v>
      </c>
      <c r="G363" t="s">
        <v>2521</v>
      </c>
      <c r="H363" t="s">
        <v>1938</v>
      </c>
    </row>
    <row r="364" spans="1:8" x14ac:dyDescent="0.35">
      <c r="A364" t="s">
        <v>2943</v>
      </c>
      <c r="B364" t="s">
        <v>2944</v>
      </c>
      <c r="F364" t="str">
        <f t="shared" si="5"/>
        <v>Y27183147</v>
      </c>
      <c r="G364" t="s">
        <v>3102</v>
      </c>
      <c r="H364" t="s">
        <v>3100</v>
      </c>
    </row>
    <row r="365" spans="1:8" x14ac:dyDescent="0.35">
      <c r="A365" t="s">
        <v>571</v>
      </c>
      <c r="B365" t="s">
        <v>1945</v>
      </c>
      <c r="F365" t="str">
        <f t="shared" si="5"/>
        <v>Y27183121</v>
      </c>
      <c r="G365" t="s">
        <v>560</v>
      </c>
      <c r="H365" t="s">
        <v>1939</v>
      </c>
    </row>
    <row r="366" spans="1:8" x14ac:dyDescent="0.35">
      <c r="A366" t="s">
        <v>3409</v>
      </c>
      <c r="B366" t="s">
        <v>3413</v>
      </c>
      <c r="F366" t="str">
        <f t="shared" si="5"/>
        <v>446150823</v>
      </c>
      <c r="G366" t="s">
        <v>561</v>
      </c>
      <c r="H366" t="s">
        <v>1940</v>
      </c>
    </row>
    <row r="367" spans="1:8" x14ac:dyDescent="0.35">
      <c r="A367" t="s">
        <v>575</v>
      </c>
      <c r="B367" t="s">
        <v>1946</v>
      </c>
      <c r="F367" t="str">
        <f t="shared" si="5"/>
        <v>446150872</v>
      </c>
      <c r="G367" t="s">
        <v>563</v>
      </c>
      <c r="H367" t="s">
        <v>1941</v>
      </c>
    </row>
    <row r="368" spans="1:8" x14ac:dyDescent="0.35">
      <c r="A368" t="s">
        <v>578</v>
      </c>
      <c r="B368" t="s">
        <v>1947</v>
      </c>
      <c r="F368" t="str">
        <f t="shared" si="5"/>
        <v>446150708</v>
      </c>
      <c r="G368" t="s">
        <v>565</v>
      </c>
      <c r="H368" t="s">
        <v>1942</v>
      </c>
    </row>
    <row r="369" spans="1:8" x14ac:dyDescent="0.35">
      <c r="A369" t="s">
        <v>579</v>
      </c>
      <c r="B369" t="s">
        <v>1948</v>
      </c>
      <c r="F369" t="str">
        <f t="shared" si="5"/>
        <v>410120307</v>
      </c>
      <c r="G369" t="s">
        <v>567</v>
      </c>
      <c r="H369" t="s">
        <v>1943</v>
      </c>
    </row>
    <row r="370" spans="1:8" x14ac:dyDescent="0.35">
      <c r="A370" t="s">
        <v>3096</v>
      </c>
      <c r="B370" t="s">
        <v>3087</v>
      </c>
      <c r="F370" t="str">
        <f t="shared" si="5"/>
        <v>410120406</v>
      </c>
      <c r="G370" t="s">
        <v>569</v>
      </c>
      <c r="H370" t="s">
        <v>1944</v>
      </c>
    </row>
    <row r="371" spans="1:8" x14ac:dyDescent="0.35">
      <c r="A371" t="s">
        <v>582</v>
      </c>
      <c r="B371" t="s">
        <v>1949</v>
      </c>
      <c r="F371" t="str">
        <f t="shared" si="5"/>
        <v>427096847</v>
      </c>
      <c r="G371" t="s">
        <v>2943</v>
      </c>
      <c r="H371" t="s">
        <v>2944</v>
      </c>
    </row>
    <row r="372" spans="1:8" x14ac:dyDescent="0.35">
      <c r="A372" t="s">
        <v>586</v>
      </c>
      <c r="B372" t="s">
        <v>1950</v>
      </c>
      <c r="F372" t="str">
        <f t="shared" si="5"/>
        <v>427096854</v>
      </c>
      <c r="G372" t="s">
        <v>571</v>
      </c>
      <c r="H372" t="s">
        <v>1945</v>
      </c>
    </row>
    <row r="373" spans="1:8" x14ac:dyDescent="0.35">
      <c r="A373" t="s">
        <v>587</v>
      </c>
      <c r="B373" t="s">
        <v>1951</v>
      </c>
      <c r="F373" t="str">
        <f t="shared" si="5"/>
        <v>41753F307</v>
      </c>
      <c r="G373" t="s">
        <v>575</v>
      </c>
      <c r="H373" t="s">
        <v>1946</v>
      </c>
    </row>
    <row r="374" spans="1:8" x14ac:dyDescent="0.35">
      <c r="A374" t="s">
        <v>588</v>
      </c>
      <c r="B374" t="s">
        <v>1952</v>
      </c>
      <c r="F374" t="str">
        <f t="shared" si="5"/>
        <v>416518504</v>
      </c>
      <c r="G374" t="s">
        <v>578</v>
      </c>
      <c r="H374" t="s">
        <v>1947</v>
      </c>
    </row>
    <row r="375" spans="1:8" x14ac:dyDescent="0.35">
      <c r="A375" t="s">
        <v>1953</v>
      </c>
      <c r="B375" t="s">
        <v>1954</v>
      </c>
      <c r="F375" t="str">
        <f t="shared" si="5"/>
        <v>416518603</v>
      </c>
      <c r="G375" t="s">
        <v>579</v>
      </c>
      <c r="H375" t="s">
        <v>1948</v>
      </c>
    </row>
    <row r="376" spans="1:8" x14ac:dyDescent="0.35">
      <c r="A376" t="s">
        <v>591</v>
      </c>
      <c r="B376" t="s">
        <v>1955</v>
      </c>
      <c r="F376" t="str">
        <f t="shared" si="5"/>
        <v>422704205</v>
      </c>
      <c r="G376" t="s">
        <v>3096</v>
      </c>
      <c r="H376" t="s">
        <v>3087</v>
      </c>
    </row>
    <row r="377" spans="1:8" x14ac:dyDescent="0.35">
      <c r="A377" t="s">
        <v>594</v>
      </c>
      <c r="B377" t="s">
        <v>1956</v>
      </c>
      <c r="F377" t="str">
        <f t="shared" si="5"/>
        <v>Y3262R118</v>
      </c>
      <c r="G377" t="s">
        <v>582</v>
      </c>
      <c r="H377" t="s">
        <v>1949</v>
      </c>
    </row>
    <row r="378" spans="1:8" x14ac:dyDescent="0.35">
      <c r="A378" t="s">
        <v>598</v>
      </c>
      <c r="B378" t="s">
        <v>1957</v>
      </c>
      <c r="F378" t="str">
        <f t="shared" si="5"/>
        <v>442487112</v>
      </c>
      <c r="G378" t="s">
        <v>586</v>
      </c>
      <c r="H378" t="s">
        <v>1950</v>
      </c>
    </row>
    <row r="379" spans="1:8" x14ac:dyDescent="0.35">
      <c r="A379" t="s">
        <v>603</v>
      </c>
      <c r="B379" t="s">
        <v>1959</v>
      </c>
      <c r="F379" t="str">
        <f t="shared" si="5"/>
        <v>404280604</v>
      </c>
      <c r="G379" t="s">
        <v>587</v>
      </c>
      <c r="H379" t="s">
        <v>1951</v>
      </c>
    </row>
    <row r="380" spans="1:8" x14ac:dyDescent="0.35">
      <c r="A380" t="s">
        <v>604</v>
      </c>
      <c r="B380" t="s">
        <v>1960</v>
      </c>
      <c r="F380" t="str">
        <f t="shared" si="5"/>
        <v>427825708</v>
      </c>
      <c r="G380" t="s">
        <v>588</v>
      </c>
      <c r="H380" t="s">
        <v>1952</v>
      </c>
    </row>
    <row r="381" spans="1:8" x14ac:dyDescent="0.35">
      <c r="A381" t="s">
        <v>607</v>
      </c>
      <c r="B381" t="s">
        <v>1961</v>
      </c>
      <c r="F381" t="str">
        <f t="shared" si="5"/>
        <v>427825609</v>
      </c>
      <c r="G381" t="s">
        <v>1953</v>
      </c>
      <c r="H381" t="s">
        <v>1954</v>
      </c>
    </row>
    <row r="382" spans="1:8" x14ac:dyDescent="0.35">
      <c r="A382" t="s">
        <v>608</v>
      </c>
      <c r="B382" t="s">
        <v>1962</v>
      </c>
      <c r="F382" t="str">
        <f t="shared" si="5"/>
        <v>427825401</v>
      </c>
      <c r="G382" t="s">
        <v>591</v>
      </c>
      <c r="H382" t="s">
        <v>1955</v>
      </c>
    </row>
    <row r="383" spans="1:8" x14ac:dyDescent="0.35">
      <c r="A383" t="s">
        <v>2945</v>
      </c>
      <c r="B383" t="s">
        <v>3149</v>
      </c>
      <c r="F383" t="str">
        <f t="shared" si="5"/>
        <v>42226B204</v>
      </c>
      <c r="G383" t="s">
        <v>594</v>
      </c>
      <c r="H383" t="s">
        <v>1956</v>
      </c>
    </row>
    <row r="384" spans="1:8" x14ac:dyDescent="0.35">
      <c r="A384" t="s">
        <v>3109</v>
      </c>
      <c r="B384" t="s">
        <v>3105</v>
      </c>
      <c r="F384" t="str">
        <f t="shared" si="5"/>
        <v>42234Q201</v>
      </c>
      <c r="G384" t="s">
        <v>598</v>
      </c>
      <c r="H384" t="s">
        <v>1957</v>
      </c>
    </row>
    <row r="385" spans="1:8" x14ac:dyDescent="0.35">
      <c r="A385" t="s">
        <v>609</v>
      </c>
      <c r="B385" t="s">
        <v>1963</v>
      </c>
      <c r="F385" t="str">
        <f t="shared" si="5"/>
        <v>459506309</v>
      </c>
      <c r="G385" t="s">
        <v>602</v>
      </c>
      <c r="H385" t="s">
        <v>1958</v>
      </c>
    </row>
    <row r="386" spans="1:8" x14ac:dyDescent="0.35">
      <c r="A386" t="s">
        <v>610</v>
      </c>
      <c r="B386" t="s">
        <v>1964</v>
      </c>
      <c r="F386" t="str">
        <f t="shared" si="5"/>
        <v>320557200</v>
      </c>
      <c r="G386" t="s">
        <v>603</v>
      </c>
      <c r="H386" t="s">
        <v>1959</v>
      </c>
    </row>
    <row r="387" spans="1:8" x14ac:dyDescent="0.35">
      <c r="A387" t="s">
        <v>2664</v>
      </c>
      <c r="B387" t="s">
        <v>2665</v>
      </c>
      <c r="F387" t="str">
        <f t="shared" ref="F387:F450" si="6">MID(B387,3,9)</f>
        <v>320557309</v>
      </c>
      <c r="G387" t="s">
        <v>604</v>
      </c>
      <c r="H387" t="s">
        <v>1960</v>
      </c>
    </row>
    <row r="388" spans="1:8" x14ac:dyDescent="0.35">
      <c r="A388" t="s">
        <v>3113</v>
      </c>
      <c r="B388" t="s">
        <v>3153</v>
      </c>
      <c r="F388" t="str">
        <f t="shared" si="6"/>
        <v>320517808</v>
      </c>
      <c r="G388" t="s">
        <v>607</v>
      </c>
      <c r="H388" t="s">
        <v>1961</v>
      </c>
    </row>
    <row r="389" spans="1:8" x14ac:dyDescent="0.35">
      <c r="A389" t="s">
        <v>3112</v>
      </c>
      <c r="B389" t="s">
        <v>3154</v>
      </c>
      <c r="F389" t="str">
        <f t="shared" si="6"/>
        <v>320517600</v>
      </c>
      <c r="G389" t="s">
        <v>608</v>
      </c>
      <c r="H389" t="s">
        <v>1962</v>
      </c>
    </row>
    <row r="390" spans="1:8" x14ac:dyDescent="0.35">
      <c r="A390" t="s">
        <v>3111</v>
      </c>
      <c r="B390" t="s">
        <v>3155</v>
      </c>
      <c r="F390" t="str">
        <f t="shared" si="6"/>
        <v>320517501</v>
      </c>
      <c r="G390" t="s">
        <v>2945</v>
      </c>
      <c r="H390" t="s">
        <v>3149</v>
      </c>
    </row>
    <row r="391" spans="1:8" x14ac:dyDescent="0.35">
      <c r="A391" t="s">
        <v>613</v>
      </c>
      <c r="B391" t="s">
        <v>1965</v>
      </c>
      <c r="F391" t="str">
        <f t="shared" si="6"/>
        <v>45781V200</v>
      </c>
      <c r="G391" t="s">
        <v>3109</v>
      </c>
      <c r="H391" t="s">
        <v>3105</v>
      </c>
    </row>
    <row r="392" spans="1:8" x14ac:dyDescent="0.35">
      <c r="A392" t="s">
        <v>3156</v>
      </c>
      <c r="B392" t="s">
        <v>3198</v>
      </c>
      <c r="F392" t="str">
        <f t="shared" si="6"/>
        <v>902104306</v>
      </c>
      <c r="G392" t="s">
        <v>609</v>
      </c>
      <c r="H392" t="s">
        <v>1963</v>
      </c>
    </row>
    <row r="393" spans="1:8" x14ac:dyDescent="0.35">
      <c r="A393" t="s">
        <v>617</v>
      </c>
      <c r="B393" t="s">
        <v>1966</v>
      </c>
      <c r="F393" t="str">
        <f t="shared" si="6"/>
        <v>866082605</v>
      </c>
      <c r="G393" t="s">
        <v>610</v>
      </c>
      <c r="H393" t="s">
        <v>1964</v>
      </c>
    </row>
    <row r="394" spans="1:8" x14ac:dyDescent="0.35">
      <c r="A394" t="s">
        <v>620</v>
      </c>
      <c r="B394" t="s">
        <v>1967</v>
      </c>
      <c r="F394" t="str">
        <f t="shared" si="6"/>
        <v>866082506</v>
      </c>
      <c r="G394" t="s">
        <v>2664</v>
      </c>
      <c r="H394" t="s">
        <v>2665</v>
      </c>
    </row>
    <row r="395" spans="1:8" x14ac:dyDescent="0.35">
      <c r="A395" t="s">
        <v>621</v>
      </c>
      <c r="B395" t="s">
        <v>1968</v>
      </c>
      <c r="F395" t="str">
        <f t="shared" si="6"/>
        <v>46032V106</v>
      </c>
      <c r="G395" t="s">
        <v>3113</v>
      </c>
      <c r="H395" t="s">
        <v>3153</v>
      </c>
    </row>
    <row r="396" spans="1:8" x14ac:dyDescent="0.35">
      <c r="A396" t="s">
        <v>3458</v>
      </c>
      <c r="B396" t="s">
        <v>3640</v>
      </c>
      <c r="F396" t="str">
        <f t="shared" si="6"/>
        <v>15202L206</v>
      </c>
      <c r="G396" t="s">
        <v>3112</v>
      </c>
      <c r="H396" t="s">
        <v>3154</v>
      </c>
    </row>
    <row r="397" spans="1:8" x14ac:dyDescent="0.35">
      <c r="A397" t="s">
        <v>623</v>
      </c>
      <c r="B397" t="s">
        <v>1970</v>
      </c>
      <c r="F397" t="str">
        <f t="shared" si="6"/>
        <v>46131B506</v>
      </c>
      <c r="G397" t="s">
        <v>3111</v>
      </c>
      <c r="H397" t="s">
        <v>3155</v>
      </c>
    </row>
    <row r="398" spans="1:8" x14ac:dyDescent="0.35">
      <c r="A398" t="s">
        <v>627</v>
      </c>
      <c r="B398" t="s">
        <v>1971</v>
      </c>
      <c r="F398" t="str">
        <f t="shared" si="6"/>
        <v>46131B209</v>
      </c>
      <c r="G398" t="s">
        <v>613</v>
      </c>
      <c r="H398" t="s">
        <v>1965</v>
      </c>
    </row>
    <row r="399" spans="1:8" x14ac:dyDescent="0.35">
      <c r="A399" t="s">
        <v>628</v>
      </c>
      <c r="B399" t="s">
        <v>1972</v>
      </c>
      <c r="F399" t="str">
        <f t="shared" si="6"/>
        <v>46131B407</v>
      </c>
      <c r="G399" t="s">
        <v>3156</v>
      </c>
      <c r="H399" t="s">
        <v>3198</v>
      </c>
    </row>
    <row r="400" spans="1:8" x14ac:dyDescent="0.35">
      <c r="A400" t="s">
        <v>2946</v>
      </c>
      <c r="B400" t="s">
        <v>1974</v>
      </c>
      <c r="F400" t="str">
        <f t="shared" si="6"/>
        <v>466273109</v>
      </c>
      <c r="G400" t="s">
        <v>617</v>
      </c>
      <c r="H400" t="s">
        <v>1966</v>
      </c>
    </row>
    <row r="401" spans="1:8" x14ac:dyDescent="0.35">
      <c r="A401" t="s">
        <v>2947</v>
      </c>
      <c r="B401" t="s">
        <v>2810</v>
      </c>
      <c r="F401" t="str">
        <f t="shared" si="6"/>
        <v>46629U404</v>
      </c>
      <c r="G401" t="s">
        <v>620</v>
      </c>
      <c r="H401" t="s">
        <v>1967</v>
      </c>
    </row>
    <row r="402" spans="1:8" x14ac:dyDescent="0.35">
      <c r="A402" t="s">
        <v>3570</v>
      </c>
      <c r="B402" t="s">
        <v>3641</v>
      </c>
      <c r="F402" t="str">
        <f t="shared" si="6"/>
        <v>46625H886</v>
      </c>
      <c r="G402" t="s">
        <v>621</v>
      </c>
      <c r="H402" t="s">
        <v>1968</v>
      </c>
    </row>
    <row r="403" spans="1:8" x14ac:dyDescent="0.35">
      <c r="A403" t="s">
        <v>3417</v>
      </c>
      <c r="B403" t="s">
        <v>3497</v>
      </c>
      <c r="F403" t="str">
        <f t="shared" si="6"/>
        <v>48128B580</v>
      </c>
      <c r="G403" t="s">
        <v>622</v>
      </c>
      <c r="H403" t="s">
        <v>1969</v>
      </c>
    </row>
    <row r="404" spans="1:8" x14ac:dyDescent="0.35">
      <c r="A404" t="s">
        <v>2811</v>
      </c>
      <c r="B404" t="s">
        <v>2813</v>
      </c>
      <c r="F404" t="str">
        <f t="shared" si="6"/>
        <v>48128B622</v>
      </c>
      <c r="G404" t="s">
        <v>623</v>
      </c>
      <c r="H404" t="s">
        <v>1970</v>
      </c>
    </row>
    <row r="405" spans="1:8" x14ac:dyDescent="0.35">
      <c r="A405" t="s">
        <v>2524</v>
      </c>
      <c r="B405" t="s">
        <v>2526</v>
      </c>
      <c r="F405" t="str">
        <f t="shared" si="6"/>
        <v>48128B648</v>
      </c>
      <c r="G405" t="s">
        <v>627</v>
      </c>
      <c r="H405" t="s">
        <v>1971</v>
      </c>
    </row>
    <row r="406" spans="1:8" x14ac:dyDescent="0.35">
      <c r="A406" t="s">
        <v>1975</v>
      </c>
      <c r="B406" t="s">
        <v>1977</v>
      </c>
      <c r="F406" t="str">
        <f t="shared" si="6"/>
        <v>48128B655</v>
      </c>
      <c r="G406" t="s">
        <v>628</v>
      </c>
      <c r="H406" t="s">
        <v>1972</v>
      </c>
    </row>
    <row r="407" spans="1:8" x14ac:dyDescent="0.35">
      <c r="A407" t="s">
        <v>633</v>
      </c>
      <c r="B407" t="s">
        <v>1978</v>
      </c>
      <c r="F407" t="str">
        <f t="shared" si="6"/>
        <v>48127X542</v>
      </c>
      <c r="G407" t="s">
        <v>630</v>
      </c>
      <c r="H407" t="s">
        <v>1973</v>
      </c>
    </row>
    <row r="408" spans="1:8" x14ac:dyDescent="0.35">
      <c r="A408" t="s">
        <v>634</v>
      </c>
      <c r="B408" t="s">
        <v>1979</v>
      </c>
      <c r="F408" t="str">
        <f t="shared" si="6"/>
        <v>48127V827</v>
      </c>
      <c r="G408" t="s">
        <v>2946</v>
      </c>
      <c r="H408" t="s">
        <v>1974</v>
      </c>
    </row>
    <row r="409" spans="1:8" x14ac:dyDescent="0.35">
      <c r="A409" t="s">
        <v>635</v>
      </c>
      <c r="B409" t="s">
        <v>1980</v>
      </c>
      <c r="F409" t="str">
        <f t="shared" si="6"/>
        <v>48668E309</v>
      </c>
      <c r="G409" t="s">
        <v>2947</v>
      </c>
      <c r="H409" t="s">
        <v>2810</v>
      </c>
    </row>
    <row r="410" spans="1:8" x14ac:dyDescent="0.35">
      <c r="A410" t="s">
        <v>636</v>
      </c>
      <c r="B410" t="s">
        <v>1981</v>
      </c>
      <c r="F410" t="str">
        <f t="shared" si="6"/>
        <v>493267702</v>
      </c>
      <c r="G410" t="s">
        <v>2811</v>
      </c>
      <c r="H410" t="s">
        <v>2813</v>
      </c>
    </row>
    <row r="411" spans="1:8" x14ac:dyDescent="0.35">
      <c r="A411" t="s">
        <v>2588</v>
      </c>
      <c r="B411" t="s">
        <v>2589</v>
      </c>
      <c r="F411" t="str">
        <f t="shared" si="6"/>
        <v>493267868</v>
      </c>
      <c r="G411" t="s">
        <v>2524</v>
      </c>
      <c r="H411" t="s">
        <v>2526</v>
      </c>
    </row>
    <row r="412" spans="1:8" x14ac:dyDescent="0.35">
      <c r="A412" t="s">
        <v>639</v>
      </c>
      <c r="B412" t="s">
        <v>1982</v>
      </c>
      <c r="F412" t="str">
        <f t="shared" si="6"/>
        <v>493267876</v>
      </c>
      <c r="G412" t="s">
        <v>1975</v>
      </c>
      <c r="H412" t="s">
        <v>1977</v>
      </c>
    </row>
    <row r="413" spans="1:8" x14ac:dyDescent="0.35">
      <c r="A413" t="s">
        <v>640</v>
      </c>
      <c r="B413" t="s">
        <v>1983</v>
      </c>
      <c r="F413" t="str">
        <f t="shared" si="6"/>
        <v>49446R711</v>
      </c>
      <c r="G413" t="s">
        <v>633</v>
      </c>
      <c r="H413" t="s">
        <v>1978</v>
      </c>
    </row>
    <row r="414" spans="1:8" x14ac:dyDescent="0.35">
      <c r="A414" t="s">
        <v>644</v>
      </c>
      <c r="B414" t="s">
        <v>1984</v>
      </c>
      <c r="F414" t="str">
        <f t="shared" si="6"/>
        <v>49446R737</v>
      </c>
      <c r="G414" t="s">
        <v>634</v>
      </c>
      <c r="H414" t="s">
        <v>1979</v>
      </c>
    </row>
    <row r="415" spans="1:8" x14ac:dyDescent="0.35">
      <c r="A415" t="s">
        <v>3525</v>
      </c>
      <c r="B415" t="s">
        <v>3510</v>
      </c>
      <c r="F415" t="str">
        <f t="shared" si="6"/>
        <v>48253M104</v>
      </c>
      <c r="G415" t="s">
        <v>635</v>
      </c>
      <c r="H415" t="s">
        <v>1980</v>
      </c>
    </row>
    <row r="416" spans="1:8" x14ac:dyDescent="0.35">
      <c r="A416" t="s">
        <v>646</v>
      </c>
      <c r="B416" t="s">
        <v>1985</v>
      </c>
      <c r="F416" t="str">
        <f t="shared" si="6"/>
        <v>48251W302</v>
      </c>
      <c r="G416" t="s">
        <v>636</v>
      </c>
      <c r="H416" t="s">
        <v>1981</v>
      </c>
    </row>
    <row r="417" spans="1:8" x14ac:dyDescent="0.35">
      <c r="A417" t="s">
        <v>649</v>
      </c>
      <c r="B417" t="s">
        <v>1986</v>
      </c>
      <c r="F417" t="str">
        <f t="shared" si="6"/>
        <v>48251W203</v>
      </c>
      <c r="G417" t="s">
        <v>2588</v>
      </c>
      <c r="H417" t="s">
        <v>2589</v>
      </c>
    </row>
    <row r="418" spans="1:8" x14ac:dyDescent="0.35">
      <c r="A418" t="s">
        <v>3212</v>
      </c>
      <c r="B418" t="s">
        <v>3207</v>
      </c>
      <c r="F418" t="str">
        <f t="shared" si="6"/>
        <v>48251W401</v>
      </c>
      <c r="G418" t="s">
        <v>639</v>
      </c>
      <c r="H418" t="s">
        <v>1982</v>
      </c>
    </row>
    <row r="419" spans="1:8" x14ac:dyDescent="0.35">
      <c r="A419" t="s">
        <v>650</v>
      </c>
      <c r="B419" t="s">
        <v>1987</v>
      </c>
      <c r="F419" t="str">
        <f t="shared" si="6"/>
        <v>283678209</v>
      </c>
      <c r="G419" t="s">
        <v>640</v>
      </c>
      <c r="H419" t="s">
        <v>1983</v>
      </c>
    </row>
    <row r="420" spans="1:8" x14ac:dyDescent="0.35">
      <c r="A420" t="s">
        <v>3574</v>
      </c>
      <c r="B420" t="s">
        <v>3642</v>
      </c>
      <c r="F420" t="str">
        <f t="shared" si="6"/>
        <v>48251K209</v>
      </c>
      <c r="G420" t="s">
        <v>644</v>
      </c>
      <c r="H420" t="s">
        <v>1984</v>
      </c>
    </row>
    <row r="421" spans="1:8" x14ac:dyDescent="0.35">
      <c r="A421" t="s">
        <v>654</v>
      </c>
      <c r="B421" t="s">
        <v>1988</v>
      </c>
      <c r="F421" t="str">
        <f t="shared" si="6"/>
        <v>485170203</v>
      </c>
      <c r="G421" t="s">
        <v>646</v>
      </c>
      <c r="H421" t="s">
        <v>1985</v>
      </c>
    </row>
    <row r="422" spans="1:8" x14ac:dyDescent="0.35">
      <c r="A422" t="s">
        <v>3462</v>
      </c>
      <c r="B422" t="s">
        <v>3643</v>
      </c>
      <c r="F422" t="str">
        <f t="shared" si="6"/>
        <v>376549507</v>
      </c>
      <c r="G422" t="s">
        <v>649</v>
      </c>
      <c r="H422" t="s">
        <v>1986</v>
      </c>
    </row>
    <row r="423" spans="1:8" x14ac:dyDescent="0.35">
      <c r="A423" t="s">
        <v>3265</v>
      </c>
      <c r="B423" t="s">
        <v>3264</v>
      </c>
      <c r="F423" t="str">
        <f t="shared" si="6"/>
        <v>376549309</v>
      </c>
      <c r="G423" t="s">
        <v>3212</v>
      </c>
      <c r="H423" t="s">
        <v>3207</v>
      </c>
    </row>
    <row r="424" spans="1:8" x14ac:dyDescent="0.35">
      <c r="A424" t="s">
        <v>3577</v>
      </c>
      <c r="B424" t="s">
        <v>3644</v>
      </c>
      <c r="F424" t="str">
        <f t="shared" si="6"/>
        <v>70509V803</v>
      </c>
      <c r="G424" t="s">
        <v>650</v>
      </c>
      <c r="H424" t="s">
        <v>1987</v>
      </c>
    </row>
    <row r="425" spans="1:8" x14ac:dyDescent="0.35">
      <c r="A425" t="s">
        <v>2385</v>
      </c>
      <c r="B425" t="s">
        <v>2387</v>
      </c>
      <c r="F425" t="str">
        <f t="shared" si="6"/>
        <v>70509V605</v>
      </c>
      <c r="G425" t="s">
        <v>654</v>
      </c>
      <c r="H425" t="s">
        <v>1988</v>
      </c>
    </row>
    <row r="426" spans="1:8" x14ac:dyDescent="0.35">
      <c r="A426" t="s">
        <v>2388</v>
      </c>
      <c r="B426" t="s">
        <v>2390</v>
      </c>
      <c r="F426" t="str">
        <f t="shared" si="6"/>
        <v>70509V704</v>
      </c>
      <c r="G426" t="s">
        <v>656</v>
      </c>
      <c r="H426" t="s">
        <v>1989</v>
      </c>
    </row>
    <row r="427" spans="1:8" x14ac:dyDescent="0.35">
      <c r="A427" t="s">
        <v>3314</v>
      </c>
      <c r="B427" t="s">
        <v>3317</v>
      </c>
      <c r="F427" t="str">
        <f t="shared" si="6"/>
        <v>52730F203</v>
      </c>
      <c r="G427" t="s">
        <v>2385</v>
      </c>
      <c r="H427" t="s">
        <v>2387</v>
      </c>
    </row>
    <row r="428" spans="1:8" x14ac:dyDescent="0.35">
      <c r="A428" t="s">
        <v>3579</v>
      </c>
      <c r="B428" t="s">
        <v>3645</v>
      </c>
      <c r="F428" t="str">
        <f t="shared" si="6"/>
        <v>55025L207</v>
      </c>
      <c r="G428" t="s">
        <v>2388</v>
      </c>
      <c r="H428" t="s">
        <v>2390</v>
      </c>
    </row>
    <row r="429" spans="1:8" x14ac:dyDescent="0.35">
      <c r="A429" t="s">
        <v>659</v>
      </c>
      <c r="B429" t="s">
        <v>1990</v>
      </c>
      <c r="F429" t="str">
        <f t="shared" si="6"/>
        <v>51508J207</v>
      </c>
      <c r="G429" t="s">
        <v>3314</v>
      </c>
      <c r="H429" t="s">
        <v>3317</v>
      </c>
    </row>
    <row r="430" spans="1:8" x14ac:dyDescent="0.35">
      <c r="A430" t="s">
        <v>660</v>
      </c>
      <c r="B430" t="s">
        <v>1991</v>
      </c>
      <c r="F430" t="str">
        <f t="shared" si="6"/>
        <v>51508J306</v>
      </c>
      <c r="G430" t="s">
        <v>659</v>
      </c>
      <c r="H430" t="s">
        <v>1990</v>
      </c>
    </row>
    <row r="431" spans="1:8" x14ac:dyDescent="0.35">
      <c r="A431" t="s">
        <v>661</v>
      </c>
      <c r="B431" t="s">
        <v>1992</v>
      </c>
      <c r="F431" t="str">
        <f t="shared" si="6"/>
        <v>51508J405</v>
      </c>
      <c r="G431" t="s">
        <v>660</v>
      </c>
      <c r="H431" t="s">
        <v>1991</v>
      </c>
    </row>
    <row r="432" spans="1:8" x14ac:dyDescent="0.35">
      <c r="A432" t="s">
        <v>2527</v>
      </c>
      <c r="B432" t="s">
        <v>2528</v>
      </c>
      <c r="F432" t="str">
        <f t="shared" si="6"/>
        <v>461070856</v>
      </c>
      <c r="G432" t="s">
        <v>661</v>
      </c>
      <c r="H432" t="s">
        <v>1992</v>
      </c>
    </row>
    <row r="433" spans="1:8" x14ac:dyDescent="0.35">
      <c r="A433" t="s">
        <v>663</v>
      </c>
      <c r="B433" t="s">
        <v>1993</v>
      </c>
      <c r="F433" t="str">
        <f t="shared" si="6"/>
        <v>529043309</v>
      </c>
      <c r="G433" t="s">
        <v>2527</v>
      </c>
      <c r="H433" t="s">
        <v>2528</v>
      </c>
    </row>
    <row r="434" spans="1:8" x14ac:dyDescent="0.35">
      <c r="A434" t="s">
        <v>3500</v>
      </c>
      <c r="B434" t="s">
        <v>3498</v>
      </c>
      <c r="F434" t="str">
        <f t="shared" si="6"/>
        <v>58844R702</v>
      </c>
      <c r="G434" t="s">
        <v>663</v>
      </c>
      <c r="H434" t="s">
        <v>1993</v>
      </c>
    </row>
    <row r="435" spans="1:8" x14ac:dyDescent="0.35">
      <c r="A435" t="s">
        <v>2666</v>
      </c>
      <c r="B435" t="s">
        <v>2670</v>
      </c>
      <c r="F435" t="str">
        <f t="shared" si="6"/>
        <v>58844R405</v>
      </c>
      <c r="G435" t="s">
        <v>2666</v>
      </c>
      <c r="H435" t="s">
        <v>2670</v>
      </c>
    </row>
    <row r="436" spans="1:8" x14ac:dyDescent="0.35">
      <c r="A436" t="s">
        <v>2671</v>
      </c>
      <c r="B436" t="s">
        <v>2673</v>
      </c>
      <c r="F436" t="str">
        <f t="shared" si="6"/>
        <v>58844R603</v>
      </c>
      <c r="G436" t="s">
        <v>2671</v>
      </c>
      <c r="H436" t="s">
        <v>2673</v>
      </c>
    </row>
    <row r="437" spans="1:8" x14ac:dyDescent="0.35">
      <c r="A437" t="s">
        <v>3463</v>
      </c>
      <c r="B437" t="s">
        <v>3646</v>
      </c>
      <c r="F437" t="str">
        <f t="shared" si="6"/>
        <v>71742W202</v>
      </c>
      <c r="G437" t="s">
        <v>665</v>
      </c>
      <c r="H437" t="s">
        <v>1994</v>
      </c>
    </row>
    <row r="438" spans="1:8" x14ac:dyDescent="0.35">
      <c r="A438" t="s">
        <v>667</v>
      </c>
      <c r="B438" t="s">
        <v>1996</v>
      </c>
      <c r="F438" t="str">
        <f t="shared" si="6"/>
        <v>58503Y105</v>
      </c>
      <c r="G438" t="s">
        <v>666</v>
      </c>
      <c r="H438" t="s">
        <v>1995</v>
      </c>
    </row>
    <row r="439" spans="1:8" x14ac:dyDescent="0.35">
      <c r="A439" t="s">
        <v>668</v>
      </c>
      <c r="B439" t="s">
        <v>1997</v>
      </c>
      <c r="F439" t="str">
        <f t="shared" si="6"/>
        <v>58503Y204</v>
      </c>
      <c r="G439" t="s">
        <v>667</v>
      </c>
      <c r="H439" t="s">
        <v>1996</v>
      </c>
    </row>
    <row r="440" spans="1:8" x14ac:dyDescent="0.35">
      <c r="A440" t="s">
        <v>3017</v>
      </c>
      <c r="B440" t="s">
        <v>3021</v>
      </c>
      <c r="F440" t="str">
        <f t="shared" si="6"/>
        <v>58403P204</v>
      </c>
      <c r="G440" t="s">
        <v>668</v>
      </c>
      <c r="H440" t="s">
        <v>1997</v>
      </c>
    </row>
    <row r="441" spans="1:8" x14ac:dyDescent="0.35">
      <c r="A441" t="s">
        <v>669</v>
      </c>
      <c r="B441" t="s">
        <v>1998</v>
      </c>
      <c r="F441" t="str">
        <f t="shared" si="6"/>
        <v>59156R504</v>
      </c>
      <c r="G441" t="s">
        <v>3017</v>
      </c>
      <c r="H441" t="s">
        <v>3021</v>
      </c>
    </row>
    <row r="442" spans="1:8" x14ac:dyDescent="0.35">
      <c r="A442" t="s">
        <v>2911</v>
      </c>
      <c r="B442" t="s">
        <v>2909</v>
      </c>
      <c r="F442" t="str">
        <f t="shared" si="6"/>
        <v>59156R850</v>
      </c>
      <c r="G442" t="s">
        <v>669</v>
      </c>
      <c r="H442" t="s">
        <v>1998</v>
      </c>
    </row>
    <row r="443" spans="1:8" x14ac:dyDescent="0.35">
      <c r="A443" t="s">
        <v>673</v>
      </c>
      <c r="B443" t="s">
        <v>1999</v>
      </c>
      <c r="F443" t="str">
        <f t="shared" si="6"/>
        <v>59156R876</v>
      </c>
      <c r="G443" t="s">
        <v>2911</v>
      </c>
      <c r="H443" t="s">
        <v>2909</v>
      </c>
    </row>
    <row r="444" spans="1:8" x14ac:dyDescent="0.35">
      <c r="A444" t="s">
        <v>3022</v>
      </c>
      <c r="B444" t="s">
        <v>3024</v>
      </c>
      <c r="F444" t="str">
        <f t="shared" si="6"/>
        <v>55272X508</v>
      </c>
      <c r="G444" t="s">
        <v>673</v>
      </c>
      <c r="H444" t="s">
        <v>1999</v>
      </c>
    </row>
    <row r="445" spans="1:8" x14ac:dyDescent="0.35">
      <c r="A445" t="s">
        <v>678</v>
      </c>
      <c r="B445" t="s">
        <v>2001</v>
      </c>
      <c r="F445" t="str">
        <f t="shared" si="6"/>
        <v>55272X409</v>
      </c>
      <c r="G445" t="s">
        <v>675</v>
      </c>
      <c r="H445" t="s">
        <v>2000</v>
      </c>
    </row>
    <row r="446" spans="1:8" x14ac:dyDescent="0.35">
      <c r="A446" t="s">
        <v>680</v>
      </c>
      <c r="B446" t="s">
        <v>2002</v>
      </c>
      <c r="F446" t="str">
        <f t="shared" si="6"/>
        <v>56029Q408</v>
      </c>
      <c r="G446" t="s">
        <v>3022</v>
      </c>
      <c r="H446" t="s">
        <v>3024</v>
      </c>
    </row>
    <row r="447" spans="1:8" x14ac:dyDescent="0.35">
      <c r="A447" t="s">
        <v>684</v>
      </c>
      <c r="B447" t="s">
        <v>2003</v>
      </c>
      <c r="F447" t="str">
        <f t="shared" si="6"/>
        <v>560292302</v>
      </c>
      <c r="G447" t="s">
        <v>678</v>
      </c>
      <c r="H447" t="s">
        <v>2001</v>
      </c>
    </row>
    <row r="448" spans="1:8" x14ac:dyDescent="0.35">
      <c r="A448" t="s">
        <v>686</v>
      </c>
      <c r="B448" t="s">
        <v>2004</v>
      </c>
      <c r="F448" t="str">
        <f t="shared" si="6"/>
        <v>G5753U146</v>
      </c>
      <c r="G448" t="s">
        <v>680</v>
      </c>
      <c r="H448" t="s">
        <v>2002</v>
      </c>
    </row>
    <row r="449" spans="1:8" x14ac:dyDescent="0.35">
      <c r="A449" t="s">
        <v>688</v>
      </c>
      <c r="B449" t="s">
        <v>2005</v>
      </c>
      <c r="F449" t="str">
        <f t="shared" si="6"/>
        <v>G5753U120</v>
      </c>
      <c r="G449" t="s">
        <v>684</v>
      </c>
      <c r="H449" t="s">
        <v>2003</v>
      </c>
    </row>
    <row r="450" spans="1:8" x14ac:dyDescent="0.35">
      <c r="A450" t="s">
        <v>690</v>
      </c>
      <c r="B450" t="s">
        <v>2006</v>
      </c>
      <c r="F450" t="str">
        <f t="shared" si="6"/>
        <v>G5753U138</v>
      </c>
      <c r="G450" t="s">
        <v>686</v>
      </c>
      <c r="H450" t="s">
        <v>2004</v>
      </c>
    </row>
    <row r="451" spans="1:8" x14ac:dyDescent="0.35">
      <c r="A451" t="s">
        <v>692</v>
      </c>
      <c r="B451" t="s">
        <v>3158</v>
      </c>
      <c r="F451" t="str">
        <f t="shared" ref="F451:F514" si="7">MID(B451,3,9)</f>
        <v>602566200</v>
      </c>
      <c r="G451" t="s">
        <v>688</v>
      </c>
      <c r="H451" t="s">
        <v>2005</v>
      </c>
    </row>
    <row r="452" spans="1:8" x14ac:dyDescent="0.35">
      <c r="A452" t="s">
        <v>694</v>
      </c>
      <c r="B452" t="s">
        <v>2007</v>
      </c>
      <c r="F452" t="str">
        <f t="shared" si="7"/>
        <v>001228303</v>
      </c>
      <c r="G452" t="s">
        <v>690</v>
      </c>
      <c r="H452" t="s">
        <v>2006</v>
      </c>
    </row>
    <row r="453" spans="1:8" x14ac:dyDescent="0.35">
      <c r="A453" t="s">
        <v>697</v>
      </c>
      <c r="B453" t="s">
        <v>2008</v>
      </c>
      <c r="F453" t="str">
        <f t="shared" si="7"/>
        <v>001228204</v>
      </c>
      <c r="G453" t="s">
        <v>692</v>
      </c>
      <c r="H453" t="s">
        <v>3158</v>
      </c>
    </row>
    <row r="454" spans="1:8" x14ac:dyDescent="0.35">
      <c r="A454" t="s">
        <v>2756</v>
      </c>
      <c r="B454" t="s">
        <v>2755</v>
      </c>
      <c r="F454" t="str">
        <f t="shared" si="7"/>
        <v>001228402</v>
      </c>
      <c r="G454" t="s">
        <v>694</v>
      </c>
      <c r="H454" t="s">
        <v>2007</v>
      </c>
    </row>
    <row r="455" spans="1:8" x14ac:dyDescent="0.35">
      <c r="A455" t="s">
        <v>698</v>
      </c>
      <c r="B455" t="s">
        <v>2009</v>
      </c>
      <c r="F455" t="str">
        <f t="shared" si="7"/>
        <v>609720404</v>
      </c>
      <c r="G455" t="s">
        <v>697</v>
      </c>
      <c r="H455" t="s">
        <v>2008</v>
      </c>
    </row>
    <row r="456" spans="1:8" x14ac:dyDescent="0.35">
      <c r="A456" t="s">
        <v>2872</v>
      </c>
      <c r="B456" t="s">
        <v>2866</v>
      </c>
      <c r="F456" t="str">
        <f t="shared" si="7"/>
        <v>61762V804</v>
      </c>
      <c r="G456" t="s">
        <v>2756</v>
      </c>
      <c r="H456" t="s">
        <v>2755</v>
      </c>
    </row>
    <row r="457" spans="1:8" x14ac:dyDescent="0.35">
      <c r="A457" t="s">
        <v>702</v>
      </c>
      <c r="B457" t="s">
        <v>2011</v>
      </c>
      <c r="F457" t="str">
        <f t="shared" si="7"/>
        <v>61747S504</v>
      </c>
      <c r="G457" t="s">
        <v>698</v>
      </c>
      <c r="H457" t="s">
        <v>2009</v>
      </c>
    </row>
    <row r="458" spans="1:8" x14ac:dyDescent="0.35">
      <c r="A458" t="s">
        <v>704</v>
      </c>
      <c r="B458" t="s">
        <v>2012</v>
      </c>
      <c r="F458" t="str">
        <f t="shared" si="7"/>
        <v>61762V606</v>
      </c>
      <c r="G458" t="s">
        <v>699</v>
      </c>
      <c r="H458" t="s">
        <v>2010</v>
      </c>
    </row>
    <row r="459" spans="1:8" x14ac:dyDescent="0.35">
      <c r="A459" t="s">
        <v>706</v>
      </c>
      <c r="B459" t="s">
        <v>2013</v>
      </c>
      <c r="F459" t="str">
        <f t="shared" si="7"/>
        <v>61761J406</v>
      </c>
      <c r="G459" t="s">
        <v>2872</v>
      </c>
      <c r="H459" t="s">
        <v>2866</v>
      </c>
    </row>
    <row r="460" spans="1:8" x14ac:dyDescent="0.35">
      <c r="A460" t="s">
        <v>708</v>
      </c>
      <c r="B460" t="s">
        <v>2014</v>
      </c>
      <c r="F460" t="str">
        <f t="shared" si="7"/>
        <v>61763E207</v>
      </c>
      <c r="G460" t="s">
        <v>702</v>
      </c>
      <c r="H460" t="s">
        <v>2011</v>
      </c>
    </row>
    <row r="461" spans="1:8" x14ac:dyDescent="0.35">
      <c r="A461" t="s">
        <v>709</v>
      </c>
      <c r="B461" t="s">
        <v>2015</v>
      </c>
      <c r="F461" t="str">
        <f t="shared" si="7"/>
        <v>61762V200</v>
      </c>
      <c r="G461" t="s">
        <v>704</v>
      </c>
      <c r="H461" t="s">
        <v>2012</v>
      </c>
    </row>
    <row r="462" spans="1:8" x14ac:dyDescent="0.35">
      <c r="A462" t="s">
        <v>3094</v>
      </c>
      <c r="B462" t="s">
        <v>3088</v>
      </c>
      <c r="F462" t="str">
        <f t="shared" si="7"/>
        <v>03938L302</v>
      </c>
      <c r="G462" t="s">
        <v>706</v>
      </c>
      <c r="H462" t="s">
        <v>2013</v>
      </c>
    </row>
    <row r="463" spans="1:8" x14ac:dyDescent="0.35">
      <c r="A463" t="s">
        <v>713</v>
      </c>
      <c r="B463" t="s">
        <v>3511</v>
      </c>
      <c r="F463" t="str">
        <f t="shared" si="7"/>
        <v>14167R209</v>
      </c>
      <c r="G463" t="s">
        <v>708</v>
      </c>
      <c r="H463" t="s">
        <v>2014</v>
      </c>
    </row>
    <row r="464" spans="1:8" x14ac:dyDescent="0.35">
      <c r="A464" t="s">
        <v>717</v>
      </c>
      <c r="B464" t="s">
        <v>2017</v>
      </c>
      <c r="F464" t="str">
        <f t="shared" si="7"/>
        <v>63938C405</v>
      </c>
      <c r="G464" t="s">
        <v>709</v>
      </c>
      <c r="H464" t="s">
        <v>2015</v>
      </c>
    </row>
    <row r="465" spans="1:8" x14ac:dyDescent="0.35">
      <c r="A465" t="s">
        <v>721</v>
      </c>
      <c r="B465" t="s">
        <v>2018</v>
      </c>
      <c r="F465" t="str">
        <f t="shared" si="7"/>
        <v>262077308</v>
      </c>
      <c r="G465" t="s">
        <v>713</v>
      </c>
      <c r="H465" t="s">
        <v>3511</v>
      </c>
    </row>
    <row r="466" spans="1:8" x14ac:dyDescent="0.35">
      <c r="A466" t="s">
        <v>724</v>
      </c>
      <c r="B466" t="s">
        <v>2019</v>
      </c>
      <c r="F466" t="str">
        <f t="shared" si="7"/>
        <v>262077407</v>
      </c>
      <c r="G466" t="s">
        <v>3025</v>
      </c>
      <c r="H466" t="s">
        <v>2016</v>
      </c>
    </row>
    <row r="467" spans="1:8" x14ac:dyDescent="0.35">
      <c r="A467" t="s">
        <v>725</v>
      </c>
      <c r="B467" t="s">
        <v>2020</v>
      </c>
      <c r="F467" t="str">
        <f t="shared" si="7"/>
        <v>262077209</v>
      </c>
      <c r="G467" t="s">
        <v>717</v>
      </c>
      <c r="H467" t="s">
        <v>2017</v>
      </c>
    </row>
    <row r="468" spans="1:8" x14ac:dyDescent="0.35">
      <c r="A468" t="s">
        <v>3248</v>
      </c>
      <c r="B468" t="s">
        <v>3230</v>
      </c>
      <c r="F468" t="str">
        <f t="shared" si="7"/>
        <v>65339F739</v>
      </c>
      <c r="G468" t="s">
        <v>721</v>
      </c>
      <c r="H468" t="s">
        <v>2018</v>
      </c>
    </row>
    <row r="469" spans="1:8" x14ac:dyDescent="0.35">
      <c r="A469" t="s">
        <v>731</v>
      </c>
      <c r="B469" t="s">
        <v>2024</v>
      </c>
      <c r="F469" t="str">
        <f t="shared" si="7"/>
        <v>65339K100</v>
      </c>
      <c r="G469" t="s">
        <v>724</v>
      </c>
      <c r="H469" t="s">
        <v>2019</v>
      </c>
    </row>
    <row r="470" spans="1:8" x14ac:dyDescent="0.35">
      <c r="A470" t="s">
        <v>2574</v>
      </c>
      <c r="B470" t="s">
        <v>2569</v>
      </c>
      <c r="F470" t="str">
        <f t="shared" si="7"/>
        <v>65339K860</v>
      </c>
      <c r="G470" t="s">
        <v>725</v>
      </c>
      <c r="H470" t="s">
        <v>2020</v>
      </c>
    </row>
    <row r="471" spans="1:8" x14ac:dyDescent="0.35">
      <c r="A471" t="s">
        <v>2761</v>
      </c>
      <c r="B471" t="s">
        <v>2762</v>
      </c>
      <c r="F471" t="str">
        <f t="shared" si="7"/>
        <v>65339F796</v>
      </c>
      <c r="G471" t="s">
        <v>726</v>
      </c>
      <c r="H471" t="s">
        <v>2021</v>
      </c>
    </row>
    <row r="472" spans="1:8" x14ac:dyDescent="0.35">
      <c r="A472" t="s">
        <v>3058</v>
      </c>
      <c r="B472" t="s">
        <v>3057</v>
      </c>
      <c r="F472" t="str">
        <f t="shared" si="7"/>
        <v>65339F770</v>
      </c>
      <c r="G472" t="s">
        <v>3248</v>
      </c>
      <c r="H472" t="s">
        <v>3230</v>
      </c>
    </row>
    <row r="473" spans="1:8" x14ac:dyDescent="0.35">
      <c r="A473" t="s">
        <v>3380</v>
      </c>
      <c r="B473" t="s">
        <v>3378</v>
      </c>
      <c r="F473" t="str">
        <f t="shared" si="7"/>
        <v>652526708</v>
      </c>
      <c r="G473" t="s">
        <v>727</v>
      </c>
      <c r="H473" t="s">
        <v>2022</v>
      </c>
    </row>
    <row r="474" spans="1:8" x14ac:dyDescent="0.35">
      <c r="A474" t="s">
        <v>2675</v>
      </c>
      <c r="B474" t="s">
        <v>2676</v>
      </c>
      <c r="F474" t="str">
        <f t="shared" si="7"/>
        <v>652526609</v>
      </c>
      <c r="G474" t="s">
        <v>730</v>
      </c>
      <c r="H474" t="s">
        <v>2023</v>
      </c>
    </row>
    <row r="475" spans="1:8" x14ac:dyDescent="0.35">
      <c r="A475" t="s">
        <v>735</v>
      </c>
      <c r="B475" t="s">
        <v>2026</v>
      </c>
      <c r="F475" t="str">
        <f t="shared" si="7"/>
        <v>653522300</v>
      </c>
      <c r="G475" t="s">
        <v>731</v>
      </c>
      <c r="H475" t="s">
        <v>2024</v>
      </c>
    </row>
    <row r="476" spans="1:8" x14ac:dyDescent="0.35">
      <c r="A476" t="s">
        <v>738</v>
      </c>
      <c r="B476" t="s">
        <v>2027</v>
      </c>
      <c r="F476" t="str">
        <f t="shared" si="7"/>
        <v>653522409</v>
      </c>
      <c r="G476" t="s">
        <v>2574</v>
      </c>
      <c r="H476" t="s">
        <v>2569</v>
      </c>
    </row>
    <row r="477" spans="1:8" x14ac:dyDescent="0.35">
      <c r="A477" t="s">
        <v>743</v>
      </c>
      <c r="B477" t="s">
        <v>2032</v>
      </c>
      <c r="F477" t="str">
        <f t="shared" si="7"/>
        <v>62913M206</v>
      </c>
      <c r="G477" t="s">
        <v>2761</v>
      </c>
      <c r="H477" t="s">
        <v>2762</v>
      </c>
    </row>
    <row r="478" spans="1:8" x14ac:dyDescent="0.35">
      <c r="A478" t="s">
        <v>2677</v>
      </c>
      <c r="B478" t="s">
        <v>2679</v>
      </c>
      <c r="F478" t="str">
        <f t="shared" si="7"/>
        <v>62913M305</v>
      </c>
      <c r="G478" t="s">
        <v>3058</v>
      </c>
      <c r="H478" t="s">
        <v>3057</v>
      </c>
    </row>
    <row r="479" spans="1:8" x14ac:dyDescent="0.35">
      <c r="A479" t="s">
        <v>747</v>
      </c>
      <c r="B479" t="s">
        <v>2033</v>
      </c>
      <c r="F479" t="str">
        <f t="shared" si="7"/>
        <v>87611X204</v>
      </c>
      <c r="G479" t="s">
        <v>2675</v>
      </c>
      <c r="H479" t="s">
        <v>2676</v>
      </c>
    </row>
    <row r="480" spans="1:8" x14ac:dyDescent="0.35">
      <c r="A480" t="s">
        <v>3531</v>
      </c>
      <c r="B480" t="s">
        <v>3530</v>
      </c>
      <c r="F480" t="str">
        <f t="shared" si="7"/>
        <v>65473P121</v>
      </c>
      <c r="G480" t="s">
        <v>732</v>
      </c>
      <c r="H480" t="s">
        <v>2025</v>
      </c>
    </row>
    <row r="481" spans="1:8" x14ac:dyDescent="0.35">
      <c r="A481" t="s">
        <v>2391</v>
      </c>
      <c r="B481" t="s">
        <v>2530</v>
      </c>
      <c r="F481" t="str">
        <f t="shared" si="7"/>
        <v>65473P881</v>
      </c>
      <c r="G481" t="s">
        <v>735</v>
      </c>
      <c r="H481" t="s">
        <v>2026</v>
      </c>
    </row>
    <row r="482" spans="1:8" x14ac:dyDescent="0.35">
      <c r="A482" t="s">
        <v>748</v>
      </c>
      <c r="B482" t="s">
        <v>2034</v>
      </c>
      <c r="F482" t="str">
        <f t="shared" si="7"/>
        <v>035710862</v>
      </c>
      <c r="G482" t="s">
        <v>738</v>
      </c>
      <c r="H482" t="s">
        <v>2027</v>
      </c>
    </row>
    <row r="483" spans="1:8" x14ac:dyDescent="0.35">
      <c r="A483" t="s">
        <v>2680</v>
      </c>
      <c r="B483" t="s">
        <v>2681</v>
      </c>
      <c r="F483" t="str">
        <f t="shared" si="7"/>
        <v>035710847</v>
      </c>
      <c r="G483" t="s">
        <v>739</v>
      </c>
      <c r="H483" t="s">
        <v>2028</v>
      </c>
    </row>
    <row r="484" spans="1:8" x14ac:dyDescent="0.35">
      <c r="A484" t="s">
        <v>749</v>
      </c>
      <c r="B484" t="s">
        <v>2035</v>
      </c>
      <c r="F484" t="str">
        <f t="shared" si="7"/>
        <v>035710870</v>
      </c>
      <c r="G484" t="s">
        <v>740</v>
      </c>
      <c r="H484" t="s">
        <v>2029</v>
      </c>
    </row>
    <row r="485" spans="1:8" x14ac:dyDescent="0.35">
      <c r="A485" t="s">
        <v>751</v>
      </c>
      <c r="B485" t="s">
        <v>2037</v>
      </c>
      <c r="F485" t="str">
        <f t="shared" si="7"/>
        <v>63938Y308</v>
      </c>
      <c r="G485" t="s">
        <v>741</v>
      </c>
      <c r="H485" t="s">
        <v>2030</v>
      </c>
    </row>
    <row r="486" spans="1:8" x14ac:dyDescent="0.35">
      <c r="A486" t="s">
        <v>755</v>
      </c>
      <c r="B486" t="s">
        <v>2038</v>
      </c>
      <c r="F486" t="str">
        <f t="shared" si="7"/>
        <v>63938Y100</v>
      </c>
      <c r="G486" t="s">
        <v>742</v>
      </c>
      <c r="H486" t="s">
        <v>2031</v>
      </c>
    </row>
    <row r="487" spans="1:8" x14ac:dyDescent="0.35">
      <c r="A487" t="s">
        <v>757</v>
      </c>
      <c r="B487" t="s">
        <v>2040</v>
      </c>
      <c r="F487" t="str">
        <f t="shared" si="7"/>
        <v>637417874</v>
      </c>
      <c r="G487" t="s">
        <v>743</v>
      </c>
      <c r="H487" t="s">
        <v>2032</v>
      </c>
    </row>
    <row r="488" spans="1:8" x14ac:dyDescent="0.35">
      <c r="A488" t="s">
        <v>2590</v>
      </c>
      <c r="B488" t="s">
        <v>2591</v>
      </c>
      <c r="F488" t="str">
        <f t="shared" si="7"/>
        <v>637432105</v>
      </c>
      <c r="G488" t="s">
        <v>2677</v>
      </c>
      <c r="H488" t="s">
        <v>2679</v>
      </c>
    </row>
    <row r="489" spans="1:8" x14ac:dyDescent="0.35">
      <c r="A489" t="s">
        <v>3692</v>
      </c>
      <c r="B489" t="s">
        <v>3691</v>
      </c>
      <c r="F489" t="str">
        <f t="shared" si="7"/>
        <v>25401T405</v>
      </c>
      <c r="G489" t="s">
        <v>747</v>
      </c>
      <c r="H489" t="s">
        <v>2033</v>
      </c>
    </row>
    <row r="490" spans="1:8" x14ac:dyDescent="0.35">
      <c r="A490" t="s">
        <v>3686</v>
      </c>
      <c r="B490" t="s">
        <v>3683</v>
      </c>
      <c r="F490" t="str">
        <f t="shared" si="7"/>
        <v>25401T306</v>
      </c>
      <c r="G490" t="s">
        <v>2391</v>
      </c>
      <c r="H490" t="s">
        <v>2530</v>
      </c>
    </row>
    <row r="491" spans="1:8" x14ac:dyDescent="0.35">
      <c r="A491" t="s">
        <v>3160</v>
      </c>
      <c r="B491" t="s">
        <v>3164</v>
      </c>
      <c r="F491" t="str">
        <f t="shared" si="7"/>
        <v>65342V408</v>
      </c>
      <c r="G491" t="s">
        <v>748</v>
      </c>
      <c r="H491" t="s">
        <v>2034</v>
      </c>
    </row>
    <row r="492" spans="1:8" x14ac:dyDescent="0.35">
      <c r="A492" t="s">
        <v>2982</v>
      </c>
      <c r="B492" t="s">
        <v>2973</v>
      </c>
      <c r="F492" t="str">
        <f t="shared" si="7"/>
        <v>64828T508</v>
      </c>
      <c r="G492" t="s">
        <v>2680</v>
      </c>
      <c r="H492" t="s">
        <v>2681</v>
      </c>
    </row>
    <row r="493" spans="1:8" x14ac:dyDescent="0.35">
      <c r="A493" t="s">
        <v>2684</v>
      </c>
      <c r="B493" t="s">
        <v>2686</v>
      </c>
      <c r="F493" t="str">
        <f t="shared" si="7"/>
        <v>64828T409</v>
      </c>
      <c r="G493" t="s">
        <v>749</v>
      </c>
      <c r="H493" t="s">
        <v>2035</v>
      </c>
    </row>
    <row r="494" spans="1:8" x14ac:dyDescent="0.35">
      <c r="A494" t="s">
        <v>2687</v>
      </c>
      <c r="B494" t="s">
        <v>2689</v>
      </c>
      <c r="F494" t="str">
        <f t="shared" si="7"/>
        <v>64828T300</v>
      </c>
      <c r="G494" t="s">
        <v>750</v>
      </c>
      <c r="H494" t="s">
        <v>2036</v>
      </c>
    </row>
    <row r="495" spans="1:8" x14ac:dyDescent="0.35">
      <c r="A495" t="s">
        <v>760</v>
      </c>
      <c r="B495" t="s">
        <v>2043</v>
      </c>
      <c r="F495" t="str">
        <f t="shared" si="7"/>
        <v>67058H300</v>
      </c>
      <c r="G495" t="s">
        <v>751</v>
      </c>
      <c r="H495" t="s">
        <v>2037</v>
      </c>
    </row>
    <row r="496" spans="1:8" x14ac:dyDescent="0.35">
      <c r="A496" t="s">
        <v>764</v>
      </c>
      <c r="B496" t="s">
        <v>2044</v>
      </c>
      <c r="F496" t="str">
        <f t="shared" si="7"/>
        <v>67059T204</v>
      </c>
      <c r="G496" t="s">
        <v>755</v>
      </c>
      <c r="H496" t="s">
        <v>2038</v>
      </c>
    </row>
    <row r="497" spans="1:8" x14ac:dyDescent="0.35">
      <c r="A497" t="s">
        <v>767</v>
      </c>
      <c r="B497" t="s">
        <v>2045</v>
      </c>
      <c r="F497" t="str">
        <f t="shared" si="7"/>
        <v>67058H201</v>
      </c>
      <c r="G497" t="s">
        <v>3319</v>
      </c>
      <c r="H497" t="s">
        <v>2039</v>
      </c>
    </row>
    <row r="498" spans="1:8" x14ac:dyDescent="0.35">
      <c r="A498" t="s">
        <v>769</v>
      </c>
      <c r="B498" t="s">
        <v>2046</v>
      </c>
      <c r="F498" t="str">
        <f t="shared" si="7"/>
        <v>67058H409</v>
      </c>
      <c r="G498" t="s">
        <v>757</v>
      </c>
      <c r="H498" t="s">
        <v>2040</v>
      </c>
    </row>
    <row r="499" spans="1:8" x14ac:dyDescent="0.35">
      <c r="A499" t="s">
        <v>771</v>
      </c>
      <c r="B499" t="s">
        <v>2047</v>
      </c>
      <c r="F499" t="str">
        <f t="shared" si="7"/>
        <v>637870205</v>
      </c>
      <c r="G499" t="s">
        <v>2590</v>
      </c>
      <c r="H499" t="s">
        <v>2591</v>
      </c>
    </row>
    <row r="500" spans="1:8" x14ac:dyDescent="0.35">
      <c r="A500" t="s">
        <v>2816</v>
      </c>
      <c r="B500" t="s">
        <v>2875</v>
      </c>
      <c r="F500" t="str">
        <f t="shared" si="7"/>
        <v>665859856</v>
      </c>
      <c r="G500" t="s">
        <v>758</v>
      </c>
      <c r="H500" t="s">
        <v>2041</v>
      </c>
    </row>
    <row r="501" spans="1:8" x14ac:dyDescent="0.35">
      <c r="A501" t="s">
        <v>776</v>
      </c>
      <c r="B501" t="s">
        <v>2048</v>
      </c>
      <c r="F501" t="str">
        <f t="shared" si="7"/>
        <v>649445202</v>
      </c>
      <c r="G501" t="s">
        <v>759</v>
      </c>
      <c r="H501" t="s">
        <v>2042</v>
      </c>
    </row>
    <row r="502" spans="1:8" x14ac:dyDescent="0.35">
      <c r="A502" t="s">
        <v>779</v>
      </c>
      <c r="B502" t="s">
        <v>2049</v>
      </c>
      <c r="F502" t="str">
        <f t="shared" si="7"/>
        <v>64944P307</v>
      </c>
      <c r="G502" t="s">
        <v>3160</v>
      </c>
      <c r="H502" t="s">
        <v>3164</v>
      </c>
    </row>
    <row r="503" spans="1:8" x14ac:dyDescent="0.35">
      <c r="A503" t="s">
        <v>782</v>
      </c>
      <c r="B503" t="s">
        <v>2050</v>
      </c>
      <c r="F503" t="str">
        <f t="shared" si="7"/>
        <v>649604709</v>
      </c>
      <c r="G503" t="s">
        <v>2982</v>
      </c>
      <c r="H503" t="s">
        <v>2973</v>
      </c>
    </row>
    <row r="504" spans="1:8" x14ac:dyDescent="0.35">
      <c r="A504" t="s">
        <v>785</v>
      </c>
      <c r="B504" t="s">
        <v>2051</v>
      </c>
      <c r="F504" t="str">
        <f t="shared" si="7"/>
        <v>649604808</v>
      </c>
      <c r="G504" t="s">
        <v>2684</v>
      </c>
      <c r="H504" t="s">
        <v>2686</v>
      </c>
    </row>
    <row r="505" spans="1:8" x14ac:dyDescent="0.35">
      <c r="A505" t="s">
        <v>2773</v>
      </c>
      <c r="B505" t="s">
        <v>2782</v>
      </c>
      <c r="F505" t="str">
        <f t="shared" si="7"/>
        <v>649604873</v>
      </c>
      <c r="G505" t="s">
        <v>2687</v>
      </c>
      <c r="H505" t="s">
        <v>2689</v>
      </c>
    </row>
    <row r="506" spans="1:8" x14ac:dyDescent="0.35">
      <c r="A506" t="s">
        <v>786</v>
      </c>
      <c r="B506" t="s">
        <v>2052</v>
      </c>
      <c r="F506" t="str">
        <f t="shared" si="7"/>
        <v>649604881</v>
      </c>
      <c r="G506" t="s">
        <v>760</v>
      </c>
      <c r="H506" t="s">
        <v>2043</v>
      </c>
    </row>
    <row r="507" spans="1:8" x14ac:dyDescent="0.35">
      <c r="A507" t="s">
        <v>3364</v>
      </c>
      <c r="B507" t="s">
        <v>3358</v>
      </c>
      <c r="F507" t="str">
        <f t="shared" si="7"/>
        <v>11272B103</v>
      </c>
      <c r="G507" t="s">
        <v>764</v>
      </c>
      <c r="H507" t="s">
        <v>2044</v>
      </c>
    </row>
    <row r="508" spans="1:8" x14ac:dyDescent="0.35">
      <c r="A508" t="s">
        <v>3267</v>
      </c>
      <c r="B508" t="s">
        <v>3266</v>
      </c>
      <c r="F508" t="str">
        <f t="shared" si="7"/>
        <v>11271L102</v>
      </c>
      <c r="G508" t="s">
        <v>767</v>
      </c>
      <c r="H508" t="s">
        <v>2045</v>
      </c>
    </row>
    <row r="509" spans="1:8" x14ac:dyDescent="0.35">
      <c r="A509" t="s">
        <v>787</v>
      </c>
      <c r="B509" t="s">
        <v>2053</v>
      </c>
      <c r="F509" t="str">
        <f t="shared" si="7"/>
        <v>674001300</v>
      </c>
      <c r="G509" t="s">
        <v>769</v>
      </c>
      <c r="H509" t="s">
        <v>2046</v>
      </c>
    </row>
    <row r="510" spans="1:8" x14ac:dyDescent="0.35">
      <c r="A510" t="s">
        <v>789</v>
      </c>
      <c r="B510" t="s">
        <v>2054</v>
      </c>
      <c r="F510" t="str">
        <f t="shared" si="7"/>
        <v>674001409</v>
      </c>
      <c r="G510" t="s">
        <v>771</v>
      </c>
      <c r="H510" t="s">
        <v>2047</v>
      </c>
    </row>
    <row r="511" spans="1:8" x14ac:dyDescent="0.35">
      <c r="A511" t="s">
        <v>3590</v>
      </c>
      <c r="B511" t="s">
        <v>3647</v>
      </c>
      <c r="F511" t="str">
        <f t="shared" si="7"/>
        <v>67111Q305</v>
      </c>
      <c r="G511" t="s">
        <v>2816</v>
      </c>
      <c r="H511" t="s">
        <v>2875</v>
      </c>
    </row>
    <row r="512" spans="1:8" x14ac:dyDescent="0.35">
      <c r="A512" t="s">
        <v>2690</v>
      </c>
      <c r="B512" t="s">
        <v>2693</v>
      </c>
      <c r="F512" t="str">
        <f t="shared" si="7"/>
        <v>67111Q206</v>
      </c>
      <c r="G512" t="s">
        <v>776</v>
      </c>
      <c r="H512" t="s">
        <v>2048</v>
      </c>
    </row>
    <row r="513" spans="1:8" x14ac:dyDescent="0.35">
      <c r="A513" t="s">
        <v>3165</v>
      </c>
      <c r="B513" t="s">
        <v>3168</v>
      </c>
      <c r="F513" t="str">
        <f t="shared" si="7"/>
        <v>675234405</v>
      </c>
      <c r="G513" t="s">
        <v>779</v>
      </c>
      <c r="H513" t="s">
        <v>2049</v>
      </c>
    </row>
    <row r="514" spans="1:8" x14ac:dyDescent="0.35">
      <c r="A514" t="s">
        <v>792</v>
      </c>
      <c r="B514" t="s">
        <v>2057</v>
      </c>
      <c r="F514" t="str">
        <f t="shared" si="7"/>
        <v>67103X409</v>
      </c>
      <c r="G514" t="s">
        <v>782</v>
      </c>
      <c r="H514" t="s">
        <v>2050</v>
      </c>
    </row>
    <row r="515" spans="1:8" x14ac:dyDescent="0.35">
      <c r="A515" t="s">
        <v>3320</v>
      </c>
      <c r="B515" t="s">
        <v>3321</v>
      </c>
      <c r="F515" t="str">
        <f t="shared" ref="F515:F578" si="8">MID(B515,3,9)</f>
        <v>67103B605</v>
      </c>
      <c r="G515" t="s">
        <v>785</v>
      </c>
      <c r="H515" t="s">
        <v>2051</v>
      </c>
    </row>
    <row r="516" spans="1:8" x14ac:dyDescent="0.35">
      <c r="A516" t="s">
        <v>2817</v>
      </c>
      <c r="B516" t="s">
        <v>2818</v>
      </c>
      <c r="F516" t="str">
        <f t="shared" si="8"/>
        <v>67103B506</v>
      </c>
      <c r="G516" t="s">
        <v>2773</v>
      </c>
      <c r="H516" t="s">
        <v>2782</v>
      </c>
    </row>
    <row r="517" spans="1:8" x14ac:dyDescent="0.35">
      <c r="A517" t="s">
        <v>796</v>
      </c>
      <c r="B517" t="s">
        <v>2694</v>
      </c>
      <c r="F517" t="str">
        <f t="shared" si="8"/>
        <v>10948W202</v>
      </c>
      <c r="G517" t="s">
        <v>786</v>
      </c>
      <c r="H517" t="s">
        <v>2052</v>
      </c>
    </row>
    <row r="518" spans="1:8" x14ac:dyDescent="0.35">
      <c r="A518" t="s">
        <v>3278</v>
      </c>
      <c r="B518" t="s">
        <v>3269</v>
      </c>
      <c r="F518" t="str">
        <f t="shared" si="8"/>
        <v>76882G206</v>
      </c>
      <c r="G518" t="s">
        <v>787</v>
      </c>
      <c r="H518" t="s">
        <v>2053</v>
      </c>
    </row>
    <row r="519" spans="1:8" x14ac:dyDescent="0.35">
      <c r="A519" t="s">
        <v>3322</v>
      </c>
      <c r="B519" t="s">
        <v>3325</v>
      </c>
      <c r="F519" t="str">
        <f t="shared" si="8"/>
        <v>683373203</v>
      </c>
      <c r="G519" t="s">
        <v>789</v>
      </c>
      <c r="H519" t="s">
        <v>2054</v>
      </c>
    </row>
    <row r="520" spans="1:8" x14ac:dyDescent="0.35">
      <c r="A520" t="s">
        <v>3592</v>
      </c>
      <c r="B520" t="s">
        <v>3648</v>
      </c>
      <c r="F520" t="str">
        <f t="shared" si="8"/>
        <v>691543706</v>
      </c>
      <c r="G520" t="s">
        <v>2690</v>
      </c>
      <c r="H520" t="s">
        <v>2693</v>
      </c>
    </row>
    <row r="521" spans="1:8" x14ac:dyDescent="0.35">
      <c r="A521" t="s">
        <v>3593</v>
      </c>
      <c r="B521" t="s">
        <v>3649</v>
      </c>
      <c r="F521" t="str">
        <f t="shared" si="8"/>
        <v>69181V503</v>
      </c>
      <c r="G521" t="s">
        <v>3165</v>
      </c>
      <c r="H521" t="s">
        <v>3168</v>
      </c>
    </row>
    <row r="522" spans="1:8" x14ac:dyDescent="0.35">
      <c r="A522" t="s">
        <v>2695</v>
      </c>
      <c r="B522" t="s">
        <v>2697</v>
      </c>
      <c r="F522" t="str">
        <f t="shared" si="8"/>
        <v>69181V305</v>
      </c>
      <c r="G522" t="s">
        <v>790</v>
      </c>
      <c r="H522" t="s">
        <v>2055</v>
      </c>
    </row>
    <row r="523" spans="1:8" x14ac:dyDescent="0.35">
      <c r="A523" t="s">
        <v>797</v>
      </c>
      <c r="B523" t="s">
        <v>2061</v>
      </c>
      <c r="F523" t="str">
        <f t="shared" si="8"/>
        <v>69181V206</v>
      </c>
      <c r="G523" t="s">
        <v>791</v>
      </c>
      <c r="H523" t="s">
        <v>2056</v>
      </c>
    </row>
    <row r="524" spans="1:8" x14ac:dyDescent="0.35">
      <c r="A524" t="s">
        <v>802</v>
      </c>
      <c r="B524" t="s">
        <v>2062</v>
      </c>
      <c r="F524" t="str">
        <f t="shared" si="8"/>
        <v>712704204</v>
      </c>
      <c r="G524" t="s">
        <v>792</v>
      </c>
      <c r="H524" t="s">
        <v>2057</v>
      </c>
    </row>
    <row r="525" spans="1:8" x14ac:dyDescent="0.35">
      <c r="A525" t="s">
        <v>803</v>
      </c>
      <c r="B525" t="s">
        <v>2063</v>
      </c>
      <c r="F525" t="str">
        <f t="shared" si="8"/>
        <v>724479506</v>
      </c>
      <c r="G525" t="s">
        <v>3320</v>
      </c>
      <c r="H525" t="s">
        <v>3321</v>
      </c>
    </row>
    <row r="526" spans="1:8" x14ac:dyDescent="0.35">
      <c r="A526" t="s">
        <v>806</v>
      </c>
      <c r="B526" t="s">
        <v>2064</v>
      </c>
      <c r="F526" t="str">
        <f t="shared" si="8"/>
        <v>694308883</v>
      </c>
      <c r="G526" t="s">
        <v>2817</v>
      </c>
      <c r="H526" t="s">
        <v>2818</v>
      </c>
    </row>
    <row r="527" spans="1:8" x14ac:dyDescent="0.35">
      <c r="A527" t="s">
        <v>809</v>
      </c>
      <c r="B527" t="s">
        <v>2065</v>
      </c>
      <c r="F527" t="str">
        <f t="shared" si="8"/>
        <v>694308800</v>
      </c>
      <c r="G527" t="s">
        <v>793</v>
      </c>
      <c r="H527" t="s">
        <v>2058</v>
      </c>
    </row>
    <row r="528" spans="1:8" x14ac:dyDescent="0.35">
      <c r="A528" t="s">
        <v>810</v>
      </c>
      <c r="B528" t="s">
        <v>2066</v>
      </c>
      <c r="F528" t="str">
        <f t="shared" si="8"/>
        <v>694308701</v>
      </c>
      <c r="G528" t="s">
        <v>2059</v>
      </c>
      <c r="H528" t="s">
        <v>2060</v>
      </c>
    </row>
    <row r="529" spans="1:8" x14ac:dyDescent="0.35">
      <c r="A529" t="s">
        <v>811</v>
      </c>
      <c r="B529" t="s">
        <v>2067</v>
      </c>
      <c r="F529" t="str">
        <f t="shared" si="8"/>
        <v>694308602</v>
      </c>
      <c r="G529" t="s">
        <v>796</v>
      </c>
      <c r="H529" t="s">
        <v>2694</v>
      </c>
    </row>
    <row r="530" spans="1:8" x14ac:dyDescent="0.35">
      <c r="A530" t="s">
        <v>812</v>
      </c>
      <c r="B530" t="s">
        <v>2068</v>
      </c>
      <c r="F530" t="str">
        <f t="shared" si="8"/>
        <v>694308503</v>
      </c>
      <c r="G530" t="s">
        <v>3322</v>
      </c>
      <c r="H530" t="s">
        <v>3325</v>
      </c>
    </row>
    <row r="531" spans="1:8" x14ac:dyDescent="0.35">
      <c r="A531" t="s">
        <v>813</v>
      </c>
      <c r="B531" t="s">
        <v>2069</v>
      </c>
      <c r="F531" t="str">
        <f t="shared" si="8"/>
        <v>694308404</v>
      </c>
      <c r="G531" t="s">
        <v>2695</v>
      </c>
      <c r="H531" t="s">
        <v>2697</v>
      </c>
    </row>
    <row r="532" spans="1:8" x14ac:dyDescent="0.35">
      <c r="A532" t="s">
        <v>814</v>
      </c>
      <c r="B532" t="s">
        <v>2070</v>
      </c>
      <c r="F532" t="str">
        <f t="shared" si="8"/>
        <v>694308305</v>
      </c>
      <c r="G532" t="s">
        <v>797</v>
      </c>
      <c r="H532" t="s">
        <v>2061</v>
      </c>
    </row>
    <row r="533" spans="1:8" x14ac:dyDescent="0.35">
      <c r="A533" t="s">
        <v>815</v>
      </c>
      <c r="B533" t="s">
        <v>2071</v>
      </c>
      <c r="F533" t="str">
        <f t="shared" si="8"/>
        <v>694308206</v>
      </c>
      <c r="G533" t="s">
        <v>802</v>
      </c>
      <c r="H533" t="s">
        <v>2062</v>
      </c>
    </row>
    <row r="534" spans="1:8" x14ac:dyDescent="0.35">
      <c r="A534" t="s">
        <v>3110</v>
      </c>
      <c r="B534" t="s">
        <v>3106</v>
      </c>
      <c r="F534" t="str">
        <f t="shared" si="8"/>
        <v>69331C140</v>
      </c>
      <c r="G534" t="s">
        <v>803</v>
      </c>
      <c r="H534" t="s">
        <v>2063</v>
      </c>
    </row>
    <row r="535" spans="1:8" x14ac:dyDescent="0.35">
      <c r="A535" t="s">
        <v>816</v>
      </c>
      <c r="B535" t="s">
        <v>2072</v>
      </c>
      <c r="F535" t="str">
        <f t="shared" si="8"/>
        <v>70509V506</v>
      </c>
      <c r="G535" t="s">
        <v>806</v>
      </c>
      <c r="H535" t="s">
        <v>2064</v>
      </c>
    </row>
    <row r="536" spans="1:8" x14ac:dyDescent="0.35">
      <c r="A536" t="s">
        <v>819</v>
      </c>
      <c r="B536" t="s">
        <v>2073</v>
      </c>
      <c r="F536" t="str">
        <f t="shared" si="8"/>
        <v>70509V407</v>
      </c>
      <c r="G536" t="s">
        <v>809</v>
      </c>
      <c r="H536" t="s">
        <v>2065</v>
      </c>
    </row>
    <row r="537" spans="1:8" x14ac:dyDescent="0.35">
      <c r="A537" t="s">
        <v>820</v>
      </c>
      <c r="B537" t="s">
        <v>2074</v>
      </c>
      <c r="F537" t="str">
        <f t="shared" si="8"/>
        <v>709102701</v>
      </c>
      <c r="G537" t="s">
        <v>810</v>
      </c>
      <c r="H537" t="s">
        <v>2066</v>
      </c>
    </row>
    <row r="538" spans="1:8" x14ac:dyDescent="0.35">
      <c r="A538" t="s">
        <v>823</v>
      </c>
      <c r="B538" t="s">
        <v>2075</v>
      </c>
      <c r="F538" t="str">
        <f t="shared" si="8"/>
        <v>709102602</v>
      </c>
      <c r="G538" t="s">
        <v>811</v>
      </c>
      <c r="H538" t="s">
        <v>2067</v>
      </c>
    </row>
    <row r="539" spans="1:8" x14ac:dyDescent="0.35">
      <c r="A539" t="s">
        <v>824</v>
      </c>
      <c r="B539" t="s">
        <v>2076</v>
      </c>
      <c r="F539" t="str">
        <f t="shared" si="8"/>
        <v>709102503</v>
      </c>
      <c r="G539" t="s">
        <v>812</v>
      </c>
      <c r="H539" t="s">
        <v>2068</v>
      </c>
    </row>
    <row r="540" spans="1:8" x14ac:dyDescent="0.35">
      <c r="A540" t="s">
        <v>3474</v>
      </c>
      <c r="B540" t="s">
        <v>3650</v>
      </c>
      <c r="F540" t="str">
        <f t="shared" si="8"/>
        <v>30259W203</v>
      </c>
      <c r="G540" t="s">
        <v>813</v>
      </c>
      <c r="H540" t="s">
        <v>2069</v>
      </c>
    </row>
    <row r="541" spans="1:8" x14ac:dyDescent="0.35">
      <c r="A541" t="s">
        <v>826</v>
      </c>
      <c r="B541" t="s">
        <v>2078</v>
      </c>
      <c r="F541" t="str">
        <f t="shared" si="8"/>
        <v>729640201</v>
      </c>
      <c r="G541" t="s">
        <v>814</v>
      </c>
      <c r="H541" t="s">
        <v>2070</v>
      </c>
    </row>
    <row r="542" spans="1:8" x14ac:dyDescent="0.35">
      <c r="A542" t="s">
        <v>829</v>
      </c>
      <c r="B542" t="s">
        <v>2079</v>
      </c>
      <c r="F542" t="str">
        <f t="shared" si="8"/>
        <v>70931T400</v>
      </c>
      <c r="G542" t="s">
        <v>815</v>
      </c>
      <c r="H542" t="s">
        <v>2071</v>
      </c>
    </row>
    <row r="543" spans="1:8" x14ac:dyDescent="0.35">
      <c r="A543" t="s">
        <v>833</v>
      </c>
      <c r="B543" t="s">
        <v>2080</v>
      </c>
      <c r="F543" t="str">
        <f t="shared" si="8"/>
        <v>70931T301</v>
      </c>
      <c r="G543" t="s">
        <v>3110</v>
      </c>
      <c r="H543" t="s">
        <v>3106</v>
      </c>
    </row>
    <row r="544" spans="1:8" x14ac:dyDescent="0.35">
      <c r="A544" t="s">
        <v>837</v>
      </c>
      <c r="B544" t="s">
        <v>2081</v>
      </c>
      <c r="F544" t="str">
        <f t="shared" si="8"/>
        <v>693475857</v>
      </c>
      <c r="G544" t="s">
        <v>816</v>
      </c>
      <c r="H544" t="s">
        <v>2072</v>
      </c>
    </row>
    <row r="545" spans="1:8" x14ac:dyDescent="0.35">
      <c r="A545" t="s">
        <v>3068</v>
      </c>
      <c r="B545" t="s">
        <v>3079</v>
      </c>
      <c r="F545" t="str">
        <f t="shared" si="8"/>
        <v>72346Q302</v>
      </c>
      <c r="G545" t="s">
        <v>819</v>
      </c>
      <c r="H545" t="s">
        <v>2073</v>
      </c>
    </row>
    <row r="546" spans="1:8" x14ac:dyDescent="0.35">
      <c r="A546" t="s">
        <v>2819</v>
      </c>
      <c r="B546" t="s">
        <v>2820</v>
      </c>
      <c r="F546" t="str">
        <f t="shared" si="8"/>
        <v>708062401</v>
      </c>
      <c r="G546" t="s">
        <v>820</v>
      </c>
      <c r="H546" t="s">
        <v>2074</v>
      </c>
    </row>
    <row r="547" spans="1:8" x14ac:dyDescent="0.35">
      <c r="A547" t="s">
        <v>839</v>
      </c>
      <c r="B547" t="s">
        <v>2083</v>
      </c>
      <c r="F547" t="str">
        <f t="shared" si="8"/>
        <v>69352P202</v>
      </c>
      <c r="G547" t="s">
        <v>823</v>
      </c>
      <c r="H547" t="s">
        <v>2075</v>
      </c>
    </row>
    <row r="548" spans="1:8" x14ac:dyDescent="0.35">
      <c r="A548" t="s">
        <v>840</v>
      </c>
      <c r="B548" t="s">
        <v>2084</v>
      </c>
      <c r="F548" t="str">
        <f t="shared" si="8"/>
        <v>59522J889</v>
      </c>
      <c r="G548" t="s">
        <v>824</v>
      </c>
      <c r="H548" t="s">
        <v>2076</v>
      </c>
    </row>
    <row r="549" spans="1:8" x14ac:dyDescent="0.35">
      <c r="A549" t="s">
        <v>3595</v>
      </c>
      <c r="B549" t="s">
        <v>3651</v>
      </c>
      <c r="F549" t="str">
        <f t="shared" si="8"/>
        <v>74274W798</v>
      </c>
      <c r="G549" t="s">
        <v>825</v>
      </c>
      <c r="H549" t="s">
        <v>2077</v>
      </c>
    </row>
    <row r="550" spans="1:8" x14ac:dyDescent="0.35">
      <c r="A550" t="s">
        <v>3597</v>
      </c>
      <c r="B550" t="s">
        <v>3652</v>
      </c>
      <c r="F550" t="str">
        <f t="shared" si="8"/>
        <v>74274W814</v>
      </c>
      <c r="G550" t="s">
        <v>826</v>
      </c>
      <c r="H550" t="s">
        <v>2078</v>
      </c>
    </row>
    <row r="551" spans="1:8" x14ac:dyDescent="0.35">
      <c r="A551" t="s">
        <v>2821</v>
      </c>
      <c r="B551" t="s">
        <v>2822</v>
      </c>
      <c r="F551" t="str">
        <f t="shared" si="8"/>
        <v>74274W830</v>
      </c>
      <c r="G551" t="s">
        <v>829</v>
      </c>
      <c r="H551" t="s">
        <v>2079</v>
      </c>
    </row>
    <row r="552" spans="1:8" x14ac:dyDescent="0.35">
      <c r="A552" t="s">
        <v>844</v>
      </c>
      <c r="B552" t="s">
        <v>2085</v>
      </c>
      <c r="F552" t="str">
        <f t="shared" si="8"/>
        <v>74274W103</v>
      </c>
      <c r="G552" t="s">
        <v>833</v>
      </c>
      <c r="H552" t="s">
        <v>2080</v>
      </c>
    </row>
    <row r="553" spans="1:8" x14ac:dyDescent="0.35">
      <c r="A553" t="s">
        <v>2554</v>
      </c>
      <c r="B553" t="s">
        <v>2555</v>
      </c>
      <c r="F553" t="str">
        <f t="shared" si="8"/>
        <v>74274W301</v>
      </c>
      <c r="G553" t="s">
        <v>837</v>
      </c>
      <c r="H553" t="s">
        <v>2081</v>
      </c>
    </row>
    <row r="554" spans="1:8" x14ac:dyDescent="0.35">
      <c r="A554" t="s">
        <v>3027</v>
      </c>
      <c r="B554" t="s">
        <v>3029</v>
      </c>
      <c r="F554" t="str">
        <f t="shared" si="8"/>
        <v>74274W822</v>
      </c>
      <c r="G554" t="s">
        <v>3068</v>
      </c>
      <c r="H554" t="s">
        <v>3079</v>
      </c>
    </row>
    <row r="555" spans="1:8" x14ac:dyDescent="0.35">
      <c r="A555" t="s">
        <v>3416</v>
      </c>
      <c r="B555" t="s">
        <v>3499</v>
      </c>
      <c r="F555" t="str">
        <f t="shared" si="8"/>
        <v>G68603169</v>
      </c>
      <c r="G555" t="s">
        <v>2819</v>
      </c>
      <c r="H555" t="s">
        <v>2820</v>
      </c>
    </row>
    <row r="556" spans="1:8" x14ac:dyDescent="0.35">
      <c r="A556" t="s">
        <v>850</v>
      </c>
      <c r="B556" t="s">
        <v>2092</v>
      </c>
      <c r="F556" t="str">
        <f t="shared" si="8"/>
        <v>00B0G4027</v>
      </c>
      <c r="G556" t="s">
        <v>838</v>
      </c>
      <c r="H556" t="s">
        <v>2082</v>
      </c>
    </row>
    <row r="557" spans="1:8" x14ac:dyDescent="0.35">
      <c r="A557" t="s">
        <v>851</v>
      </c>
      <c r="B557" t="s">
        <v>2093</v>
      </c>
      <c r="F557" t="str">
        <f t="shared" si="8"/>
        <v>00B02FFZ2</v>
      </c>
      <c r="G557" t="s">
        <v>839</v>
      </c>
      <c r="H557" t="s">
        <v>2083</v>
      </c>
    </row>
    <row r="558" spans="1:8" x14ac:dyDescent="0.35">
      <c r="A558" t="s">
        <v>1141</v>
      </c>
      <c r="B558" t="s">
        <v>3233</v>
      </c>
      <c r="F558" t="str">
        <f t="shared" si="8"/>
        <v>744320888</v>
      </c>
      <c r="G558" t="s">
        <v>840</v>
      </c>
      <c r="H558" t="s">
        <v>2084</v>
      </c>
    </row>
    <row r="559" spans="1:8" x14ac:dyDescent="0.35">
      <c r="A559" t="s">
        <v>852</v>
      </c>
      <c r="B559" t="s">
        <v>2094</v>
      </c>
      <c r="F559" t="str">
        <f t="shared" si="8"/>
        <v>744320805</v>
      </c>
      <c r="G559" t="s">
        <v>2821</v>
      </c>
      <c r="H559" t="s">
        <v>2822</v>
      </c>
    </row>
    <row r="560" spans="1:8" x14ac:dyDescent="0.35">
      <c r="A560" t="s">
        <v>3263</v>
      </c>
      <c r="B560" t="s">
        <v>3262</v>
      </c>
      <c r="F560" t="str">
        <f t="shared" si="8"/>
        <v>74460W511</v>
      </c>
      <c r="G560" t="s">
        <v>844</v>
      </c>
      <c r="H560" t="s">
        <v>2085</v>
      </c>
    </row>
    <row r="561" spans="1:8" x14ac:dyDescent="0.35">
      <c r="A561" t="s">
        <v>3351</v>
      </c>
      <c r="B561" t="s">
        <v>3350</v>
      </c>
      <c r="F561" t="str">
        <f t="shared" si="8"/>
        <v>74460W487</v>
      </c>
      <c r="G561" t="s">
        <v>2086</v>
      </c>
      <c r="H561" t="s">
        <v>2087</v>
      </c>
    </row>
    <row r="562" spans="1:8" x14ac:dyDescent="0.35">
      <c r="A562" t="s">
        <v>3213</v>
      </c>
      <c r="B562" t="s">
        <v>3206</v>
      </c>
      <c r="F562" t="str">
        <f t="shared" si="8"/>
        <v>74460W537</v>
      </c>
      <c r="G562" t="s">
        <v>2554</v>
      </c>
      <c r="H562" t="s">
        <v>2555</v>
      </c>
    </row>
    <row r="563" spans="1:8" x14ac:dyDescent="0.35">
      <c r="A563" t="s">
        <v>3095</v>
      </c>
      <c r="B563" t="s">
        <v>3089</v>
      </c>
      <c r="F563" t="str">
        <f t="shared" si="8"/>
        <v>74460W552</v>
      </c>
      <c r="G563" t="s">
        <v>3027</v>
      </c>
      <c r="H563" t="s">
        <v>3029</v>
      </c>
    </row>
    <row r="564" spans="1:8" x14ac:dyDescent="0.35">
      <c r="A564" t="s">
        <v>2905</v>
      </c>
      <c r="B564" t="s">
        <v>2898</v>
      </c>
      <c r="F564" t="str">
        <f t="shared" si="8"/>
        <v>74460W578</v>
      </c>
      <c r="G564" t="s">
        <v>845</v>
      </c>
      <c r="H564" t="s">
        <v>2088</v>
      </c>
    </row>
    <row r="565" spans="1:8" x14ac:dyDescent="0.35">
      <c r="A565" t="s">
        <v>2823</v>
      </c>
      <c r="B565" t="s">
        <v>2868</v>
      </c>
      <c r="F565" t="str">
        <f t="shared" si="8"/>
        <v>74460W594</v>
      </c>
      <c r="G565" t="s">
        <v>847</v>
      </c>
      <c r="H565" t="s">
        <v>2089</v>
      </c>
    </row>
    <row r="566" spans="1:8" x14ac:dyDescent="0.35">
      <c r="A566" t="s">
        <v>2700</v>
      </c>
      <c r="B566" t="s">
        <v>2763</v>
      </c>
      <c r="F566" t="str">
        <f t="shared" si="8"/>
        <v>74460W628</v>
      </c>
      <c r="G566" t="s">
        <v>848</v>
      </c>
      <c r="H566" t="s">
        <v>2090</v>
      </c>
    </row>
    <row r="567" spans="1:8" x14ac:dyDescent="0.35">
      <c r="A567" t="s">
        <v>855</v>
      </c>
      <c r="B567" t="s">
        <v>2095</v>
      </c>
      <c r="F567" t="str">
        <f t="shared" si="8"/>
        <v>74460W719</v>
      </c>
      <c r="G567" t="s">
        <v>849</v>
      </c>
      <c r="H567" t="s">
        <v>2091</v>
      </c>
    </row>
    <row r="568" spans="1:8" x14ac:dyDescent="0.35">
      <c r="A568" t="s">
        <v>858</v>
      </c>
      <c r="B568" t="s">
        <v>2096</v>
      </c>
      <c r="F568" t="str">
        <f t="shared" si="8"/>
        <v>74460W735</v>
      </c>
      <c r="G568" t="s">
        <v>850</v>
      </c>
      <c r="H568" t="s">
        <v>2092</v>
      </c>
    </row>
    <row r="569" spans="1:8" x14ac:dyDescent="0.35">
      <c r="A569" t="s">
        <v>859</v>
      </c>
      <c r="B569" t="s">
        <v>2097</v>
      </c>
      <c r="F569" t="str">
        <f t="shared" si="8"/>
        <v>74460W669</v>
      </c>
      <c r="G569" t="s">
        <v>851</v>
      </c>
      <c r="H569" t="s">
        <v>2093</v>
      </c>
    </row>
    <row r="570" spans="1:8" x14ac:dyDescent="0.35">
      <c r="A570" t="s">
        <v>861</v>
      </c>
      <c r="B570" t="s">
        <v>2098</v>
      </c>
      <c r="F570" t="str">
        <f t="shared" si="8"/>
        <v>74460W750</v>
      </c>
      <c r="G570" t="s">
        <v>1141</v>
      </c>
      <c r="H570" t="s">
        <v>3233</v>
      </c>
    </row>
    <row r="571" spans="1:8" x14ac:dyDescent="0.35">
      <c r="A571" t="s">
        <v>862</v>
      </c>
      <c r="B571" t="s">
        <v>2099</v>
      </c>
      <c r="F571" t="str">
        <f t="shared" si="8"/>
        <v>74460W685</v>
      </c>
      <c r="G571" t="s">
        <v>852</v>
      </c>
      <c r="H571" t="s">
        <v>2094</v>
      </c>
    </row>
    <row r="572" spans="1:8" x14ac:dyDescent="0.35">
      <c r="A572" t="s">
        <v>2570</v>
      </c>
      <c r="B572" t="s">
        <v>2557</v>
      </c>
      <c r="F572" t="str">
        <f t="shared" si="8"/>
        <v>74460W644</v>
      </c>
      <c r="G572" t="s">
        <v>3263</v>
      </c>
      <c r="H572" t="s">
        <v>3262</v>
      </c>
    </row>
    <row r="573" spans="1:8" x14ac:dyDescent="0.35">
      <c r="A573" t="s">
        <v>865</v>
      </c>
      <c r="B573" t="s">
        <v>2101</v>
      </c>
      <c r="F573" t="str">
        <f t="shared" si="8"/>
        <v>69360J578</v>
      </c>
      <c r="G573" t="s">
        <v>3213</v>
      </c>
      <c r="H573" t="s">
        <v>3206</v>
      </c>
    </row>
    <row r="574" spans="1:8" x14ac:dyDescent="0.35">
      <c r="A574" t="s">
        <v>868</v>
      </c>
      <c r="B574" t="s">
        <v>2102</v>
      </c>
      <c r="F574" t="str">
        <f t="shared" si="8"/>
        <v>69360J628</v>
      </c>
      <c r="G574" t="s">
        <v>3095</v>
      </c>
      <c r="H574" t="s">
        <v>3089</v>
      </c>
    </row>
    <row r="575" spans="1:8" x14ac:dyDescent="0.35">
      <c r="A575" t="s">
        <v>869</v>
      </c>
      <c r="B575" t="s">
        <v>2103</v>
      </c>
      <c r="F575" t="str">
        <f t="shared" si="8"/>
        <v>69360J594</v>
      </c>
      <c r="G575" t="s">
        <v>2905</v>
      </c>
      <c r="H575" t="s">
        <v>2898</v>
      </c>
    </row>
    <row r="576" spans="1:8" x14ac:dyDescent="0.35">
      <c r="A576" t="s">
        <v>2825</v>
      </c>
      <c r="B576" t="s">
        <v>2827</v>
      </c>
      <c r="F576" t="str">
        <f t="shared" si="8"/>
        <v>69360J552</v>
      </c>
      <c r="G576" t="s">
        <v>2823</v>
      </c>
      <c r="H576" t="s">
        <v>2868</v>
      </c>
    </row>
    <row r="577" spans="1:8" x14ac:dyDescent="0.35">
      <c r="A577" t="s">
        <v>871</v>
      </c>
      <c r="B577" t="s">
        <v>2104</v>
      </c>
      <c r="F577" t="str">
        <f t="shared" si="8"/>
        <v>74348T409</v>
      </c>
      <c r="G577" t="s">
        <v>2700</v>
      </c>
      <c r="H577" t="s">
        <v>2763</v>
      </c>
    </row>
    <row r="578" spans="1:8" x14ac:dyDescent="0.35">
      <c r="A578" t="s">
        <v>2394</v>
      </c>
      <c r="B578" t="s">
        <v>2395</v>
      </c>
      <c r="F578" t="str">
        <f t="shared" si="8"/>
        <v>74348T110</v>
      </c>
      <c r="G578" t="s">
        <v>855</v>
      </c>
      <c r="H578" t="s">
        <v>2095</v>
      </c>
    </row>
    <row r="579" spans="1:8" x14ac:dyDescent="0.35">
      <c r="A579" t="s">
        <v>875</v>
      </c>
      <c r="B579" t="s">
        <v>2106</v>
      </c>
      <c r="F579" t="str">
        <f t="shared" ref="F579:F642" si="9">MID(B579,3,9)</f>
        <v>73933H200</v>
      </c>
      <c r="G579" t="s">
        <v>858</v>
      </c>
      <c r="H579" t="s">
        <v>2096</v>
      </c>
    </row>
    <row r="580" spans="1:8" x14ac:dyDescent="0.35">
      <c r="A580" t="s">
        <v>3328</v>
      </c>
      <c r="B580" t="s">
        <v>3332</v>
      </c>
      <c r="F580" t="str">
        <f t="shared" si="9"/>
        <v>Y71726114</v>
      </c>
      <c r="G580" t="s">
        <v>859</v>
      </c>
      <c r="H580" t="s">
        <v>2097</v>
      </c>
    </row>
    <row r="581" spans="1:8" x14ac:dyDescent="0.35">
      <c r="A581" t="s">
        <v>3249</v>
      </c>
      <c r="B581" t="s">
        <v>3235</v>
      </c>
      <c r="F581" t="str">
        <f t="shared" si="9"/>
        <v>74915M308</v>
      </c>
      <c r="G581" t="s">
        <v>861</v>
      </c>
      <c r="H581" t="s">
        <v>2098</v>
      </c>
    </row>
    <row r="582" spans="1:8" x14ac:dyDescent="0.35">
      <c r="A582" t="s">
        <v>2888</v>
      </c>
      <c r="B582" t="s">
        <v>2879</v>
      </c>
      <c r="F582" t="str">
        <f t="shared" si="9"/>
        <v>747262400</v>
      </c>
      <c r="G582" t="s">
        <v>862</v>
      </c>
      <c r="H582" t="s">
        <v>2099</v>
      </c>
    </row>
    <row r="583" spans="1:8" x14ac:dyDescent="0.35">
      <c r="A583" t="s">
        <v>879</v>
      </c>
      <c r="B583" t="s">
        <v>2107</v>
      </c>
      <c r="F583" t="str">
        <f t="shared" si="9"/>
        <v>747262301</v>
      </c>
      <c r="G583" t="s">
        <v>864</v>
      </c>
      <c r="H583" t="s">
        <v>2100</v>
      </c>
    </row>
    <row r="584" spans="1:8" x14ac:dyDescent="0.35">
      <c r="A584" t="s">
        <v>882</v>
      </c>
      <c r="B584" t="s">
        <v>2108</v>
      </c>
      <c r="F584" t="str">
        <f t="shared" si="9"/>
        <v>74736A202</v>
      </c>
      <c r="G584" t="s">
        <v>2570</v>
      </c>
      <c r="H584" t="s">
        <v>2557</v>
      </c>
    </row>
    <row r="585" spans="1:8" x14ac:dyDescent="0.35">
      <c r="A585" t="s">
        <v>883</v>
      </c>
      <c r="B585" t="s">
        <v>2109</v>
      </c>
      <c r="F585" t="str">
        <f t="shared" si="9"/>
        <v>74736A301</v>
      </c>
      <c r="G585" t="s">
        <v>865</v>
      </c>
      <c r="H585" t="s">
        <v>2101</v>
      </c>
    </row>
    <row r="586" spans="1:8" x14ac:dyDescent="0.35">
      <c r="A586" t="s">
        <v>3404</v>
      </c>
      <c r="B586" t="s">
        <v>3390</v>
      </c>
      <c r="F586" t="str">
        <f t="shared" si="9"/>
        <v>75574U606</v>
      </c>
      <c r="G586" t="s">
        <v>868</v>
      </c>
      <c r="H586" t="s">
        <v>2102</v>
      </c>
    </row>
    <row r="587" spans="1:8" x14ac:dyDescent="0.35">
      <c r="A587" t="s">
        <v>2828</v>
      </c>
      <c r="B587" t="s">
        <v>2830</v>
      </c>
      <c r="F587" t="str">
        <f t="shared" si="9"/>
        <v>76169C407</v>
      </c>
      <c r="G587" t="s">
        <v>869</v>
      </c>
      <c r="H587" t="s">
        <v>2103</v>
      </c>
    </row>
    <row r="588" spans="1:8" x14ac:dyDescent="0.35">
      <c r="A588" t="s">
        <v>884</v>
      </c>
      <c r="B588" t="s">
        <v>2110</v>
      </c>
      <c r="F588" t="str">
        <f t="shared" si="9"/>
        <v>76169C209</v>
      </c>
      <c r="G588" t="s">
        <v>2825</v>
      </c>
      <c r="H588" t="s">
        <v>2827</v>
      </c>
    </row>
    <row r="589" spans="1:8" x14ac:dyDescent="0.35">
      <c r="A589" t="s">
        <v>887</v>
      </c>
      <c r="B589" t="s">
        <v>2111</v>
      </c>
      <c r="F589" t="str">
        <f t="shared" si="9"/>
        <v>76169C308</v>
      </c>
      <c r="G589" t="s">
        <v>871</v>
      </c>
      <c r="H589" t="s">
        <v>2104</v>
      </c>
    </row>
    <row r="590" spans="1:8" x14ac:dyDescent="0.35">
      <c r="A590" t="s">
        <v>3600</v>
      </c>
      <c r="B590" t="s">
        <v>3653</v>
      </c>
      <c r="F590" t="str">
        <f t="shared" si="9"/>
        <v>7591EP886</v>
      </c>
      <c r="G590" t="s">
        <v>874</v>
      </c>
      <c r="H590" t="s">
        <v>2105</v>
      </c>
    </row>
    <row r="591" spans="1:8" x14ac:dyDescent="0.35">
      <c r="A591" t="s">
        <v>888</v>
      </c>
      <c r="B591" t="s">
        <v>2112</v>
      </c>
      <c r="F591" t="str">
        <f t="shared" si="9"/>
        <v>7591EP308</v>
      </c>
      <c r="G591" t="s">
        <v>2394</v>
      </c>
      <c r="H591" t="s">
        <v>2395</v>
      </c>
    </row>
    <row r="592" spans="1:8" x14ac:dyDescent="0.35">
      <c r="A592" t="s">
        <v>2606</v>
      </c>
      <c r="B592" t="s">
        <v>2607</v>
      </c>
      <c r="F592" t="str">
        <f t="shared" si="9"/>
        <v>7591EP704</v>
      </c>
      <c r="G592" t="s">
        <v>875</v>
      </c>
      <c r="H592" t="s">
        <v>2106</v>
      </c>
    </row>
    <row r="593" spans="1:8" x14ac:dyDescent="0.35">
      <c r="A593" t="s">
        <v>891</v>
      </c>
      <c r="B593" t="s">
        <v>2113</v>
      </c>
      <c r="F593" t="str">
        <f t="shared" si="9"/>
        <v>7591EP506</v>
      </c>
      <c r="G593" t="s">
        <v>3328</v>
      </c>
      <c r="H593" t="s">
        <v>3332</v>
      </c>
    </row>
    <row r="594" spans="1:8" x14ac:dyDescent="0.35">
      <c r="A594" t="s">
        <v>893</v>
      </c>
      <c r="B594" t="s">
        <v>2114</v>
      </c>
      <c r="F594" t="str">
        <f t="shared" si="9"/>
        <v>759351802</v>
      </c>
      <c r="G594" t="s">
        <v>3249</v>
      </c>
      <c r="H594" t="s">
        <v>3235</v>
      </c>
    </row>
    <row r="595" spans="1:8" x14ac:dyDescent="0.35">
      <c r="A595" t="s">
        <v>896</v>
      </c>
      <c r="B595" t="s">
        <v>2115</v>
      </c>
      <c r="F595" t="str">
        <f t="shared" si="9"/>
        <v>759351703</v>
      </c>
      <c r="G595" t="s">
        <v>2888</v>
      </c>
      <c r="H595" t="s">
        <v>2879</v>
      </c>
    </row>
    <row r="596" spans="1:8" x14ac:dyDescent="0.35">
      <c r="A596" t="s">
        <v>3503</v>
      </c>
      <c r="B596" t="s">
        <v>3512</v>
      </c>
      <c r="F596" t="str">
        <f t="shared" si="9"/>
        <v>05580M827</v>
      </c>
      <c r="G596" t="s">
        <v>879</v>
      </c>
      <c r="H596" t="s">
        <v>2107</v>
      </c>
    </row>
    <row r="597" spans="1:8" x14ac:dyDescent="0.35">
      <c r="A597" t="s">
        <v>3335</v>
      </c>
      <c r="B597" t="s">
        <v>3337</v>
      </c>
      <c r="F597" t="str">
        <f t="shared" si="9"/>
        <v>05580M850</v>
      </c>
      <c r="G597" t="s">
        <v>882</v>
      </c>
      <c r="H597" t="s">
        <v>2108</v>
      </c>
    </row>
    <row r="598" spans="1:8" x14ac:dyDescent="0.35">
      <c r="A598" t="s">
        <v>2831</v>
      </c>
      <c r="B598" t="s">
        <v>2833</v>
      </c>
      <c r="F598" t="str">
        <f t="shared" si="9"/>
        <v>05580M876</v>
      </c>
      <c r="G598" t="s">
        <v>883</v>
      </c>
      <c r="H598" t="s">
        <v>2109</v>
      </c>
    </row>
    <row r="599" spans="1:8" x14ac:dyDescent="0.35">
      <c r="A599" t="s">
        <v>2983</v>
      </c>
      <c r="B599" t="s">
        <v>2974</v>
      </c>
      <c r="F599" t="str">
        <f t="shared" si="9"/>
        <v>05580M868</v>
      </c>
      <c r="G599" t="s">
        <v>2828</v>
      </c>
      <c r="H599" t="s">
        <v>2830</v>
      </c>
    </row>
    <row r="600" spans="1:8" x14ac:dyDescent="0.35">
      <c r="A600" t="s">
        <v>3381</v>
      </c>
      <c r="B600" t="s">
        <v>3379</v>
      </c>
      <c r="F600" t="str">
        <f t="shared" si="9"/>
        <v>05580M835</v>
      </c>
      <c r="G600" t="s">
        <v>884</v>
      </c>
      <c r="H600" t="s">
        <v>2110</v>
      </c>
    </row>
    <row r="601" spans="1:8" x14ac:dyDescent="0.35">
      <c r="A601" t="s">
        <v>2767</v>
      </c>
      <c r="B601" t="s">
        <v>2766</v>
      </c>
      <c r="F601" t="str">
        <f t="shared" si="9"/>
        <v>05580M801</v>
      </c>
      <c r="G601" t="s">
        <v>887</v>
      </c>
      <c r="H601" t="s">
        <v>2111</v>
      </c>
    </row>
    <row r="602" spans="1:8" x14ac:dyDescent="0.35">
      <c r="A602" t="s">
        <v>897</v>
      </c>
      <c r="B602" t="s">
        <v>2116</v>
      </c>
      <c r="F602" t="str">
        <f t="shared" si="9"/>
        <v>05580M405</v>
      </c>
      <c r="G602" t="s">
        <v>888</v>
      </c>
      <c r="H602" t="s">
        <v>2112</v>
      </c>
    </row>
    <row r="603" spans="1:8" x14ac:dyDescent="0.35">
      <c r="A603" t="s">
        <v>2702</v>
      </c>
      <c r="B603" t="s">
        <v>2704</v>
      </c>
      <c r="F603" t="str">
        <f t="shared" si="9"/>
        <v>05580M702</v>
      </c>
      <c r="G603" t="s">
        <v>2606</v>
      </c>
      <c r="H603" t="s">
        <v>2607</v>
      </c>
    </row>
    <row r="604" spans="1:8" x14ac:dyDescent="0.35">
      <c r="A604" t="s">
        <v>900</v>
      </c>
      <c r="B604" t="s">
        <v>2117</v>
      </c>
      <c r="F604" t="str">
        <f t="shared" si="9"/>
        <v>05580M603</v>
      </c>
      <c r="G604" t="s">
        <v>891</v>
      </c>
      <c r="H604" t="s">
        <v>2113</v>
      </c>
    </row>
    <row r="605" spans="1:8" x14ac:dyDescent="0.35">
      <c r="A605" t="s">
        <v>901</v>
      </c>
      <c r="B605" t="s">
        <v>2118</v>
      </c>
      <c r="F605" t="str">
        <f t="shared" si="9"/>
        <v>05580M504</v>
      </c>
      <c r="G605" t="s">
        <v>893</v>
      </c>
      <c r="H605" t="s">
        <v>2114</v>
      </c>
    </row>
    <row r="606" spans="1:8" x14ac:dyDescent="0.35">
      <c r="A606" t="s">
        <v>489</v>
      </c>
      <c r="B606" t="s">
        <v>1904</v>
      </c>
      <c r="F606" t="str">
        <f t="shared" si="9"/>
        <v>74965L200</v>
      </c>
      <c r="G606" t="s">
        <v>896</v>
      </c>
      <c r="H606" t="s">
        <v>2115</v>
      </c>
    </row>
    <row r="607" spans="1:8" x14ac:dyDescent="0.35">
      <c r="A607" t="s">
        <v>903</v>
      </c>
      <c r="B607" t="s">
        <v>2120</v>
      </c>
      <c r="F607" t="str">
        <f t="shared" si="9"/>
        <v>G7498P119</v>
      </c>
      <c r="G607" t="s">
        <v>3335</v>
      </c>
      <c r="H607" t="s">
        <v>3337</v>
      </c>
    </row>
    <row r="608" spans="1:8" x14ac:dyDescent="0.35">
      <c r="A608" t="s">
        <v>907</v>
      </c>
      <c r="B608" t="s">
        <v>2121</v>
      </c>
      <c r="F608" t="str">
        <f t="shared" si="9"/>
        <v>75968N309</v>
      </c>
      <c r="G608" t="s">
        <v>2831</v>
      </c>
      <c r="H608" t="s">
        <v>2833</v>
      </c>
    </row>
    <row r="609" spans="1:8" x14ac:dyDescent="0.35">
      <c r="A609" t="s">
        <v>909</v>
      </c>
      <c r="B609" t="s">
        <v>2124</v>
      </c>
      <c r="F609" t="str">
        <f t="shared" si="9"/>
        <v>74971D200</v>
      </c>
      <c r="G609" t="s">
        <v>2983</v>
      </c>
      <c r="H609" t="s">
        <v>2974</v>
      </c>
    </row>
    <row r="610" spans="1:8" x14ac:dyDescent="0.35">
      <c r="A610" t="s">
        <v>3410</v>
      </c>
      <c r="B610" t="s">
        <v>3411</v>
      </c>
      <c r="F610" t="str">
        <f t="shared" si="9"/>
        <v>00489Q201</v>
      </c>
      <c r="G610" t="s">
        <v>2767</v>
      </c>
      <c r="H610" t="s">
        <v>2766</v>
      </c>
    </row>
    <row r="611" spans="1:8" x14ac:dyDescent="0.35">
      <c r="A611" t="s">
        <v>911</v>
      </c>
      <c r="B611" t="s">
        <v>2125</v>
      </c>
      <c r="F611" t="str">
        <f t="shared" si="9"/>
        <v>78013G501</v>
      </c>
      <c r="G611" t="s">
        <v>897</v>
      </c>
      <c r="H611" t="s">
        <v>2116</v>
      </c>
    </row>
    <row r="612" spans="1:8" x14ac:dyDescent="0.35">
      <c r="A612" t="s">
        <v>3250</v>
      </c>
      <c r="B612" t="s">
        <v>3237</v>
      </c>
      <c r="F612" t="str">
        <f t="shared" si="9"/>
        <v>78573M203</v>
      </c>
      <c r="G612" t="s">
        <v>2702</v>
      </c>
      <c r="H612" t="s">
        <v>2704</v>
      </c>
    </row>
    <row r="613" spans="1:8" x14ac:dyDescent="0.35">
      <c r="A613" t="s">
        <v>3341</v>
      </c>
      <c r="B613" t="s">
        <v>3343</v>
      </c>
      <c r="F613" t="str">
        <f t="shared" si="9"/>
        <v>78590A406</v>
      </c>
      <c r="G613" t="s">
        <v>900</v>
      </c>
      <c r="H613" t="s">
        <v>2117</v>
      </c>
    </row>
    <row r="614" spans="1:8" x14ac:dyDescent="0.35">
      <c r="A614" t="s">
        <v>2835</v>
      </c>
      <c r="B614" t="s">
        <v>2837</v>
      </c>
      <c r="F614" t="str">
        <f t="shared" si="9"/>
        <v>78590A307</v>
      </c>
      <c r="G614" t="s">
        <v>901</v>
      </c>
      <c r="H614" t="s">
        <v>2118</v>
      </c>
    </row>
    <row r="615" spans="1:8" x14ac:dyDescent="0.35">
      <c r="A615" t="s">
        <v>2705</v>
      </c>
      <c r="B615" t="s">
        <v>2709</v>
      </c>
      <c r="F615" t="str">
        <f t="shared" si="9"/>
        <v>78590A208</v>
      </c>
      <c r="G615" t="s">
        <v>902</v>
      </c>
      <c r="H615" t="s">
        <v>2119</v>
      </c>
    </row>
    <row r="616" spans="1:8" x14ac:dyDescent="0.35">
      <c r="A616" t="s">
        <v>3175</v>
      </c>
      <c r="B616" t="s">
        <v>3176</v>
      </c>
      <c r="F616" t="str">
        <f t="shared" si="9"/>
        <v>80349A604</v>
      </c>
      <c r="G616" t="s">
        <v>489</v>
      </c>
      <c r="H616" t="s">
        <v>1904</v>
      </c>
    </row>
    <row r="617" spans="1:8" x14ac:dyDescent="0.35">
      <c r="A617" t="s">
        <v>916</v>
      </c>
      <c r="B617" t="s">
        <v>2127</v>
      </c>
      <c r="F617" t="str">
        <f t="shared" si="9"/>
        <v>80349A505</v>
      </c>
      <c r="G617" t="s">
        <v>903</v>
      </c>
      <c r="H617" t="s">
        <v>2120</v>
      </c>
    </row>
    <row r="618" spans="1:8" x14ac:dyDescent="0.35">
      <c r="A618" t="s">
        <v>919</v>
      </c>
      <c r="B618" t="s">
        <v>2128</v>
      </c>
      <c r="F618" t="str">
        <f t="shared" si="9"/>
        <v>Y7388L137</v>
      </c>
      <c r="G618" t="s">
        <v>907</v>
      </c>
      <c r="H618" t="s">
        <v>2121</v>
      </c>
    </row>
    <row r="619" spans="1:8" x14ac:dyDescent="0.35">
      <c r="A619" t="s">
        <v>923</v>
      </c>
      <c r="B619" t="s">
        <v>2129</v>
      </c>
      <c r="F619" t="str">
        <f t="shared" si="9"/>
        <v>Y7388L129</v>
      </c>
      <c r="G619" t="s">
        <v>909</v>
      </c>
      <c r="H619" t="s">
        <v>2124</v>
      </c>
    </row>
    <row r="620" spans="1:8" x14ac:dyDescent="0.35">
      <c r="A620" t="s">
        <v>3366</v>
      </c>
      <c r="B620" t="s">
        <v>3360</v>
      </c>
      <c r="F620" t="str">
        <f t="shared" si="9"/>
        <v>82669G203</v>
      </c>
      <c r="G620" t="s">
        <v>3410</v>
      </c>
      <c r="H620" t="s">
        <v>3411</v>
      </c>
    </row>
    <row r="621" spans="1:8" x14ac:dyDescent="0.35">
      <c r="A621" t="s">
        <v>925</v>
      </c>
      <c r="B621" t="s">
        <v>2130</v>
      </c>
      <c r="F621" t="str">
        <f t="shared" si="9"/>
        <v>Y8162K303</v>
      </c>
      <c r="G621" t="s">
        <v>911</v>
      </c>
      <c r="H621" t="s">
        <v>2125</v>
      </c>
    </row>
    <row r="622" spans="1:8" x14ac:dyDescent="0.35">
      <c r="A622" t="s">
        <v>3526</v>
      </c>
      <c r="B622" t="s">
        <v>3513</v>
      </c>
      <c r="F622" t="str">
        <f t="shared" si="9"/>
        <v>808513865</v>
      </c>
      <c r="G622" t="s">
        <v>3250</v>
      </c>
      <c r="H622" t="s">
        <v>3237</v>
      </c>
    </row>
    <row r="623" spans="1:8" x14ac:dyDescent="0.35">
      <c r="A623" t="s">
        <v>926</v>
      </c>
      <c r="B623" t="s">
        <v>2131</v>
      </c>
      <c r="F623" t="str">
        <f t="shared" si="9"/>
        <v>808513402</v>
      </c>
      <c r="G623" t="s">
        <v>3341</v>
      </c>
      <c r="H623" t="s">
        <v>3343</v>
      </c>
    </row>
    <row r="624" spans="1:8" x14ac:dyDescent="0.35">
      <c r="A624" t="s">
        <v>929</v>
      </c>
      <c r="B624" t="s">
        <v>2132</v>
      </c>
      <c r="F624" t="str">
        <f t="shared" si="9"/>
        <v>808513600</v>
      </c>
      <c r="G624" t="s">
        <v>2835</v>
      </c>
      <c r="H624" t="s">
        <v>2837</v>
      </c>
    </row>
    <row r="625" spans="1:8" x14ac:dyDescent="0.35">
      <c r="A625" t="s">
        <v>931</v>
      </c>
      <c r="B625" t="s">
        <v>2134</v>
      </c>
      <c r="F625" t="str">
        <f t="shared" si="9"/>
        <v>860630607</v>
      </c>
      <c r="G625" t="s">
        <v>2705</v>
      </c>
      <c r="H625" t="s">
        <v>2709</v>
      </c>
    </row>
    <row r="626" spans="1:8" x14ac:dyDescent="0.35">
      <c r="A626" t="s">
        <v>2558</v>
      </c>
      <c r="B626" t="s">
        <v>2559</v>
      </c>
      <c r="F626" t="str">
        <f t="shared" si="9"/>
        <v>860630706</v>
      </c>
      <c r="G626" t="s">
        <v>915</v>
      </c>
      <c r="H626" t="s">
        <v>2126</v>
      </c>
    </row>
    <row r="627" spans="1:8" x14ac:dyDescent="0.35">
      <c r="A627" t="s">
        <v>3064</v>
      </c>
      <c r="B627" t="s">
        <v>3061</v>
      </c>
      <c r="F627" t="str">
        <f t="shared" si="9"/>
        <v>860630870</v>
      </c>
      <c r="G627" t="s">
        <v>3175</v>
      </c>
      <c r="H627" t="s">
        <v>3176</v>
      </c>
    </row>
    <row r="628" spans="1:8" x14ac:dyDescent="0.35">
      <c r="A628" t="s">
        <v>934</v>
      </c>
      <c r="B628" t="s">
        <v>2135</v>
      </c>
      <c r="F628" t="str">
        <f t="shared" si="9"/>
        <v>860630409</v>
      </c>
      <c r="G628" t="s">
        <v>916</v>
      </c>
      <c r="H628" t="s">
        <v>2127</v>
      </c>
    </row>
    <row r="629" spans="1:8" x14ac:dyDescent="0.35">
      <c r="A629" t="s">
        <v>3603</v>
      </c>
      <c r="B629" t="s">
        <v>3654</v>
      </c>
      <c r="F629" t="str">
        <f t="shared" si="9"/>
        <v>867892804</v>
      </c>
      <c r="G629" t="s">
        <v>919</v>
      </c>
      <c r="H629" t="s">
        <v>2128</v>
      </c>
    </row>
    <row r="630" spans="1:8" x14ac:dyDescent="0.35">
      <c r="A630" t="s">
        <v>935</v>
      </c>
      <c r="B630" t="s">
        <v>2136</v>
      </c>
      <c r="F630" t="str">
        <f t="shared" si="9"/>
        <v>867892705</v>
      </c>
      <c r="G630" t="s">
        <v>923</v>
      </c>
      <c r="H630" t="s">
        <v>2129</v>
      </c>
    </row>
    <row r="631" spans="1:8" x14ac:dyDescent="0.35">
      <c r="A631" t="s">
        <v>938</v>
      </c>
      <c r="B631" t="s">
        <v>2137</v>
      </c>
      <c r="F631" t="str">
        <f t="shared" si="9"/>
        <v>867892606</v>
      </c>
      <c r="G631" t="s">
        <v>925</v>
      </c>
      <c r="H631" t="s">
        <v>2130</v>
      </c>
    </row>
    <row r="632" spans="1:8" x14ac:dyDescent="0.35">
      <c r="A632" t="s">
        <v>3367</v>
      </c>
      <c r="B632" t="s">
        <v>3361</v>
      </c>
      <c r="F632" t="str">
        <f t="shared" si="9"/>
        <v>816300503</v>
      </c>
      <c r="G632" t="s">
        <v>926</v>
      </c>
      <c r="H632" t="s">
        <v>2131</v>
      </c>
    </row>
    <row r="633" spans="1:8" x14ac:dyDescent="0.35">
      <c r="A633" t="s">
        <v>2889</v>
      </c>
      <c r="B633" t="s">
        <v>2880</v>
      </c>
      <c r="F633" t="str">
        <f t="shared" si="9"/>
        <v>78486Q200</v>
      </c>
      <c r="G633" t="s">
        <v>929</v>
      </c>
      <c r="H633" t="s">
        <v>2132</v>
      </c>
    </row>
    <row r="634" spans="1:8" x14ac:dyDescent="0.35">
      <c r="A634" t="s">
        <v>2765</v>
      </c>
      <c r="B634" t="s">
        <v>2764</v>
      </c>
      <c r="F634" t="str">
        <f t="shared" si="9"/>
        <v>838518207</v>
      </c>
      <c r="G634" t="s">
        <v>930</v>
      </c>
      <c r="H634" t="s">
        <v>2133</v>
      </c>
    </row>
    <row r="635" spans="1:8" x14ac:dyDescent="0.35">
      <c r="A635" t="s">
        <v>3527</v>
      </c>
      <c r="B635" t="s">
        <v>3514</v>
      </c>
      <c r="F635" t="str">
        <f t="shared" si="9"/>
        <v>838518306</v>
      </c>
      <c r="G635" t="s">
        <v>931</v>
      </c>
      <c r="H635" t="s">
        <v>2134</v>
      </c>
    </row>
    <row r="636" spans="1:8" x14ac:dyDescent="0.35">
      <c r="A636" t="s">
        <v>2710</v>
      </c>
      <c r="B636" t="s">
        <v>2712</v>
      </c>
      <c r="F636" t="str">
        <f t="shared" si="9"/>
        <v>75574U408</v>
      </c>
      <c r="G636" t="s">
        <v>2558</v>
      </c>
      <c r="H636" t="s">
        <v>2559</v>
      </c>
    </row>
    <row r="637" spans="1:8" x14ac:dyDescent="0.35">
      <c r="A637" t="s">
        <v>2142</v>
      </c>
      <c r="B637" t="s">
        <v>2144</v>
      </c>
      <c r="F637" t="str">
        <f t="shared" si="9"/>
        <v>75574U200</v>
      </c>
      <c r="G637" t="s">
        <v>3064</v>
      </c>
      <c r="H637" t="s">
        <v>3061</v>
      </c>
    </row>
    <row r="638" spans="1:8" x14ac:dyDescent="0.35">
      <c r="A638" t="s">
        <v>939</v>
      </c>
      <c r="B638" t="s">
        <v>2145</v>
      </c>
      <c r="F638" t="str">
        <f t="shared" si="9"/>
        <v>78440X507</v>
      </c>
      <c r="G638" t="s">
        <v>934</v>
      </c>
      <c r="H638" t="s">
        <v>2135</v>
      </c>
    </row>
    <row r="639" spans="1:8" x14ac:dyDescent="0.35">
      <c r="A639" t="s">
        <v>943</v>
      </c>
      <c r="B639" t="s">
        <v>2146</v>
      </c>
      <c r="F639" t="str">
        <f t="shared" si="9"/>
        <v>85814R206</v>
      </c>
      <c r="G639" t="s">
        <v>935</v>
      </c>
      <c r="H639" t="s">
        <v>2136</v>
      </c>
    </row>
    <row r="640" spans="1:8" x14ac:dyDescent="0.35">
      <c r="A640" t="s">
        <v>947</v>
      </c>
      <c r="B640" t="s">
        <v>2147</v>
      </c>
      <c r="F640" t="str">
        <f t="shared" si="9"/>
        <v>78442P502</v>
      </c>
      <c r="G640" t="s">
        <v>938</v>
      </c>
      <c r="H640" t="s">
        <v>2137</v>
      </c>
    </row>
    <row r="641" spans="1:8" x14ac:dyDescent="0.35">
      <c r="A641" t="s">
        <v>2915</v>
      </c>
      <c r="B641" t="s">
        <v>2913</v>
      </c>
      <c r="F641" t="str">
        <f t="shared" si="9"/>
        <v>25525P206</v>
      </c>
      <c r="G641" t="s">
        <v>2889</v>
      </c>
      <c r="H641" t="s">
        <v>2880</v>
      </c>
    </row>
    <row r="642" spans="1:8" x14ac:dyDescent="0.35">
      <c r="A642" t="s">
        <v>2916</v>
      </c>
      <c r="B642" t="s">
        <v>2914</v>
      </c>
      <c r="F642" t="str">
        <f t="shared" si="9"/>
        <v>25525P305</v>
      </c>
      <c r="G642" t="s">
        <v>2765</v>
      </c>
      <c r="H642" t="s">
        <v>2764</v>
      </c>
    </row>
    <row r="643" spans="1:8" x14ac:dyDescent="0.35">
      <c r="A643" t="s">
        <v>2713</v>
      </c>
      <c r="B643" t="s">
        <v>2715</v>
      </c>
      <c r="F643" t="str">
        <f t="shared" ref="F643:F706" si="10">MID(B643,3,9)</f>
        <v>87161C709</v>
      </c>
      <c r="G643" t="s">
        <v>2560</v>
      </c>
      <c r="H643" t="s">
        <v>2563</v>
      </c>
    </row>
    <row r="644" spans="1:8" x14ac:dyDescent="0.35">
      <c r="A644" t="s">
        <v>951</v>
      </c>
      <c r="B644" t="s">
        <v>2148</v>
      </c>
      <c r="F644" t="str">
        <f t="shared" si="10"/>
        <v>87161C600</v>
      </c>
      <c r="G644" t="s">
        <v>2710</v>
      </c>
      <c r="H644" t="s">
        <v>2712</v>
      </c>
    </row>
    <row r="645" spans="1:8" x14ac:dyDescent="0.35">
      <c r="A645" t="s">
        <v>2716</v>
      </c>
      <c r="B645" t="s">
        <v>2717</v>
      </c>
      <c r="F645" t="str">
        <f t="shared" si="10"/>
        <v>842587602</v>
      </c>
      <c r="G645" t="s">
        <v>2138</v>
      </c>
      <c r="H645" t="s">
        <v>2141</v>
      </c>
    </row>
    <row r="646" spans="1:8" x14ac:dyDescent="0.35">
      <c r="A646" t="s">
        <v>955</v>
      </c>
      <c r="B646" t="s">
        <v>2149</v>
      </c>
      <c r="F646" t="str">
        <f t="shared" si="10"/>
        <v>010392462</v>
      </c>
      <c r="G646" t="s">
        <v>2142</v>
      </c>
      <c r="H646" t="s">
        <v>2144</v>
      </c>
    </row>
    <row r="647" spans="1:8" x14ac:dyDescent="0.35">
      <c r="A647" t="s">
        <v>958</v>
      </c>
      <c r="B647" t="s">
        <v>2150</v>
      </c>
      <c r="F647" t="str">
        <f t="shared" si="10"/>
        <v>373334440</v>
      </c>
      <c r="G647" t="s">
        <v>939</v>
      </c>
      <c r="H647" t="s">
        <v>2145</v>
      </c>
    </row>
    <row r="648" spans="1:8" x14ac:dyDescent="0.35">
      <c r="A648" t="s">
        <v>3251</v>
      </c>
      <c r="B648" t="s">
        <v>3240</v>
      </c>
      <c r="F648" t="str">
        <f t="shared" si="10"/>
        <v>842587883</v>
      </c>
      <c r="G648" t="s">
        <v>943</v>
      </c>
      <c r="H648" t="s">
        <v>2146</v>
      </c>
    </row>
    <row r="649" spans="1:8" x14ac:dyDescent="0.35">
      <c r="A649" t="s">
        <v>2912</v>
      </c>
      <c r="B649" t="s">
        <v>2910</v>
      </c>
      <c r="F649" t="str">
        <f t="shared" si="10"/>
        <v>842587800</v>
      </c>
      <c r="G649" t="s">
        <v>947</v>
      </c>
      <c r="H649" t="s">
        <v>2147</v>
      </c>
    </row>
    <row r="650" spans="1:8" x14ac:dyDescent="0.35">
      <c r="A650" t="s">
        <v>960</v>
      </c>
      <c r="B650" t="s">
        <v>2151</v>
      </c>
      <c r="F650" t="str">
        <f t="shared" si="10"/>
        <v>842587404</v>
      </c>
      <c r="G650" t="s">
        <v>2915</v>
      </c>
      <c r="H650" t="s">
        <v>2913</v>
      </c>
    </row>
    <row r="651" spans="1:8" x14ac:dyDescent="0.35">
      <c r="A651" t="s">
        <v>962</v>
      </c>
      <c r="B651" t="s">
        <v>2152</v>
      </c>
      <c r="F651" t="str">
        <f t="shared" si="10"/>
        <v>842587305</v>
      </c>
      <c r="G651" t="s">
        <v>2916</v>
      </c>
      <c r="H651" t="s">
        <v>2914</v>
      </c>
    </row>
    <row r="652" spans="1:8" x14ac:dyDescent="0.35">
      <c r="A652" t="s">
        <v>965</v>
      </c>
      <c r="B652" t="s">
        <v>2154</v>
      </c>
      <c r="F652" t="str">
        <f t="shared" si="10"/>
        <v>83600C400</v>
      </c>
      <c r="G652" t="s">
        <v>2713</v>
      </c>
      <c r="H652" t="s">
        <v>2715</v>
      </c>
    </row>
    <row r="653" spans="1:8" x14ac:dyDescent="0.35">
      <c r="A653" t="s">
        <v>2718</v>
      </c>
      <c r="B653" t="s">
        <v>2720</v>
      </c>
      <c r="F653" t="str">
        <f t="shared" si="10"/>
        <v>83600C509</v>
      </c>
      <c r="G653" t="s">
        <v>951</v>
      </c>
      <c r="H653" t="s">
        <v>2148</v>
      </c>
    </row>
    <row r="654" spans="1:8" x14ac:dyDescent="0.35">
      <c r="A654" t="s">
        <v>968</v>
      </c>
      <c r="B654" t="s">
        <v>2155</v>
      </c>
      <c r="F654" t="str">
        <f t="shared" si="10"/>
        <v>83600C301</v>
      </c>
      <c r="G654" t="s">
        <v>2716</v>
      </c>
      <c r="H654" t="s">
        <v>2717</v>
      </c>
    </row>
    <row r="655" spans="1:8" x14ac:dyDescent="0.35">
      <c r="A655" t="s">
        <v>970</v>
      </c>
      <c r="B655" t="s">
        <v>2156</v>
      </c>
      <c r="F655" t="str">
        <f t="shared" si="10"/>
        <v>828806885</v>
      </c>
      <c r="G655" t="s">
        <v>955</v>
      </c>
      <c r="H655" t="s">
        <v>2149</v>
      </c>
    </row>
    <row r="656" spans="1:8" x14ac:dyDescent="0.35">
      <c r="A656" t="s">
        <v>973</v>
      </c>
      <c r="B656" t="s">
        <v>2157</v>
      </c>
      <c r="F656" t="str">
        <f t="shared" si="10"/>
        <v>846511202</v>
      </c>
      <c r="G656" t="s">
        <v>958</v>
      </c>
      <c r="H656" t="s">
        <v>2150</v>
      </c>
    </row>
    <row r="657" spans="1:8" x14ac:dyDescent="0.35">
      <c r="A657" t="s">
        <v>2592</v>
      </c>
      <c r="B657" t="s">
        <v>2593</v>
      </c>
      <c r="F657" t="str">
        <f t="shared" si="10"/>
        <v>84857L309</v>
      </c>
      <c r="G657" t="s">
        <v>3251</v>
      </c>
      <c r="H657" t="s">
        <v>3240</v>
      </c>
    </row>
    <row r="658" spans="1:8" x14ac:dyDescent="0.35">
      <c r="A658" t="s">
        <v>3489</v>
      </c>
      <c r="B658" t="s">
        <v>3655</v>
      </c>
      <c r="F658" t="str">
        <f t="shared" si="10"/>
        <v>84857L606</v>
      </c>
      <c r="G658" t="s">
        <v>2912</v>
      </c>
      <c r="H658" t="s">
        <v>2910</v>
      </c>
    </row>
    <row r="659" spans="1:8" x14ac:dyDescent="0.35">
      <c r="A659" t="s">
        <v>974</v>
      </c>
      <c r="B659" t="s">
        <v>2158</v>
      </c>
      <c r="F659" t="str">
        <f t="shared" si="10"/>
        <v>84860W201</v>
      </c>
      <c r="G659" t="s">
        <v>960</v>
      </c>
      <c r="H659" t="s">
        <v>2151</v>
      </c>
    </row>
    <row r="660" spans="1:8" x14ac:dyDescent="0.35">
      <c r="A660" t="s">
        <v>2724</v>
      </c>
      <c r="B660" t="s">
        <v>2725</v>
      </c>
      <c r="F660" t="str">
        <f t="shared" si="10"/>
        <v>816851604</v>
      </c>
      <c r="G660" t="s">
        <v>962</v>
      </c>
      <c r="H660" t="s">
        <v>2152</v>
      </c>
    </row>
    <row r="661" spans="1:8" x14ac:dyDescent="0.35">
      <c r="A661" t="s">
        <v>981</v>
      </c>
      <c r="B661" t="s">
        <v>2160</v>
      </c>
      <c r="F661" t="str">
        <f t="shared" si="10"/>
        <v>816851505</v>
      </c>
      <c r="G661" t="s">
        <v>963</v>
      </c>
      <c r="H661" t="s">
        <v>2153</v>
      </c>
    </row>
    <row r="662" spans="1:8" x14ac:dyDescent="0.35">
      <c r="A662" t="s">
        <v>982</v>
      </c>
      <c r="B662" t="s">
        <v>2161</v>
      </c>
      <c r="F662" t="str">
        <f t="shared" si="10"/>
        <v>81752R308</v>
      </c>
      <c r="G662" t="s">
        <v>965</v>
      </c>
      <c r="H662" t="s">
        <v>2154</v>
      </c>
    </row>
    <row r="663" spans="1:8" x14ac:dyDescent="0.35">
      <c r="A663" t="s">
        <v>2987</v>
      </c>
      <c r="B663" t="s">
        <v>3033</v>
      </c>
      <c r="F663" t="str">
        <f t="shared" si="10"/>
        <v>Y0436Q141</v>
      </c>
      <c r="G663" t="s">
        <v>2718</v>
      </c>
      <c r="H663" t="s">
        <v>2720</v>
      </c>
    </row>
    <row r="664" spans="1:8" x14ac:dyDescent="0.35">
      <c r="A664" t="s">
        <v>2988</v>
      </c>
      <c r="B664" t="s">
        <v>3035</v>
      </c>
      <c r="F664" t="str">
        <f t="shared" si="10"/>
        <v>Y0436Q117</v>
      </c>
      <c r="G664" t="s">
        <v>968</v>
      </c>
      <c r="H664" t="s">
        <v>2155</v>
      </c>
    </row>
    <row r="665" spans="1:8" x14ac:dyDescent="0.35">
      <c r="A665" t="s">
        <v>2989</v>
      </c>
      <c r="B665" t="s">
        <v>3037</v>
      </c>
      <c r="F665" t="str">
        <f t="shared" si="10"/>
        <v>Y0436Q158</v>
      </c>
      <c r="G665" t="s">
        <v>970</v>
      </c>
      <c r="H665" t="s">
        <v>2156</v>
      </c>
    </row>
    <row r="666" spans="1:8" x14ac:dyDescent="0.35">
      <c r="A666" t="s">
        <v>2990</v>
      </c>
      <c r="B666" t="s">
        <v>3038</v>
      </c>
      <c r="F666" t="str">
        <f t="shared" si="10"/>
        <v>Y0436Q133</v>
      </c>
      <c r="G666" t="s">
        <v>973</v>
      </c>
      <c r="H666" t="s">
        <v>2157</v>
      </c>
    </row>
    <row r="667" spans="1:8" x14ac:dyDescent="0.35">
      <c r="A667" t="s">
        <v>2991</v>
      </c>
      <c r="B667" t="s">
        <v>3039</v>
      </c>
      <c r="F667" t="str">
        <f t="shared" si="10"/>
        <v>Y0436Q125</v>
      </c>
      <c r="G667" t="s">
        <v>2592</v>
      </c>
      <c r="H667" t="s">
        <v>2593</v>
      </c>
    </row>
    <row r="668" spans="1:8" x14ac:dyDescent="0.35">
      <c r="A668" t="s">
        <v>986</v>
      </c>
      <c r="B668" t="s">
        <v>2162</v>
      </c>
      <c r="F668" t="str">
        <f t="shared" si="10"/>
        <v>45031U804</v>
      </c>
      <c r="G668" t="s">
        <v>974</v>
      </c>
      <c r="H668" t="s">
        <v>2158</v>
      </c>
    </row>
    <row r="669" spans="1:8" x14ac:dyDescent="0.35">
      <c r="A669" t="s">
        <v>990</v>
      </c>
      <c r="B669" t="s">
        <v>2163</v>
      </c>
      <c r="F669" t="str">
        <f t="shared" si="10"/>
        <v>45031U705</v>
      </c>
      <c r="G669" t="s">
        <v>2724</v>
      </c>
      <c r="H669" t="s">
        <v>2725</v>
      </c>
    </row>
    <row r="670" spans="1:8" x14ac:dyDescent="0.35">
      <c r="A670" t="s">
        <v>992</v>
      </c>
      <c r="B670" t="s">
        <v>2164</v>
      </c>
      <c r="F670" t="str">
        <f t="shared" si="10"/>
        <v>45031U408</v>
      </c>
      <c r="G670" t="s">
        <v>978</v>
      </c>
      <c r="H670" t="s">
        <v>2159</v>
      </c>
    </row>
    <row r="671" spans="1:8" x14ac:dyDescent="0.35">
      <c r="A671" t="s">
        <v>3177</v>
      </c>
      <c r="B671" t="s">
        <v>3179</v>
      </c>
      <c r="F671" t="str">
        <f t="shared" si="10"/>
        <v>80918T208</v>
      </c>
      <c r="G671" t="s">
        <v>981</v>
      </c>
      <c r="H671" t="s">
        <v>2160</v>
      </c>
    </row>
    <row r="672" spans="1:8" x14ac:dyDescent="0.35">
      <c r="A672" t="s">
        <v>2891</v>
      </c>
      <c r="B672" t="s">
        <v>2884</v>
      </c>
      <c r="F672" t="str">
        <f t="shared" si="10"/>
        <v>89832Q810</v>
      </c>
      <c r="G672" t="s">
        <v>982</v>
      </c>
      <c r="H672" t="s">
        <v>2161</v>
      </c>
    </row>
    <row r="673" spans="1:8" x14ac:dyDescent="0.35">
      <c r="A673" t="s">
        <v>994</v>
      </c>
      <c r="B673" t="s">
        <v>2165</v>
      </c>
      <c r="F673" t="str">
        <f t="shared" si="10"/>
        <v>85917A209</v>
      </c>
      <c r="G673" t="s">
        <v>2987</v>
      </c>
      <c r="H673" t="s">
        <v>3033</v>
      </c>
    </row>
    <row r="674" spans="1:8" x14ac:dyDescent="0.35">
      <c r="A674" t="s">
        <v>999</v>
      </c>
      <c r="B674" t="s">
        <v>2166</v>
      </c>
      <c r="F674" t="str">
        <f t="shared" si="10"/>
        <v>857477855</v>
      </c>
      <c r="G674" t="s">
        <v>2988</v>
      </c>
      <c r="H674" t="s">
        <v>3035</v>
      </c>
    </row>
    <row r="675" spans="1:8" x14ac:dyDescent="0.35">
      <c r="A675" t="s">
        <v>1000</v>
      </c>
      <c r="B675" t="s">
        <v>2167</v>
      </c>
      <c r="F675" t="str">
        <f t="shared" si="10"/>
        <v>857477608</v>
      </c>
      <c r="G675" t="s">
        <v>2989</v>
      </c>
      <c r="H675" t="s">
        <v>3037</v>
      </c>
    </row>
    <row r="676" spans="1:8" x14ac:dyDescent="0.35">
      <c r="A676" t="s">
        <v>2838</v>
      </c>
      <c r="B676" t="s">
        <v>2839</v>
      </c>
      <c r="F676" t="str">
        <f t="shared" si="10"/>
        <v>854502846</v>
      </c>
      <c r="G676" t="s">
        <v>2990</v>
      </c>
      <c r="H676" t="s">
        <v>3038</v>
      </c>
    </row>
    <row r="677" spans="1:8" x14ac:dyDescent="0.35">
      <c r="A677" t="s">
        <v>2840</v>
      </c>
      <c r="B677" t="s">
        <v>2844</v>
      </c>
      <c r="F677" t="str">
        <f t="shared" si="10"/>
        <v>87165B202</v>
      </c>
      <c r="G677" t="s">
        <v>2991</v>
      </c>
      <c r="H677" t="s">
        <v>3039</v>
      </c>
    </row>
    <row r="678" spans="1:8" x14ac:dyDescent="0.35">
      <c r="A678" t="s">
        <v>1004</v>
      </c>
      <c r="B678" t="s">
        <v>2169</v>
      </c>
      <c r="F678" t="str">
        <f t="shared" si="10"/>
        <v>894174309</v>
      </c>
      <c r="G678" t="s">
        <v>986</v>
      </c>
      <c r="H678" t="s">
        <v>2162</v>
      </c>
    </row>
    <row r="679" spans="1:8" x14ac:dyDescent="0.35">
      <c r="A679" t="s">
        <v>1007</v>
      </c>
      <c r="B679" t="s">
        <v>2170</v>
      </c>
      <c r="F679" t="str">
        <f t="shared" si="10"/>
        <v>894174408</v>
      </c>
      <c r="G679" t="s">
        <v>990</v>
      </c>
      <c r="H679" t="s">
        <v>2163</v>
      </c>
    </row>
    <row r="680" spans="1:8" x14ac:dyDescent="0.35">
      <c r="A680" t="s">
        <v>1008</v>
      </c>
      <c r="B680" t="s">
        <v>2171</v>
      </c>
      <c r="F680" t="str">
        <f t="shared" si="10"/>
        <v>894174200</v>
      </c>
      <c r="G680" t="s">
        <v>992</v>
      </c>
      <c r="H680" t="s">
        <v>2164</v>
      </c>
    </row>
    <row r="681" spans="1:8" x14ac:dyDescent="0.35">
      <c r="A681" t="s">
        <v>2960</v>
      </c>
      <c r="B681" t="s">
        <v>2963</v>
      </c>
      <c r="F681" t="str">
        <f t="shared" si="10"/>
        <v>58403B205</v>
      </c>
      <c r="G681" t="s">
        <v>3177</v>
      </c>
      <c r="H681" t="s">
        <v>3179</v>
      </c>
    </row>
    <row r="682" spans="1:8" x14ac:dyDescent="0.35">
      <c r="A682" t="s">
        <v>2984</v>
      </c>
      <c r="B682" t="s">
        <v>2975</v>
      </c>
      <c r="F682" t="str">
        <f t="shared" si="10"/>
        <v>00206R706</v>
      </c>
      <c r="G682" t="s">
        <v>2891</v>
      </c>
      <c r="H682" t="s">
        <v>2884</v>
      </c>
    </row>
    <row r="683" spans="1:8" x14ac:dyDescent="0.35">
      <c r="A683" t="s">
        <v>2906</v>
      </c>
      <c r="B683" t="s">
        <v>2899</v>
      </c>
      <c r="F683" t="str">
        <f t="shared" si="10"/>
        <v>00206R508</v>
      </c>
      <c r="G683" t="s">
        <v>994</v>
      </c>
      <c r="H683" t="s">
        <v>2165</v>
      </c>
    </row>
    <row r="684" spans="1:8" x14ac:dyDescent="0.35">
      <c r="A684" t="s">
        <v>1011</v>
      </c>
      <c r="B684" t="s">
        <v>2173</v>
      </c>
      <c r="F684" t="str">
        <f t="shared" si="10"/>
        <v>00206R300</v>
      </c>
      <c r="G684" t="s">
        <v>999</v>
      </c>
      <c r="H684" t="s">
        <v>2166</v>
      </c>
    </row>
    <row r="685" spans="1:8" x14ac:dyDescent="0.35">
      <c r="A685" t="s">
        <v>1015</v>
      </c>
      <c r="B685" t="s">
        <v>2174</v>
      </c>
      <c r="F685" t="str">
        <f t="shared" si="10"/>
        <v>00206R409</v>
      </c>
      <c r="G685" t="s">
        <v>1000</v>
      </c>
      <c r="H685" t="s">
        <v>2167</v>
      </c>
    </row>
    <row r="686" spans="1:8" x14ac:dyDescent="0.35">
      <c r="A686" t="s">
        <v>3701</v>
      </c>
      <c r="B686" t="s">
        <v>3699</v>
      </c>
      <c r="F686" t="str">
        <f t="shared" si="10"/>
        <v>446150781</v>
      </c>
      <c r="G686" t="s">
        <v>1001</v>
      </c>
      <c r="H686" t="s">
        <v>2168</v>
      </c>
    </row>
    <row r="687" spans="1:8" x14ac:dyDescent="0.35">
      <c r="A687" t="s">
        <v>1017</v>
      </c>
      <c r="B687" t="s">
        <v>2175</v>
      </c>
      <c r="F687" t="str">
        <f t="shared" si="10"/>
        <v>882228307</v>
      </c>
      <c r="G687" t="s">
        <v>2838</v>
      </c>
      <c r="H687" t="s">
        <v>2839</v>
      </c>
    </row>
    <row r="688" spans="1:8" x14ac:dyDescent="0.35">
      <c r="A688" t="s">
        <v>3491</v>
      </c>
      <c r="B688" t="s">
        <v>3501</v>
      </c>
      <c r="F688" t="str">
        <f t="shared" si="10"/>
        <v>88224Q305</v>
      </c>
      <c r="G688" t="s">
        <v>2840</v>
      </c>
      <c r="H688" t="s">
        <v>2844</v>
      </c>
    </row>
    <row r="689" spans="1:8" x14ac:dyDescent="0.35">
      <c r="A689" t="s">
        <v>1020</v>
      </c>
      <c r="B689" t="s">
        <v>2176</v>
      </c>
      <c r="F689" t="str">
        <f t="shared" si="10"/>
        <v>882228406</v>
      </c>
      <c r="G689" t="s">
        <v>1004</v>
      </c>
      <c r="H689" t="s">
        <v>2169</v>
      </c>
    </row>
    <row r="690" spans="1:8" x14ac:dyDescent="0.35">
      <c r="A690" t="s">
        <v>3344</v>
      </c>
      <c r="B690" t="s">
        <v>3182</v>
      </c>
      <c r="F690" t="str">
        <f t="shared" si="10"/>
        <v>26943B209</v>
      </c>
      <c r="G690" t="s">
        <v>1007</v>
      </c>
      <c r="H690" t="s">
        <v>2170</v>
      </c>
    </row>
    <row r="691" spans="1:8" x14ac:dyDescent="0.35">
      <c r="A691" t="s">
        <v>3345</v>
      </c>
      <c r="B691" t="s">
        <v>3346</v>
      </c>
      <c r="F691" t="str">
        <f t="shared" si="10"/>
        <v>26943B308</v>
      </c>
      <c r="G691" t="s">
        <v>1008</v>
      </c>
      <c r="H691" t="s">
        <v>2171</v>
      </c>
    </row>
    <row r="692" spans="1:8" x14ac:dyDescent="0.35">
      <c r="A692" t="s">
        <v>2728</v>
      </c>
      <c r="B692" t="s">
        <v>2732</v>
      </c>
      <c r="F692" t="str">
        <f t="shared" si="10"/>
        <v>87217L208</v>
      </c>
      <c r="G692" t="s">
        <v>2960</v>
      </c>
      <c r="H692" t="s">
        <v>2963</v>
      </c>
    </row>
    <row r="693" spans="1:8" x14ac:dyDescent="0.35">
      <c r="A693" t="s">
        <v>3605</v>
      </c>
      <c r="B693" t="s">
        <v>41</v>
      </c>
      <c r="F693" t="str">
        <f t="shared" si="10"/>
        <v>/A Invali</v>
      </c>
      <c r="G693" t="s">
        <v>1009</v>
      </c>
      <c r="H693" t="s">
        <v>2172</v>
      </c>
    </row>
    <row r="694" spans="1:8" x14ac:dyDescent="0.35">
      <c r="A694" t="s">
        <v>1023</v>
      </c>
      <c r="B694" t="s">
        <v>2179</v>
      </c>
      <c r="F694" t="str">
        <f t="shared" si="10"/>
        <v>879433795</v>
      </c>
      <c r="G694" t="s">
        <v>2984</v>
      </c>
      <c r="H694" t="s">
        <v>2975</v>
      </c>
    </row>
    <row r="695" spans="1:8" x14ac:dyDescent="0.35">
      <c r="A695" t="s">
        <v>3368</v>
      </c>
      <c r="B695" t="s">
        <v>3362</v>
      </c>
      <c r="F695" t="str">
        <f t="shared" si="10"/>
        <v>911684801</v>
      </c>
      <c r="G695" t="s">
        <v>2906</v>
      </c>
      <c r="H695" t="s">
        <v>2899</v>
      </c>
    </row>
    <row r="696" spans="1:8" x14ac:dyDescent="0.35">
      <c r="A696" t="s">
        <v>3214</v>
      </c>
      <c r="B696" t="s">
        <v>3204</v>
      </c>
      <c r="F696" t="str">
        <f t="shared" si="10"/>
        <v>911684702</v>
      </c>
      <c r="G696" t="s">
        <v>1011</v>
      </c>
      <c r="H696" t="s">
        <v>2173</v>
      </c>
    </row>
    <row r="697" spans="1:8" x14ac:dyDescent="0.35">
      <c r="A697" t="s">
        <v>1025</v>
      </c>
      <c r="B697" t="s">
        <v>2180</v>
      </c>
      <c r="F697" t="str">
        <f t="shared" si="10"/>
        <v>879433852</v>
      </c>
      <c r="G697" t="s">
        <v>1015</v>
      </c>
      <c r="H697" t="s">
        <v>2174</v>
      </c>
    </row>
    <row r="698" spans="1:8" x14ac:dyDescent="0.35">
      <c r="A698" t="s">
        <v>1027</v>
      </c>
      <c r="B698" t="s">
        <v>2182</v>
      </c>
      <c r="F698" t="str">
        <f t="shared" si="10"/>
        <v>911684405</v>
      </c>
      <c r="G698" t="s">
        <v>2726</v>
      </c>
      <c r="H698" t="s">
        <v>2727</v>
      </c>
    </row>
    <row r="699" spans="1:8" x14ac:dyDescent="0.35">
      <c r="A699" t="s">
        <v>3414</v>
      </c>
      <c r="B699" t="s">
        <v>3415</v>
      </c>
      <c r="F699" t="str">
        <f t="shared" si="10"/>
        <v>879433787</v>
      </c>
      <c r="G699" t="s">
        <v>1017</v>
      </c>
      <c r="H699" t="s">
        <v>2175</v>
      </c>
    </row>
    <row r="700" spans="1:8" x14ac:dyDescent="0.35">
      <c r="A700" t="s">
        <v>1031</v>
      </c>
      <c r="B700" t="s">
        <v>2185</v>
      </c>
      <c r="F700" t="str">
        <f t="shared" si="10"/>
        <v>911684603</v>
      </c>
      <c r="G700" t="s">
        <v>1020</v>
      </c>
      <c r="H700" t="s">
        <v>2176</v>
      </c>
    </row>
    <row r="701" spans="1:8" x14ac:dyDescent="0.35">
      <c r="A701" t="s">
        <v>1032</v>
      </c>
      <c r="B701" t="s">
        <v>2186</v>
      </c>
      <c r="F701" t="str">
        <f t="shared" si="10"/>
        <v>Y09675144</v>
      </c>
      <c r="G701" t="s">
        <v>1021</v>
      </c>
      <c r="H701" t="s">
        <v>2177</v>
      </c>
    </row>
    <row r="702" spans="1:8" x14ac:dyDescent="0.35">
      <c r="A702" t="s">
        <v>3528</v>
      </c>
      <c r="B702" t="s">
        <v>3515</v>
      </c>
      <c r="F702" t="str">
        <f t="shared" si="10"/>
        <v>88314W204</v>
      </c>
      <c r="G702" t="s">
        <v>1022</v>
      </c>
      <c r="H702" t="s">
        <v>2178</v>
      </c>
    </row>
    <row r="703" spans="1:8" x14ac:dyDescent="0.35">
      <c r="A703" t="s">
        <v>1033</v>
      </c>
      <c r="B703" t="s">
        <v>2187</v>
      </c>
      <c r="F703" t="str">
        <f t="shared" si="10"/>
        <v>Y8564M204</v>
      </c>
      <c r="G703" t="s">
        <v>3344</v>
      </c>
      <c r="H703" t="s">
        <v>3182</v>
      </c>
    </row>
    <row r="704" spans="1:8" x14ac:dyDescent="0.35">
      <c r="A704" t="s">
        <v>1035</v>
      </c>
      <c r="B704" t="s">
        <v>2188</v>
      </c>
      <c r="F704" t="str">
        <f t="shared" si="10"/>
        <v>Y8564M113</v>
      </c>
      <c r="G704" t="s">
        <v>3345</v>
      </c>
      <c r="H704" t="s">
        <v>3346</v>
      </c>
    </row>
    <row r="705" spans="1:8" x14ac:dyDescent="0.35">
      <c r="A705" t="s">
        <v>2733</v>
      </c>
      <c r="B705" t="s">
        <v>2736</v>
      </c>
      <c r="F705" t="str">
        <f t="shared" si="10"/>
        <v>37959E201</v>
      </c>
      <c r="G705" t="s">
        <v>2728</v>
      </c>
      <c r="H705" t="s">
        <v>2732</v>
      </c>
    </row>
    <row r="706" spans="1:8" x14ac:dyDescent="0.35">
      <c r="A706" t="s">
        <v>3183</v>
      </c>
      <c r="B706" t="s">
        <v>3187</v>
      </c>
      <c r="F706" t="str">
        <f t="shared" si="10"/>
        <v>89679E409</v>
      </c>
      <c r="G706" t="s">
        <v>1023</v>
      </c>
      <c r="H706" t="s">
        <v>2179</v>
      </c>
    </row>
    <row r="707" spans="1:8" x14ac:dyDescent="0.35">
      <c r="A707" t="s">
        <v>1039</v>
      </c>
      <c r="B707" t="s">
        <v>2189</v>
      </c>
      <c r="F707" t="str">
        <f t="shared" ref="F707:F770" si="11">MID(B707,3,9)</f>
        <v>G9108L140</v>
      </c>
      <c r="G707" t="s">
        <v>3214</v>
      </c>
      <c r="H707" t="s">
        <v>3204</v>
      </c>
    </row>
    <row r="708" spans="1:8" x14ac:dyDescent="0.35">
      <c r="A708" t="s">
        <v>1041</v>
      </c>
      <c r="B708" t="s">
        <v>2190</v>
      </c>
      <c r="F708" t="str">
        <f t="shared" si="11"/>
        <v>G9108L157</v>
      </c>
      <c r="G708" t="s">
        <v>1025</v>
      </c>
      <c r="H708" t="s">
        <v>2180</v>
      </c>
    </row>
    <row r="709" spans="1:8" x14ac:dyDescent="0.35">
      <c r="A709" t="s">
        <v>1043</v>
      </c>
      <c r="B709" t="s">
        <v>2191</v>
      </c>
      <c r="F709" t="str">
        <f t="shared" si="11"/>
        <v>G9108L165</v>
      </c>
      <c r="G709" t="s">
        <v>1026</v>
      </c>
      <c r="H709" t="s">
        <v>2181</v>
      </c>
    </row>
    <row r="710" spans="1:8" x14ac:dyDescent="0.35">
      <c r="A710" t="s">
        <v>3049</v>
      </c>
      <c r="B710" t="s">
        <v>3052</v>
      </c>
      <c r="F710" t="str">
        <f t="shared" si="11"/>
        <v>Y1001E125</v>
      </c>
      <c r="G710" t="s">
        <v>1027</v>
      </c>
      <c r="H710" t="s">
        <v>2182</v>
      </c>
    </row>
    <row r="711" spans="1:8" x14ac:dyDescent="0.35">
      <c r="A711" t="s">
        <v>3050</v>
      </c>
      <c r="B711" t="s">
        <v>3053</v>
      </c>
      <c r="F711" t="str">
        <f t="shared" si="11"/>
        <v>Y1001E109</v>
      </c>
      <c r="G711" t="s">
        <v>1029</v>
      </c>
      <c r="H711" t="s">
        <v>2183</v>
      </c>
    </row>
    <row r="712" spans="1:8" x14ac:dyDescent="0.35">
      <c r="A712" t="s">
        <v>3051</v>
      </c>
      <c r="B712" t="s">
        <v>3054</v>
      </c>
      <c r="F712" t="str">
        <f t="shared" si="11"/>
        <v>Y1001E117</v>
      </c>
      <c r="G712" t="s">
        <v>1030</v>
      </c>
      <c r="H712" t="s">
        <v>2184</v>
      </c>
    </row>
    <row r="713" spans="1:8" x14ac:dyDescent="0.35">
      <c r="A713" t="s">
        <v>2965</v>
      </c>
      <c r="B713" t="s">
        <v>3268</v>
      </c>
      <c r="F713" t="str">
        <f t="shared" si="11"/>
        <v>G9078F206</v>
      </c>
      <c r="G713" t="s">
        <v>1031</v>
      </c>
      <c r="H713" t="s">
        <v>2185</v>
      </c>
    </row>
    <row r="714" spans="1:8" x14ac:dyDescent="0.35">
      <c r="A714" t="s">
        <v>2845</v>
      </c>
      <c r="B714" t="s">
        <v>2847</v>
      </c>
      <c r="F714" t="str">
        <f t="shared" si="11"/>
        <v>G9078F149</v>
      </c>
      <c r="G714" t="s">
        <v>1032</v>
      </c>
      <c r="H714" t="s">
        <v>2186</v>
      </c>
    </row>
    <row r="715" spans="1:8" x14ac:dyDescent="0.35">
      <c r="A715" t="s">
        <v>2737</v>
      </c>
      <c r="B715" t="s">
        <v>2741</v>
      </c>
      <c r="F715" t="str">
        <f t="shared" si="11"/>
        <v>G9078F131</v>
      </c>
      <c r="G715" t="s">
        <v>1033</v>
      </c>
      <c r="H715" t="s">
        <v>2187</v>
      </c>
    </row>
    <row r="716" spans="1:8" x14ac:dyDescent="0.35">
      <c r="A716" t="s">
        <v>2742</v>
      </c>
      <c r="B716" t="s">
        <v>2744</v>
      </c>
      <c r="F716" t="str">
        <f t="shared" si="11"/>
        <v>G9078F123</v>
      </c>
      <c r="G716" t="s">
        <v>1035</v>
      </c>
      <c r="H716" t="s">
        <v>2188</v>
      </c>
    </row>
    <row r="717" spans="1:8" x14ac:dyDescent="0.35">
      <c r="A717" t="s">
        <v>1049</v>
      </c>
      <c r="B717" t="s">
        <v>2193</v>
      </c>
      <c r="F717" t="str">
        <f t="shared" si="11"/>
        <v>89678F209</v>
      </c>
      <c r="G717" t="s">
        <v>2733</v>
      </c>
      <c r="H717" t="s">
        <v>2736</v>
      </c>
    </row>
    <row r="718" spans="1:8" x14ac:dyDescent="0.35">
      <c r="A718" t="s">
        <v>2745</v>
      </c>
      <c r="B718" t="s">
        <v>2746</v>
      </c>
      <c r="F718" t="str">
        <f t="shared" si="11"/>
        <v>89678F506</v>
      </c>
      <c r="G718" t="s">
        <v>3183</v>
      </c>
      <c r="H718" t="s">
        <v>3187</v>
      </c>
    </row>
    <row r="719" spans="1:8" x14ac:dyDescent="0.35">
      <c r="A719" t="s">
        <v>1050</v>
      </c>
      <c r="B719" t="s">
        <v>2194</v>
      </c>
      <c r="F719" t="str">
        <f t="shared" si="11"/>
        <v>90187B507</v>
      </c>
      <c r="G719" t="s">
        <v>1039</v>
      </c>
      <c r="H719" t="s">
        <v>2189</v>
      </c>
    </row>
    <row r="720" spans="1:8" x14ac:dyDescent="0.35">
      <c r="A720" t="s">
        <v>1052</v>
      </c>
      <c r="B720" t="s">
        <v>2195</v>
      </c>
      <c r="F720" t="str">
        <f t="shared" si="11"/>
        <v>90187B309</v>
      </c>
      <c r="G720" t="s">
        <v>1041</v>
      </c>
      <c r="H720" t="s">
        <v>2190</v>
      </c>
    </row>
    <row r="721" spans="1:8" x14ac:dyDescent="0.35">
      <c r="A721" t="s">
        <v>1054</v>
      </c>
      <c r="B721" t="s">
        <v>2196</v>
      </c>
      <c r="F721" t="str">
        <f t="shared" si="11"/>
        <v>90187B200</v>
      </c>
      <c r="G721" t="s">
        <v>1043</v>
      </c>
      <c r="H721" t="s">
        <v>2191</v>
      </c>
    </row>
    <row r="722" spans="1:8" x14ac:dyDescent="0.35">
      <c r="A722" t="s">
        <v>2769</v>
      </c>
      <c r="B722" t="s">
        <v>2783</v>
      </c>
      <c r="F722" t="str">
        <f t="shared" si="11"/>
        <v>917286874</v>
      </c>
      <c r="G722" t="s">
        <v>3049</v>
      </c>
      <c r="H722" t="s">
        <v>3052</v>
      </c>
    </row>
    <row r="723" spans="1:8" x14ac:dyDescent="0.35">
      <c r="A723" t="s">
        <v>1056</v>
      </c>
      <c r="B723" t="s">
        <v>2197</v>
      </c>
      <c r="F723" t="str">
        <f t="shared" si="11"/>
        <v>917286882</v>
      </c>
      <c r="G723" t="s">
        <v>3050</v>
      </c>
      <c r="H723" t="s">
        <v>3053</v>
      </c>
    </row>
    <row r="724" spans="1:8" x14ac:dyDescent="0.35">
      <c r="A724" t="s">
        <v>3071</v>
      </c>
      <c r="B724" t="s">
        <v>3081</v>
      </c>
      <c r="F724" t="str">
        <f t="shared" si="11"/>
        <v>90985F205</v>
      </c>
      <c r="G724" t="s">
        <v>3051</v>
      </c>
      <c r="H724" t="s">
        <v>3054</v>
      </c>
    </row>
    <row r="725" spans="1:8" x14ac:dyDescent="0.35">
      <c r="A725" t="s">
        <v>1059</v>
      </c>
      <c r="B725" t="s">
        <v>2198</v>
      </c>
      <c r="F725" t="str">
        <f t="shared" si="11"/>
        <v>903002400</v>
      </c>
      <c r="G725" t="s">
        <v>2965</v>
      </c>
      <c r="H725" t="s">
        <v>3268</v>
      </c>
    </row>
    <row r="726" spans="1:8" x14ac:dyDescent="0.35">
      <c r="A726" t="s">
        <v>1062</v>
      </c>
      <c r="B726" t="s">
        <v>2199</v>
      </c>
      <c r="F726" t="str">
        <f t="shared" si="11"/>
        <v>903002509</v>
      </c>
      <c r="G726" t="s">
        <v>2845</v>
      </c>
      <c r="H726" t="s">
        <v>2847</v>
      </c>
    </row>
    <row r="727" spans="1:8" x14ac:dyDescent="0.35">
      <c r="A727" t="s">
        <v>1063</v>
      </c>
      <c r="B727" t="s">
        <v>2200</v>
      </c>
      <c r="F727" t="str">
        <f t="shared" si="11"/>
        <v>91529Y601</v>
      </c>
      <c r="G727" t="s">
        <v>2737</v>
      </c>
      <c r="H727" t="s">
        <v>2741</v>
      </c>
    </row>
    <row r="728" spans="1:8" x14ac:dyDescent="0.35">
      <c r="A728" t="s">
        <v>3609</v>
      </c>
      <c r="B728" t="s">
        <v>3656</v>
      </c>
      <c r="F728" t="str">
        <f t="shared" si="11"/>
        <v>138103205</v>
      </c>
      <c r="G728" t="s">
        <v>2742</v>
      </c>
      <c r="H728" t="s">
        <v>2744</v>
      </c>
    </row>
    <row r="729" spans="1:8" x14ac:dyDescent="0.35">
      <c r="A729" t="s">
        <v>3405</v>
      </c>
      <c r="B729" t="s">
        <v>3393</v>
      </c>
      <c r="F729" t="str">
        <f t="shared" si="11"/>
        <v>902973718</v>
      </c>
      <c r="G729" t="s">
        <v>1048</v>
      </c>
      <c r="H729" t="s">
        <v>2192</v>
      </c>
    </row>
    <row r="730" spans="1:8" x14ac:dyDescent="0.35">
      <c r="A730" t="s">
        <v>3280</v>
      </c>
      <c r="B730" t="s">
        <v>3272</v>
      </c>
      <c r="F730" t="str">
        <f t="shared" si="11"/>
        <v>902973734</v>
      </c>
      <c r="G730" t="s">
        <v>1049</v>
      </c>
      <c r="H730" t="s">
        <v>2193</v>
      </c>
    </row>
    <row r="731" spans="1:8" x14ac:dyDescent="0.35">
      <c r="A731" t="s">
        <v>1071</v>
      </c>
      <c r="B731" t="s">
        <v>2203</v>
      </c>
      <c r="F731" t="str">
        <f t="shared" si="11"/>
        <v>902973759</v>
      </c>
      <c r="G731" t="s">
        <v>2745</v>
      </c>
      <c r="H731" t="s">
        <v>2746</v>
      </c>
    </row>
    <row r="732" spans="1:8" x14ac:dyDescent="0.35">
      <c r="A732" t="s">
        <v>1072</v>
      </c>
      <c r="B732" t="s">
        <v>2204</v>
      </c>
      <c r="F732" t="str">
        <f t="shared" si="11"/>
        <v>902973866</v>
      </c>
      <c r="G732" t="s">
        <v>1050</v>
      </c>
      <c r="H732" t="s">
        <v>2194</v>
      </c>
    </row>
    <row r="733" spans="1:8" x14ac:dyDescent="0.35">
      <c r="A733" t="s">
        <v>1073</v>
      </c>
      <c r="B733" t="s">
        <v>2205</v>
      </c>
      <c r="F733" t="str">
        <f t="shared" si="11"/>
        <v>902973155</v>
      </c>
      <c r="G733" t="s">
        <v>1052</v>
      </c>
      <c r="H733" t="s">
        <v>2195</v>
      </c>
    </row>
    <row r="734" spans="1:8" x14ac:dyDescent="0.35">
      <c r="A734" t="s">
        <v>1074</v>
      </c>
      <c r="B734" t="s">
        <v>2206</v>
      </c>
      <c r="F734" t="str">
        <f t="shared" si="11"/>
        <v>902973833</v>
      </c>
      <c r="G734" t="s">
        <v>1054</v>
      </c>
      <c r="H734" t="s">
        <v>2196</v>
      </c>
    </row>
    <row r="735" spans="1:8" x14ac:dyDescent="0.35">
      <c r="A735" t="s">
        <v>1075</v>
      </c>
      <c r="B735" t="s">
        <v>2207</v>
      </c>
      <c r="F735" t="str">
        <f t="shared" si="11"/>
        <v>92339V209</v>
      </c>
      <c r="G735" t="s">
        <v>2769</v>
      </c>
      <c r="H735" t="s">
        <v>2783</v>
      </c>
    </row>
    <row r="736" spans="1:8" x14ac:dyDescent="0.35">
      <c r="A736" t="s">
        <v>3529</v>
      </c>
      <c r="B736" t="s">
        <v>3516</v>
      </c>
      <c r="F736" t="str">
        <f t="shared" si="11"/>
        <v>92556H305</v>
      </c>
      <c r="G736" t="s">
        <v>1056</v>
      </c>
      <c r="H736" t="s">
        <v>2197</v>
      </c>
    </row>
    <row r="737" spans="1:8" x14ac:dyDescent="0.35">
      <c r="A737" t="s">
        <v>1664</v>
      </c>
      <c r="B737" t="s">
        <v>2208</v>
      </c>
      <c r="F737" t="str">
        <f t="shared" si="11"/>
        <v>919794305</v>
      </c>
      <c r="G737" t="s">
        <v>3071</v>
      </c>
      <c r="H737" t="s">
        <v>3081</v>
      </c>
    </row>
    <row r="738" spans="1:8" x14ac:dyDescent="0.35">
      <c r="A738" t="s">
        <v>1665</v>
      </c>
      <c r="B738" t="s">
        <v>2209</v>
      </c>
      <c r="F738" t="str">
        <f t="shared" si="11"/>
        <v>919794206</v>
      </c>
      <c r="G738" t="s">
        <v>1059</v>
      </c>
      <c r="H738" t="s">
        <v>2198</v>
      </c>
    </row>
    <row r="739" spans="1:8" x14ac:dyDescent="0.35">
      <c r="A739" t="s">
        <v>3369</v>
      </c>
      <c r="B739" t="s">
        <v>3363</v>
      </c>
      <c r="F739" t="str">
        <f t="shared" si="11"/>
        <v>929042810</v>
      </c>
      <c r="G739" t="s">
        <v>1062</v>
      </c>
      <c r="H739" t="s">
        <v>2199</v>
      </c>
    </row>
    <row r="740" spans="1:8" x14ac:dyDescent="0.35">
      <c r="A740" t="s">
        <v>1078</v>
      </c>
      <c r="B740" t="s">
        <v>2210</v>
      </c>
      <c r="F740" t="str">
        <f t="shared" si="11"/>
        <v>929042828</v>
      </c>
      <c r="G740" t="s">
        <v>1063</v>
      </c>
      <c r="H740" t="s">
        <v>2200</v>
      </c>
    </row>
    <row r="741" spans="1:8" x14ac:dyDescent="0.35">
      <c r="A741" t="s">
        <v>1081</v>
      </c>
      <c r="B741" t="s">
        <v>2211</v>
      </c>
      <c r="F741" t="str">
        <f t="shared" si="11"/>
        <v>929042844</v>
      </c>
      <c r="G741" t="s">
        <v>1067</v>
      </c>
      <c r="H741" t="s">
        <v>2201</v>
      </c>
    </row>
    <row r="742" spans="1:8" x14ac:dyDescent="0.35">
      <c r="A742" t="s">
        <v>1082</v>
      </c>
      <c r="B742" t="s">
        <v>2212</v>
      </c>
      <c r="F742" t="str">
        <f t="shared" si="11"/>
        <v>929042851</v>
      </c>
      <c r="G742" t="s">
        <v>1068</v>
      </c>
      <c r="H742" t="s">
        <v>2202</v>
      </c>
    </row>
    <row r="743" spans="1:8" x14ac:dyDescent="0.35">
      <c r="A743" t="s">
        <v>2610</v>
      </c>
      <c r="B743" t="s">
        <v>2599</v>
      </c>
      <c r="F743" t="str">
        <f t="shared" si="11"/>
        <v>929089209</v>
      </c>
      <c r="G743" t="s">
        <v>1071</v>
      </c>
      <c r="H743" t="s">
        <v>2203</v>
      </c>
    </row>
    <row r="744" spans="1:8" x14ac:dyDescent="0.35">
      <c r="A744" t="s">
        <v>3406</v>
      </c>
      <c r="B744" t="s">
        <v>3395</v>
      </c>
      <c r="F744" t="str">
        <f t="shared" si="11"/>
        <v>938824307</v>
      </c>
      <c r="G744" t="s">
        <v>1072</v>
      </c>
      <c r="H744" t="s">
        <v>2204</v>
      </c>
    </row>
    <row r="745" spans="1:8" x14ac:dyDescent="0.35">
      <c r="A745" t="s">
        <v>1083</v>
      </c>
      <c r="B745" t="s">
        <v>2213</v>
      </c>
      <c r="F745" t="str">
        <f t="shared" si="11"/>
        <v>947890505</v>
      </c>
      <c r="G745" t="s">
        <v>1073</v>
      </c>
      <c r="H745" t="s">
        <v>2205</v>
      </c>
    </row>
    <row r="746" spans="1:8" x14ac:dyDescent="0.35">
      <c r="A746" t="s">
        <v>3101</v>
      </c>
      <c r="B746" t="s">
        <v>3099</v>
      </c>
      <c r="F746" t="str">
        <f t="shared" si="11"/>
        <v>95082P303</v>
      </c>
      <c r="G746" t="s">
        <v>1074</v>
      </c>
      <c r="H746" t="s">
        <v>2206</v>
      </c>
    </row>
    <row r="747" spans="1:8" x14ac:dyDescent="0.35">
      <c r="A747" t="s">
        <v>1086</v>
      </c>
      <c r="B747" t="s">
        <v>2214</v>
      </c>
      <c r="F747" t="str">
        <f t="shared" si="11"/>
        <v>94988U672</v>
      </c>
      <c r="G747" t="s">
        <v>1075</v>
      </c>
      <c r="H747" t="s">
        <v>2207</v>
      </c>
    </row>
    <row r="748" spans="1:8" x14ac:dyDescent="0.35">
      <c r="A748" t="s">
        <v>1089</v>
      </c>
      <c r="B748" t="s">
        <v>2215</v>
      </c>
      <c r="F748" t="str">
        <f t="shared" si="11"/>
        <v>949746804</v>
      </c>
      <c r="G748" t="s">
        <v>1664</v>
      </c>
      <c r="H748" t="s">
        <v>2208</v>
      </c>
    </row>
    <row r="749" spans="1:8" x14ac:dyDescent="0.35">
      <c r="A749" t="s">
        <v>1090</v>
      </c>
      <c r="B749" t="s">
        <v>2216</v>
      </c>
      <c r="F749" t="str">
        <f t="shared" si="11"/>
        <v>949746721</v>
      </c>
      <c r="G749" t="s">
        <v>1665</v>
      </c>
      <c r="H749" t="s">
        <v>2209</v>
      </c>
    </row>
    <row r="750" spans="1:8" x14ac:dyDescent="0.35">
      <c r="A750" t="s">
        <v>1091</v>
      </c>
      <c r="B750" t="s">
        <v>2217</v>
      </c>
      <c r="F750" t="str">
        <f t="shared" si="11"/>
        <v>949746747</v>
      </c>
      <c r="G750" t="s">
        <v>1078</v>
      </c>
      <c r="H750" t="s">
        <v>2210</v>
      </c>
    </row>
    <row r="751" spans="1:8" x14ac:dyDescent="0.35">
      <c r="A751" t="s">
        <v>3407</v>
      </c>
      <c r="B751" t="s">
        <v>3398</v>
      </c>
      <c r="F751" t="str">
        <f t="shared" si="11"/>
        <v>95002Y202</v>
      </c>
      <c r="G751" t="s">
        <v>1081</v>
      </c>
      <c r="H751" t="s">
        <v>2211</v>
      </c>
    </row>
    <row r="752" spans="1:8" x14ac:dyDescent="0.35">
      <c r="A752" t="s">
        <v>3281</v>
      </c>
      <c r="B752" t="s">
        <v>3273</v>
      </c>
      <c r="F752" t="str">
        <f t="shared" si="11"/>
        <v>94988U128</v>
      </c>
      <c r="G752" t="s">
        <v>1082</v>
      </c>
      <c r="H752" t="s">
        <v>2212</v>
      </c>
    </row>
    <row r="753" spans="1:8" x14ac:dyDescent="0.35">
      <c r="A753" t="s">
        <v>2966</v>
      </c>
      <c r="B753" t="s">
        <v>2968</v>
      </c>
      <c r="F753" t="str">
        <f t="shared" si="11"/>
        <v>94988U151</v>
      </c>
      <c r="G753" t="s">
        <v>2610</v>
      </c>
      <c r="H753" t="s">
        <v>2599</v>
      </c>
    </row>
    <row r="754" spans="1:8" x14ac:dyDescent="0.35">
      <c r="A754" t="s">
        <v>1093</v>
      </c>
      <c r="B754" t="s">
        <v>2219</v>
      </c>
      <c r="F754" t="str">
        <f t="shared" si="11"/>
        <v>94988U656</v>
      </c>
      <c r="G754" t="s">
        <v>1083</v>
      </c>
      <c r="H754" t="s">
        <v>2213</v>
      </c>
    </row>
    <row r="755" spans="1:8" x14ac:dyDescent="0.35">
      <c r="A755" t="s">
        <v>1097</v>
      </c>
      <c r="B755" t="s">
        <v>2222</v>
      </c>
      <c r="F755" t="str">
        <f t="shared" si="11"/>
        <v>949746556</v>
      </c>
      <c r="G755" t="s">
        <v>3101</v>
      </c>
      <c r="H755" t="s">
        <v>3099</v>
      </c>
    </row>
    <row r="756" spans="1:8" x14ac:dyDescent="0.35">
      <c r="A756" t="s">
        <v>1099</v>
      </c>
      <c r="B756" t="s">
        <v>2224</v>
      </c>
      <c r="F756" t="str">
        <f t="shared" si="11"/>
        <v>949746465</v>
      </c>
      <c r="G756" t="s">
        <v>1086</v>
      </c>
      <c r="H756" t="s">
        <v>2214</v>
      </c>
    </row>
    <row r="757" spans="1:8" x14ac:dyDescent="0.35">
      <c r="A757" t="s">
        <v>1100</v>
      </c>
      <c r="B757" t="s">
        <v>2225</v>
      </c>
      <c r="F757" t="str">
        <f t="shared" si="11"/>
        <v>957638208</v>
      </c>
      <c r="G757" t="s">
        <v>1089</v>
      </c>
      <c r="H757" t="s">
        <v>2215</v>
      </c>
    </row>
    <row r="758" spans="1:8" x14ac:dyDescent="0.35">
      <c r="A758" t="s">
        <v>2531</v>
      </c>
      <c r="B758" t="s">
        <v>2532</v>
      </c>
      <c r="F758" t="str">
        <f t="shared" si="11"/>
        <v>96524V304</v>
      </c>
      <c r="G758" t="s">
        <v>1090</v>
      </c>
      <c r="H758" t="s">
        <v>2216</v>
      </c>
    </row>
    <row r="759" spans="1:8" x14ac:dyDescent="0.35">
      <c r="A759" t="s">
        <v>1103</v>
      </c>
      <c r="B759" t="s">
        <v>2226</v>
      </c>
      <c r="F759" t="str">
        <f t="shared" si="11"/>
        <v>963025606</v>
      </c>
      <c r="G759" t="s">
        <v>1091</v>
      </c>
      <c r="H759" t="s">
        <v>2217</v>
      </c>
    </row>
    <row r="760" spans="1:8" x14ac:dyDescent="0.35">
      <c r="A760" t="s">
        <v>1106</v>
      </c>
      <c r="B760" t="s">
        <v>2227</v>
      </c>
      <c r="F760" t="str">
        <f t="shared" si="11"/>
        <v>963025309</v>
      </c>
      <c r="G760" t="s">
        <v>1092</v>
      </c>
      <c r="H760" t="s">
        <v>2218</v>
      </c>
    </row>
    <row r="761" spans="1:8" x14ac:dyDescent="0.35">
      <c r="A761" t="s">
        <v>1107</v>
      </c>
      <c r="B761" t="s">
        <v>2228</v>
      </c>
      <c r="F761" t="str">
        <f t="shared" si="11"/>
        <v>93964W306</v>
      </c>
      <c r="G761" t="s">
        <v>2966</v>
      </c>
      <c r="H761" t="s">
        <v>2968</v>
      </c>
    </row>
    <row r="762" spans="1:8" x14ac:dyDescent="0.35">
      <c r="A762" t="s">
        <v>1108</v>
      </c>
      <c r="B762" t="s">
        <v>2229</v>
      </c>
      <c r="F762" t="str">
        <f t="shared" si="11"/>
        <v>93964W207</v>
      </c>
      <c r="G762" t="s">
        <v>1093</v>
      </c>
      <c r="H762" t="s">
        <v>2219</v>
      </c>
    </row>
    <row r="763" spans="1:8" x14ac:dyDescent="0.35">
      <c r="A763" t="s">
        <v>3408</v>
      </c>
      <c r="B763" t="s">
        <v>3400</v>
      </c>
      <c r="F763" t="str">
        <f t="shared" si="11"/>
        <v>084423870</v>
      </c>
      <c r="G763" t="s">
        <v>1095</v>
      </c>
      <c r="H763" t="s">
        <v>2220</v>
      </c>
    </row>
    <row r="764" spans="1:8" x14ac:dyDescent="0.35">
      <c r="A764" t="s">
        <v>3253</v>
      </c>
      <c r="B764" t="s">
        <v>3252</v>
      </c>
      <c r="F764" t="str">
        <f t="shared" si="11"/>
        <v>084423888</v>
      </c>
      <c r="G764" t="s">
        <v>1096</v>
      </c>
      <c r="H764" t="s">
        <v>2221</v>
      </c>
    </row>
    <row r="765" spans="1:8" x14ac:dyDescent="0.35">
      <c r="A765" t="s">
        <v>1112</v>
      </c>
      <c r="B765" t="s">
        <v>2231</v>
      </c>
      <c r="F765" t="str">
        <f t="shared" si="11"/>
        <v>084423607</v>
      </c>
      <c r="G765" t="s">
        <v>1097</v>
      </c>
      <c r="H765" t="s">
        <v>2222</v>
      </c>
    </row>
    <row r="766" spans="1:8" x14ac:dyDescent="0.35">
      <c r="A766" t="s">
        <v>2907</v>
      </c>
      <c r="B766" t="s">
        <v>2902</v>
      </c>
      <c r="F766" t="str">
        <f t="shared" si="11"/>
        <v>084423805</v>
      </c>
      <c r="G766" t="s">
        <v>1098</v>
      </c>
      <c r="H766" t="s">
        <v>2223</v>
      </c>
    </row>
    <row r="767" spans="1:8" x14ac:dyDescent="0.35">
      <c r="A767" t="s">
        <v>1114</v>
      </c>
      <c r="B767" t="s">
        <v>2233</v>
      </c>
      <c r="F767" t="str">
        <f t="shared" si="11"/>
        <v>084423706</v>
      </c>
      <c r="G767" t="s">
        <v>1099</v>
      </c>
      <c r="H767" t="s">
        <v>2224</v>
      </c>
    </row>
    <row r="768" spans="1:8" x14ac:dyDescent="0.35">
      <c r="A768" t="s">
        <v>3215</v>
      </c>
      <c r="B768" t="s">
        <v>3201</v>
      </c>
      <c r="F768" t="str">
        <f t="shared" si="11"/>
        <v>950810705</v>
      </c>
      <c r="G768" t="s">
        <v>1100</v>
      </c>
      <c r="H768" t="s">
        <v>2225</v>
      </c>
    </row>
    <row r="769" spans="1:8" x14ac:dyDescent="0.35">
      <c r="A769" t="s">
        <v>1115</v>
      </c>
      <c r="B769" t="s">
        <v>2234</v>
      </c>
      <c r="F769" t="str">
        <f t="shared" si="11"/>
        <v>97650W405</v>
      </c>
      <c r="G769" t="s">
        <v>2531</v>
      </c>
      <c r="H769" t="s">
        <v>2532</v>
      </c>
    </row>
    <row r="770" spans="1:8" x14ac:dyDescent="0.35">
      <c r="A770" t="s">
        <v>3066</v>
      </c>
      <c r="B770" t="s">
        <v>3082</v>
      </c>
      <c r="F770" t="str">
        <f t="shared" si="11"/>
        <v>97650W504</v>
      </c>
      <c r="G770" t="s">
        <v>1103</v>
      </c>
      <c r="H770" t="s">
        <v>2226</v>
      </c>
    </row>
    <row r="771" spans="1:8" x14ac:dyDescent="0.35">
      <c r="A771" t="s">
        <v>2594</v>
      </c>
      <c r="B771" t="s">
        <v>2986</v>
      </c>
      <c r="F771" t="str">
        <f t="shared" ref="F771:F834" si="12">MID(B771,3,9)</f>
        <v>29670G201</v>
      </c>
      <c r="G771" t="s">
        <v>1106</v>
      </c>
      <c r="H771" t="s">
        <v>2227</v>
      </c>
    </row>
    <row r="772" spans="1:8" x14ac:dyDescent="0.35">
      <c r="A772" t="s">
        <v>2848</v>
      </c>
      <c r="B772" t="s">
        <v>2852</v>
      </c>
      <c r="F772" t="str">
        <f t="shared" si="12"/>
        <v>12482W200</v>
      </c>
      <c r="G772" t="s">
        <v>1107</v>
      </c>
      <c r="H772" t="s">
        <v>2228</v>
      </c>
    </row>
    <row r="773" spans="1:8" x14ac:dyDescent="0.35">
      <c r="A773" t="s">
        <v>2853</v>
      </c>
      <c r="B773" t="s">
        <v>2856</v>
      </c>
      <c r="F773" t="str">
        <f t="shared" si="12"/>
        <v>987537305</v>
      </c>
      <c r="G773" t="s">
        <v>1108</v>
      </c>
      <c r="H773" t="s">
        <v>2229</v>
      </c>
    </row>
    <row r="774" spans="1:8" x14ac:dyDescent="0.35">
      <c r="A774" t="s">
        <v>3613</v>
      </c>
      <c r="B774" t="s">
        <v>3657</v>
      </c>
      <c r="F774" t="str">
        <f t="shared" si="12"/>
        <v>98400T205</v>
      </c>
      <c r="G774" t="s">
        <v>3253</v>
      </c>
      <c r="H774" t="s">
        <v>3252</v>
      </c>
    </row>
    <row r="775" spans="1:8" x14ac:dyDescent="0.35">
      <c r="A775" t="s">
        <v>3617</v>
      </c>
      <c r="B775" t="s">
        <v>3658</v>
      </c>
      <c r="F775" t="str">
        <f t="shared" si="12"/>
        <v>98419J305</v>
      </c>
      <c r="G775" t="s">
        <v>1109</v>
      </c>
      <c r="H775" t="s">
        <v>2230</v>
      </c>
    </row>
    <row r="776" spans="1:8" x14ac:dyDescent="0.35">
      <c r="A776" t="s">
        <v>3621</v>
      </c>
      <c r="B776" t="s">
        <v>3659</v>
      </c>
      <c r="F776" t="str">
        <f t="shared" si="12"/>
        <v>98419J404</v>
      </c>
      <c r="G776" t="s">
        <v>1112</v>
      </c>
      <c r="H776" t="s">
        <v>2231</v>
      </c>
    </row>
    <row r="777" spans="1:8" x14ac:dyDescent="0.35">
      <c r="A777" t="s">
        <v>2919</v>
      </c>
      <c r="B777" t="s">
        <v>2236</v>
      </c>
      <c r="F777" t="str">
        <f t="shared" si="12"/>
        <v>989701818</v>
      </c>
      <c r="G777" t="s">
        <v>1113</v>
      </c>
      <c r="H777" t="s">
        <v>2232</v>
      </c>
    </row>
    <row r="778" spans="1:8" x14ac:dyDescent="0.35">
      <c r="A778" t="s">
        <v>2917</v>
      </c>
      <c r="B778" t="s">
        <v>2237</v>
      </c>
      <c r="F778" t="str">
        <f t="shared" si="12"/>
        <v>989701834</v>
      </c>
      <c r="G778" t="s">
        <v>2907</v>
      </c>
      <c r="H778" t="s">
        <v>2902</v>
      </c>
    </row>
    <row r="779" spans="1:8" x14ac:dyDescent="0.35">
      <c r="A779" t="s">
        <v>2920</v>
      </c>
      <c r="B779" t="s">
        <v>2238</v>
      </c>
      <c r="F779" t="str">
        <f t="shared" si="12"/>
        <v>98973A104</v>
      </c>
      <c r="G779" t="s">
        <v>1114</v>
      </c>
      <c r="H779" t="s">
        <v>2233</v>
      </c>
    </row>
    <row r="780" spans="1:8" x14ac:dyDescent="0.35">
      <c r="A780" t="s">
        <v>2918</v>
      </c>
      <c r="B780" t="s">
        <v>2239</v>
      </c>
      <c r="F780" t="str">
        <f t="shared" si="12"/>
        <v>989701859</v>
      </c>
      <c r="G780" t="s">
        <v>3215</v>
      </c>
      <c r="H780" t="s">
        <v>3201</v>
      </c>
    </row>
    <row r="781" spans="1:8" x14ac:dyDescent="0.35">
      <c r="A781" t="s">
        <v>1121</v>
      </c>
      <c r="B781" t="s">
        <v>2240</v>
      </c>
      <c r="F781" t="str">
        <f t="shared" si="12"/>
        <v>86310N202</v>
      </c>
      <c r="G781" t="s">
        <v>1115</v>
      </c>
      <c r="H781" t="s">
        <v>2234</v>
      </c>
    </row>
    <row r="782" spans="1:8" x14ac:dyDescent="0.35">
      <c r="A782" t="s">
        <v>1124</v>
      </c>
      <c r="B782" t="s">
        <v>2241</v>
      </c>
      <c r="F782" t="str">
        <f t="shared" si="12"/>
        <v>22532R101</v>
      </c>
      <c r="G782" t="s">
        <v>3066</v>
      </c>
      <c r="H782" t="s">
        <v>3082</v>
      </c>
    </row>
    <row r="783" spans="1:8" x14ac:dyDescent="0.35">
      <c r="A783" t="s">
        <v>1127</v>
      </c>
      <c r="B783" t="s">
        <v>2242</v>
      </c>
      <c r="F783" t="str">
        <f t="shared" si="12"/>
        <v>78478P889</v>
      </c>
      <c r="G783" t="s">
        <v>2594</v>
      </c>
      <c r="H783" t="s">
        <v>2986</v>
      </c>
    </row>
    <row r="784" spans="1:8" x14ac:dyDescent="0.35">
      <c r="A784" t="s">
        <v>1130</v>
      </c>
      <c r="B784" t="s">
        <v>2243</v>
      </c>
      <c r="F784" t="str">
        <f t="shared" si="12"/>
        <v>22080R206</v>
      </c>
      <c r="G784" t="s">
        <v>2848</v>
      </c>
      <c r="H784" t="s">
        <v>2852</v>
      </c>
    </row>
    <row r="785" spans="1:8" x14ac:dyDescent="0.35">
      <c r="A785" t="s">
        <v>1133</v>
      </c>
      <c r="B785" t="s">
        <v>2244</v>
      </c>
      <c r="F785" t="str">
        <f t="shared" si="12"/>
        <v>86311R301</v>
      </c>
      <c r="G785" t="s">
        <v>2853</v>
      </c>
      <c r="H785" t="s">
        <v>2856</v>
      </c>
    </row>
    <row r="786" spans="1:8" x14ac:dyDescent="0.35">
      <c r="A786" t="s">
        <v>1137</v>
      </c>
      <c r="B786" t="s">
        <v>2246</v>
      </c>
      <c r="F786" t="str">
        <f t="shared" si="12"/>
        <v>21988K859</v>
      </c>
      <c r="G786" t="s">
        <v>2919</v>
      </c>
      <c r="H786" t="s">
        <v>2236</v>
      </c>
    </row>
    <row r="787" spans="1:8" x14ac:dyDescent="0.35">
      <c r="A787" t="s">
        <v>1142</v>
      </c>
      <c r="B787" t="s">
        <v>2247</v>
      </c>
      <c r="F787" t="str">
        <f t="shared" si="12"/>
        <v>863121208</v>
      </c>
      <c r="G787" t="s">
        <v>2917</v>
      </c>
      <c r="H787" t="s">
        <v>2237</v>
      </c>
    </row>
    <row r="788" spans="1:8" x14ac:dyDescent="0.35">
      <c r="A788" t="s">
        <v>1144</v>
      </c>
      <c r="B788" t="s">
        <v>2248</v>
      </c>
      <c r="F788" t="str">
        <f t="shared" si="12"/>
        <v>73941X684</v>
      </c>
      <c r="G788" t="s">
        <v>2920</v>
      </c>
      <c r="H788" t="s">
        <v>2238</v>
      </c>
    </row>
    <row r="789" spans="1:8" x14ac:dyDescent="0.35">
      <c r="A789" t="s">
        <v>1147</v>
      </c>
      <c r="B789" t="s">
        <v>2249</v>
      </c>
      <c r="F789" t="str">
        <f t="shared" si="12"/>
        <v>73941X593</v>
      </c>
      <c r="G789" t="s">
        <v>2918</v>
      </c>
      <c r="H789" t="s">
        <v>2239</v>
      </c>
    </row>
    <row r="790" spans="1:8" x14ac:dyDescent="0.35">
      <c r="A790" t="s">
        <v>3042</v>
      </c>
      <c r="B790" t="s">
        <v>3045</v>
      </c>
      <c r="F790" t="str">
        <f t="shared" si="12"/>
        <v>86311Q204</v>
      </c>
      <c r="G790" t="s">
        <v>1121</v>
      </c>
      <c r="H790" t="s">
        <v>2240</v>
      </c>
    </row>
    <row r="791" spans="1:8" x14ac:dyDescent="0.35">
      <c r="A791" t="s">
        <v>3046</v>
      </c>
      <c r="B791" t="s">
        <v>3048</v>
      </c>
      <c r="F791" t="str">
        <f t="shared" si="12"/>
        <v>86312E200</v>
      </c>
      <c r="G791" t="s">
        <v>1124</v>
      </c>
      <c r="H791" t="s">
        <v>2241</v>
      </c>
    </row>
    <row r="792" spans="1:8" x14ac:dyDescent="0.35">
      <c r="A792" t="s">
        <v>1151</v>
      </c>
      <c r="B792" t="s">
        <v>2251</v>
      </c>
      <c r="F792" t="str">
        <f t="shared" si="12"/>
        <v>313586836</v>
      </c>
      <c r="G792" t="s">
        <v>1127</v>
      </c>
      <c r="H792" t="s">
        <v>2242</v>
      </c>
    </row>
    <row r="793" spans="1:8" x14ac:dyDescent="0.35">
      <c r="A793" t="s">
        <v>1154</v>
      </c>
      <c r="B793" t="s">
        <v>2252</v>
      </c>
      <c r="F793" t="str">
        <f t="shared" si="12"/>
        <v>313586604</v>
      </c>
      <c r="G793" t="s">
        <v>1130</v>
      </c>
      <c r="H793" t="s">
        <v>2243</v>
      </c>
    </row>
    <row r="794" spans="1:8" x14ac:dyDescent="0.35">
      <c r="A794" t="s">
        <v>1155</v>
      </c>
      <c r="B794" t="s">
        <v>2253</v>
      </c>
      <c r="F794" t="str">
        <f t="shared" si="12"/>
        <v>313586844</v>
      </c>
      <c r="G794" t="s">
        <v>1133</v>
      </c>
      <c r="H794" t="s">
        <v>2244</v>
      </c>
    </row>
    <row r="795" spans="1:8" x14ac:dyDescent="0.35">
      <c r="A795" t="s">
        <v>1156</v>
      </c>
      <c r="B795" t="s">
        <v>2254</v>
      </c>
      <c r="F795" t="str">
        <f t="shared" si="12"/>
        <v>313586810</v>
      </c>
      <c r="G795" t="s">
        <v>1136</v>
      </c>
      <c r="H795" t="s">
        <v>2245</v>
      </c>
    </row>
    <row r="796" spans="1:8" x14ac:dyDescent="0.35">
      <c r="A796" t="s">
        <v>1157</v>
      </c>
      <c r="B796" t="s">
        <v>2255</v>
      </c>
      <c r="F796" t="str">
        <f t="shared" si="12"/>
        <v>313586877</v>
      </c>
      <c r="G796" t="s">
        <v>1137</v>
      </c>
      <c r="H796" t="s">
        <v>2246</v>
      </c>
    </row>
    <row r="797" spans="1:8" x14ac:dyDescent="0.35">
      <c r="A797" t="s">
        <v>1158</v>
      </c>
      <c r="B797" t="s">
        <v>2256</v>
      </c>
      <c r="F797" t="str">
        <f t="shared" si="12"/>
        <v>313586828</v>
      </c>
      <c r="G797" t="s">
        <v>1142</v>
      </c>
      <c r="H797" t="s">
        <v>2247</v>
      </c>
    </row>
    <row r="798" spans="1:8" x14ac:dyDescent="0.35">
      <c r="A798" t="s">
        <v>1159</v>
      </c>
      <c r="B798" t="s">
        <v>2257</v>
      </c>
      <c r="F798" t="str">
        <f t="shared" si="12"/>
        <v>313586885</v>
      </c>
      <c r="G798" t="s">
        <v>1144</v>
      </c>
      <c r="H798" t="s">
        <v>2248</v>
      </c>
    </row>
    <row r="799" spans="1:8" x14ac:dyDescent="0.35">
      <c r="A799" t="s">
        <v>1160</v>
      </c>
      <c r="B799" t="s">
        <v>2258</v>
      </c>
      <c r="F799" t="str">
        <f t="shared" si="12"/>
        <v>313586778</v>
      </c>
      <c r="G799" t="s">
        <v>1147</v>
      </c>
      <c r="H799" t="s">
        <v>2249</v>
      </c>
    </row>
    <row r="800" spans="1:8" x14ac:dyDescent="0.35">
      <c r="A800" t="s">
        <v>1161</v>
      </c>
      <c r="B800" t="s">
        <v>2259</v>
      </c>
      <c r="F800" t="str">
        <f t="shared" si="12"/>
        <v>313586760</v>
      </c>
      <c r="G800" t="s">
        <v>1150</v>
      </c>
      <c r="H800" t="s">
        <v>2250</v>
      </c>
    </row>
    <row r="801" spans="1:8" x14ac:dyDescent="0.35">
      <c r="A801" t="s">
        <v>1162</v>
      </c>
      <c r="B801" t="s">
        <v>2260</v>
      </c>
      <c r="F801" t="str">
        <f t="shared" si="12"/>
        <v>313586752</v>
      </c>
      <c r="G801" t="s">
        <v>3042</v>
      </c>
      <c r="H801" t="s">
        <v>3045</v>
      </c>
    </row>
    <row r="802" spans="1:8" x14ac:dyDescent="0.35">
      <c r="A802" t="s">
        <v>1163</v>
      </c>
      <c r="B802" t="s">
        <v>2261</v>
      </c>
      <c r="F802" t="str">
        <f t="shared" si="12"/>
        <v>313586737</v>
      </c>
      <c r="G802" t="s">
        <v>3046</v>
      </c>
      <c r="H802" t="s">
        <v>3048</v>
      </c>
    </row>
    <row r="803" spans="1:8" x14ac:dyDescent="0.35">
      <c r="A803" t="s">
        <v>1164</v>
      </c>
      <c r="B803" t="s">
        <v>2262</v>
      </c>
      <c r="F803" t="str">
        <f t="shared" si="12"/>
        <v>313586703</v>
      </c>
      <c r="G803" t="s">
        <v>1151</v>
      </c>
      <c r="H803" t="s">
        <v>2251</v>
      </c>
    </row>
    <row r="804" spans="1:8" x14ac:dyDescent="0.35">
      <c r="A804" t="s">
        <v>1165</v>
      </c>
      <c r="B804" t="s">
        <v>2263</v>
      </c>
      <c r="F804" t="str">
        <f t="shared" si="12"/>
        <v>313586802</v>
      </c>
      <c r="G804" t="s">
        <v>1154</v>
      </c>
      <c r="H804" t="s">
        <v>2252</v>
      </c>
    </row>
    <row r="805" spans="1:8" x14ac:dyDescent="0.35">
      <c r="A805" t="s">
        <v>1166</v>
      </c>
      <c r="B805" t="s">
        <v>2264</v>
      </c>
      <c r="F805" t="str">
        <f t="shared" si="12"/>
        <v>313586794</v>
      </c>
      <c r="G805" t="s">
        <v>1155</v>
      </c>
      <c r="H805" t="s">
        <v>2253</v>
      </c>
    </row>
    <row r="806" spans="1:8" x14ac:dyDescent="0.35">
      <c r="A806" t="s">
        <v>1167</v>
      </c>
      <c r="B806" t="s">
        <v>2265</v>
      </c>
      <c r="F806" t="str">
        <f t="shared" si="12"/>
        <v>313586786</v>
      </c>
      <c r="G806" t="s">
        <v>1156</v>
      </c>
      <c r="H806" t="s">
        <v>2254</v>
      </c>
    </row>
    <row r="807" spans="1:8" x14ac:dyDescent="0.35">
      <c r="A807" t="s">
        <v>1168</v>
      </c>
      <c r="B807" t="s">
        <v>2266</v>
      </c>
      <c r="F807" t="str">
        <f t="shared" si="12"/>
        <v>313400863</v>
      </c>
      <c r="G807" t="s">
        <v>1157</v>
      </c>
      <c r="H807" t="s">
        <v>2255</v>
      </c>
    </row>
    <row r="808" spans="1:8" x14ac:dyDescent="0.35">
      <c r="A808" t="s">
        <v>1170</v>
      </c>
      <c r="B808" t="s">
        <v>2267</v>
      </c>
      <c r="F808" t="str">
        <f t="shared" si="12"/>
        <v>313400855</v>
      </c>
      <c r="G808" t="s">
        <v>1158</v>
      </c>
      <c r="H808" t="s">
        <v>2256</v>
      </c>
    </row>
    <row r="809" spans="1:8" x14ac:dyDescent="0.35">
      <c r="A809" t="s">
        <v>1171</v>
      </c>
      <c r="B809" t="s">
        <v>2268</v>
      </c>
      <c r="F809" t="str">
        <f t="shared" si="12"/>
        <v>313400822</v>
      </c>
      <c r="G809" t="s">
        <v>1159</v>
      </c>
      <c r="H809" t="s">
        <v>2257</v>
      </c>
    </row>
    <row r="810" spans="1:8" x14ac:dyDescent="0.35">
      <c r="A810" t="s">
        <v>1172</v>
      </c>
      <c r="B810" t="s">
        <v>2269</v>
      </c>
      <c r="F810" t="str">
        <f t="shared" si="12"/>
        <v>313400673</v>
      </c>
      <c r="G810" t="s">
        <v>1160</v>
      </c>
      <c r="H810" t="s">
        <v>2258</v>
      </c>
    </row>
    <row r="811" spans="1:8" x14ac:dyDescent="0.35">
      <c r="A811" t="s">
        <v>1173</v>
      </c>
      <c r="B811" t="s">
        <v>2270</v>
      </c>
      <c r="F811" t="str">
        <f t="shared" si="12"/>
        <v>313400665</v>
      </c>
      <c r="G811" t="s">
        <v>1161</v>
      </c>
      <c r="H811" t="s">
        <v>2259</v>
      </c>
    </row>
    <row r="812" spans="1:8" x14ac:dyDescent="0.35">
      <c r="A812" t="s">
        <v>1174</v>
      </c>
      <c r="B812" t="s">
        <v>2271</v>
      </c>
      <c r="F812" t="str">
        <f t="shared" si="12"/>
        <v>313400731</v>
      </c>
      <c r="G812" t="s">
        <v>1162</v>
      </c>
      <c r="H812" t="s">
        <v>2260</v>
      </c>
    </row>
    <row r="813" spans="1:8" x14ac:dyDescent="0.35">
      <c r="A813" t="s">
        <v>1175</v>
      </c>
      <c r="B813" t="s">
        <v>2272</v>
      </c>
      <c r="F813" t="str">
        <f t="shared" si="12"/>
        <v>313400830</v>
      </c>
      <c r="G813" t="s">
        <v>1163</v>
      </c>
      <c r="H813" t="s">
        <v>2261</v>
      </c>
    </row>
    <row r="814" spans="1:8" x14ac:dyDescent="0.35">
      <c r="A814" t="s">
        <v>1176</v>
      </c>
      <c r="B814" t="s">
        <v>2273</v>
      </c>
      <c r="F814" t="str">
        <f t="shared" si="12"/>
        <v>313400772</v>
      </c>
      <c r="G814" t="s">
        <v>1164</v>
      </c>
      <c r="H814" t="s">
        <v>2262</v>
      </c>
    </row>
    <row r="815" spans="1:8" x14ac:dyDescent="0.35">
      <c r="A815" t="s">
        <v>1177</v>
      </c>
      <c r="B815" t="s">
        <v>2274</v>
      </c>
      <c r="F815" t="str">
        <f t="shared" si="12"/>
        <v>313400681</v>
      </c>
      <c r="G815" t="s">
        <v>1165</v>
      </c>
      <c r="H815" t="s">
        <v>2263</v>
      </c>
    </row>
    <row r="816" spans="1:8" x14ac:dyDescent="0.35">
      <c r="A816" t="s">
        <v>1178</v>
      </c>
      <c r="B816" t="s">
        <v>2275</v>
      </c>
      <c r="F816" t="str">
        <f t="shared" si="12"/>
        <v>313400749</v>
      </c>
      <c r="G816" t="s">
        <v>1166</v>
      </c>
      <c r="H816" t="s">
        <v>2264</v>
      </c>
    </row>
    <row r="817" spans="1:8" x14ac:dyDescent="0.35">
      <c r="A817" t="s">
        <v>1179</v>
      </c>
      <c r="B817" t="s">
        <v>2276</v>
      </c>
      <c r="F817" t="str">
        <f t="shared" si="12"/>
        <v>313400657</v>
      </c>
      <c r="G817" t="s">
        <v>1167</v>
      </c>
      <c r="H817" t="s">
        <v>2265</v>
      </c>
    </row>
    <row r="818" spans="1:8" x14ac:dyDescent="0.35">
      <c r="A818" t="s">
        <v>1180</v>
      </c>
      <c r="B818" t="s">
        <v>2277</v>
      </c>
      <c r="F818" t="str">
        <f t="shared" si="12"/>
        <v>313400699</v>
      </c>
      <c r="G818" t="s">
        <v>1168</v>
      </c>
      <c r="H818" t="s">
        <v>2266</v>
      </c>
    </row>
    <row r="819" spans="1:8" x14ac:dyDescent="0.35">
      <c r="A819" t="s">
        <v>1181</v>
      </c>
      <c r="B819" t="s">
        <v>2278</v>
      </c>
      <c r="F819" t="str">
        <f t="shared" si="12"/>
        <v>313400640</v>
      </c>
      <c r="G819" t="s">
        <v>1170</v>
      </c>
      <c r="H819" t="s">
        <v>2267</v>
      </c>
    </row>
    <row r="820" spans="1:8" x14ac:dyDescent="0.35">
      <c r="A820" t="s">
        <v>1182</v>
      </c>
      <c r="B820" t="s">
        <v>2279</v>
      </c>
      <c r="F820" t="str">
        <f t="shared" si="12"/>
        <v>313400608</v>
      </c>
      <c r="G820" t="s">
        <v>1171</v>
      </c>
      <c r="H820" t="s">
        <v>2268</v>
      </c>
    </row>
    <row r="821" spans="1:8" x14ac:dyDescent="0.35">
      <c r="A821" t="s">
        <v>1183</v>
      </c>
      <c r="B821" t="s">
        <v>2280</v>
      </c>
      <c r="F821" t="str">
        <f t="shared" si="12"/>
        <v>313400624</v>
      </c>
      <c r="G821" t="s">
        <v>1172</v>
      </c>
      <c r="H821" t="s">
        <v>2269</v>
      </c>
    </row>
    <row r="822" spans="1:8" x14ac:dyDescent="0.35">
      <c r="A822" t="s">
        <v>1184</v>
      </c>
      <c r="B822" t="s">
        <v>2281</v>
      </c>
      <c r="F822" t="str">
        <f t="shared" si="12"/>
        <v>313400848</v>
      </c>
      <c r="G822" t="s">
        <v>1173</v>
      </c>
      <c r="H822" t="s">
        <v>2270</v>
      </c>
    </row>
    <row r="823" spans="1:8" x14ac:dyDescent="0.35">
      <c r="A823" t="s">
        <v>1185</v>
      </c>
      <c r="B823" t="s">
        <v>2282</v>
      </c>
      <c r="F823" t="str">
        <f t="shared" si="12"/>
        <v>313400798</v>
      </c>
      <c r="G823" t="s">
        <v>1174</v>
      </c>
      <c r="H823" t="s">
        <v>2271</v>
      </c>
    </row>
    <row r="824" spans="1:8" x14ac:dyDescent="0.35">
      <c r="A824" t="s">
        <v>1186</v>
      </c>
      <c r="B824" t="s">
        <v>2283</v>
      </c>
      <c r="F824" t="str">
        <f t="shared" si="12"/>
        <v>313400715</v>
      </c>
      <c r="G824" t="s">
        <v>1175</v>
      </c>
      <c r="H824" t="s">
        <v>2272</v>
      </c>
    </row>
    <row r="825" spans="1:8" x14ac:dyDescent="0.35">
      <c r="A825" t="s">
        <v>1187</v>
      </c>
      <c r="B825" t="s">
        <v>2284</v>
      </c>
      <c r="F825" t="str">
        <f t="shared" si="12"/>
        <v>313400780</v>
      </c>
      <c r="G825" t="s">
        <v>1176</v>
      </c>
      <c r="H825" t="s">
        <v>2273</v>
      </c>
    </row>
    <row r="826" spans="1:8" x14ac:dyDescent="0.35">
      <c r="A826" t="s">
        <v>1189</v>
      </c>
      <c r="B826" t="s">
        <v>2285</v>
      </c>
      <c r="F826" t="str">
        <f t="shared" si="12"/>
        <v>313400764</v>
      </c>
      <c r="G826" t="s">
        <v>1177</v>
      </c>
      <c r="H826" t="s">
        <v>2274</v>
      </c>
    </row>
    <row r="827" spans="1:8" x14ac:dyDescent="0.35">
      <c r="A827" t="s">
        <v>2432</v>
      </c>
      <c r="B827" t="s">
        <v>2434</v>
      </c>
      <c r="F827" t="str">
        <f t="shared" si="12"/>
        <v>857477AQ6</v>
      </c>
      <c r="G827" t="s">
        <v>1178</v>
      </c>
      <c r="H827" t="s">
        <v>2275</v>
      </c>
    </row>
    <row r="828" spans="1:8" x14ac:dyDescent="0.35">
      <c r="A828" t="s">
        <v>2437</v>
      </c>
      <c r="B828" t="s">
        <v>2438</v>
      </c>
      <c r="F828" t="str">
        <f t="shared" si="12"/>
        <v>902973AY2</v>
      </c>
      <c r="G828" t="s">
        <v>1179</v>
      </c>
      <c r="H828" t="s">
        <v>2276</v>
      </c>
    </row>
    <row r="829" spans="1:8" x14ac:dyDescent="0.35">
      <c r="A829" t="s">
        <v>2404</v>
      </c>
      <c r="B829" t="s">
        <v>2407</v>
      </c>
      <c r="F829" t="str">
        <f t="shared" si="12"/>
        <v>05518VAA3</v>
      </c>
      <c r="G829" t="s">
        <v>1180</v>
      </c>
      <c r="H829" t="s">
        <v>2277</v>
      </c>
    </row>
    <row r="830" spans="1:8" x14ac:dyDescent="0.35">
      <c r="A830" t="s">
        <v>2309</v>
      </c>
      <c r="B830" t="s">
        <v>2311</v>
      </c>
      <c r="F830" t="str">
        <f t="shared" si="12"/>
        <v>665859AQ7</v>
      </c>
      <c r="G830" t="s">
        <v>1181</v>
      </c>
      <c r="H830" t="s">
        <v>2278</v>
      </c>
    </row>
    <row r="831" spans="1:8" x14ac:dyDescent="0.35">
      <c r="A831" t="s">
        <v>2472</v>
      </c>
      <c r="B831" t="s">
        <v>2474</v>
      </c>
      <c r="F831" t="str">
        <f t="shared" si="12"/>
        <v>060505EL4</v>
      </c>
      <c r="G831" t="s">
        <v>1182</v>
      </c>
      <c r="H831" t="s">
        <v>2279</v>
      </c>
    </row>
    <row r="832" spans="1:8" x14ac:dyDescent="0.35">
      <c r="A832" t="s">
        <v>2487</v>
      </c>
      <c r="B832" t="s">
        <v>2489</v>
      </c>
      <c r="F832" t="str">
        <f t="shared" si="12"/>
        <v>55261FAH7</v>
      </c>
      <c r="G832" t="s">
        <v>1183</v>
      </c>
      <c r="H832" t="s">
        <v>2280</v>
      </c>
    </row>
    <row r="833" spans="1:8" x14ac:dyDescent="0.35">
      <c r="A833" t="s">
        <v>2425</v>
      </c>
      <c r="B833" t="s">
        <v>2427</v>
      </c>
      <c r="F833" t="str">
        <f t="shared" si="12"/>
        <v>064058AD2</v>
      </c>
      <c r="G833" t="s">
        <v>1184</v>
      </c>
      <c r="H833" t="s">
        <v>2281</v>
      </c>
    </row>
    <row r="834" spans="1:8" x14ac:dyDescent="0.35">
      <c r="A834" t="s">
        <v>2360</v>
      </c>
      <c r="B834" t="s">
        <v>2362</v>
      </c>
      <c r="F834" t="str">
        <f t="shared" si="12"/>
        <v>744320AM4</v>
      </c>
      <c r="G834" t="s">
        <v>1185</v>
      </c>
      <c r="H834" t="s">
        <v>2282</v>
      </c>
    </row>
    <row r="835" spans="1:8" x14ac:dyDescent="0.35">
      <c r="A835" t="s">
        <v>2286</v>
      </c>
      <c r="B835" t="s">
        <v>2289</v>
      </c>
      <c r="F835" t="str">
        <f t="shared" ref="F835:F898" si="13">MID(B835,3,9)</f>
        <v>381427AA1</v>
      </c>
      <c r="G835" t="s">
        <v>1186</v>
      </c>
      <c r="H835" t="s">
        <v>2283</v>
      </c>
    </row>
    <row r="836" spans="1:8" x14ac:dyDescent="0.35">
      <c r="A836" t="s">
        <v>2439</v>
      </c>
      <c r="B836" t="s">
        <v>2441</v>
      </c>
      <c r="F836" t="str">
        <f t="shared" si="13"/>
        <v>693475AK1</v>
      </c>
      <c r="G836" t="s">
        <v>1187</v>
      </c>
      <c r="H836" t="s">
        <v>2284</v>
      </c>
    </row>
    <row r="837" spans="1:8" x14ac:dyDescent="0.35">
      <c r="A837" t="s">
        <v>2380</v>
      </c>
      <c r="B837" t="s">
        <v>2382</v>
      </c>
      <c r="F837" t="str">
        <f t="shared" si="13"/>
        <v>060505EU4</v>
      </c>
      <c r="G837" t="s">
        <v>1189</v>
      </c>
      <c r="H837" t="s">
        <v>2285</v>
      </c>
    </row>
    <row r="838" spans="1:8" x14ac:dyDescent="0.35">
      <c r="A838" t="s">
        <v>2380</v>
      </c>
      <c r="B838" t="s">
        <v>2382</v>
      </c>
      <c r="F838" t="str">
        <f t="shared" si="13"/>
        <v>060505EU4</v>
      </c>
      <c r="G838" t="s">
        <v>2346</v>
      </c>
      <c r="H838" t="s">
        <v>2347</v>
      </c>
    </row>
    <row r="839" spans="1:8" x14ac:dyDescent="0.35">
      <c r="A839" t="s">
        <v>2469</v>
      </c>
      <c r="B839" t="s">
        <v>2471</v>
      </c>
      <c r="F839" t="str">
        <f t="shared" si="13"/>
        <v>46625HJQ4</v>
      </c>
      <c r="G839" t="s">
        <v>2432</v>
      </c>
      <c r="H839" t="s">
        <v>2434</v>
      </c>
    </row>
    <row r="840" spans="1:8" x14ac:dyDescent="0.35">
      <c r="A840" t="s">
        <v>2478</v>
      </c>
      <c r="B840" t="s">
        <v>2480</v>
      </c>
      <c r="F840" t="str">
        <f t="shared" si="13"/>
        <v>949746RN3</v>
      </c>
      <c r="G840" t="s">
        <v>2437</v>
      </c>
      <c r="H840" t="s">
        <v>2438</v>
      </c>
    </row>
    <row r="841" spans="1:8" x14ac:dyDescent="0.35">
      <c r="A841" t="s">
        <v>2343</v>
      </c>
      <c r="B841" t="s">
        <v>2345</v>
      </c>
      <c r="F841" t="str">
        <f t="shared" si="13"/>
        <v>060505ED2</v>
      </c>
      <c r="G841" t="s">
        <v>2404</v>
      </c>
      <c r="H841" t="s">
        <v>2407</v>
      </c>
    </row>
    <row r="842" spans="1:8" x14ac:dyDescent="0.35">
      <c r="A842" t="s">
        <v>2490</v>
      </c>
      <c r="B842" t="s">
        <v>2492</v>
      </c>
      <c r="F842" t="str">
        <f t="shared" si="13"/>
        <v>902973AZ9</v>
      </c>
      <c r="G842" t="s">
        <v>2309</v>
      </c>
      <c r="H842" t="s">
        <v>2311</v>
      </c>
    </row>
    <row r="843" spans="1:8" x14ac:dyDescent="0.35">
      <c r="A843" t="s">
        <v>2504</v>
      </c>
      <c r="B843" t="s">
        <v>2506</v>
      </c>
      <c r="F843" t="str">
        <f t="shared" si="13"/>
        <v>59156RBT4</v>
      </c>
      <c r="G843" t="s">
        <v>2472</v>
      </c>
      <c r="H843" t="s">
        <v>2474</v>
      </c>
    </row>
    <row r="844" spans="1:8" x14ac:dyDescent="0.35">
      <c r="A844" t="s">
        <v>2481</v>
      </c>
      <c r="B844" t="s">
        <v>2483</v>
      </c>
      <c r="F844" t="str">
        <f t="shared" si="13"/>
        <v>064058AF7</v>
      </c>
      <c r="G844" t="s">
        <v>2487</v>
      </c>
      <c r="H844" t="s">
        <v>2489</v>
      </c>
    </row>
    <row r="845" spans="1:8" x14ac:dyDescent="0.35">
      <c r="A845" t="s">
        <v>2481</v>
      </c>
      <c r="B845" t="s">
        <v>2483</v>
      </c>
      <c r="F845" t="str">
        <f t="shared" si="13"/>
        <v>064058AF7</v>
      </c>
      <c r="G845" t="s">
        <v>2425</v>
      </c>
      <c r="H845" t="s">
        <v>2427</v>
      </c>
    </row>
    <row r="846" spans="1:8" x14ac:dyDescent="0.35">
      <c r="A846" t="s">
        <v>2377</v>
      </c>
      <c r="B846" t="s">
        <v>2379</v>
      </c>
      <c r="F846" t="str">
        <f t="shared" si="13"/>
        <v>46625HJW1</v>
      </c>
      <c r="G846" t="s">
        <v>2360</v>
      </c>
      <c r="H846" t="s">
        <v>2362</v>
      </c>
    </row>
    <row r="847" spans="1:8" x14ac:dyDescent="0.35">
      <c r="A847" t="s">
        <v>2475</v>
      </c>
      <c r="B847" t="s">
        <v>2477</v>
      </c>
      <c r="F847" t="str">
        <f t="shared" si="13"/>
        <v>48126HAC4</v>
      </c>
      <c r="G847" t="s">
        <v>2286</v>
      </c>
      <c r="H847" t="s">
        <v>2289</v>
      </c>
    </row>
    <row r="848" spans="1:8" x14ac:dyDescent="0.35">
      <c r="A848" t="s">
        <v>2455</v>
      </c>
      <c r="B848" t="s">
        <v>2457</v>
      </c>
      <c r="F848" t="str">
        <f t="shared" si="13"/>
        <v>48124BAC9</v>
      </c>
      <c r="G848" t="s">
        <v>2439</v>
      </c>
      <c r="H848" t="s">
        <v>2441</v>
      </c>
    </row>
    <row r="849" spans="1:8" x14ac:dyDescent="0.35">
      <c r="A849" t="s">
        <v>2415</v>
      </c>
      <c r="B849" t="s">
        <v>2416</v>
      </c>
      <c r="F849" t="str">
        <f t="shared" si="13"/>
        <v>025816BJ7</v>
      </c>
      <c r="G849" t="s">
        <v>2380</v>
      </c>
      <c r="H849" t="s">
        <v>2382</v>
      </c>
    </row>
    <row r="850" spans="1:8" x14ac:dyDescent="0.35">
      <c r="A850" t="s">
        <v>2312</v>
      </c>
      <c r="B850" t="s">
        <v>2314</v>
      </c>
      <c r="F850" t="str">
        <f t="shared" si="13"/>
        <v>693475AQ8</v>
      </c>
      <c r="G850" t="s">
        <v>2380</v>
      </c>
      <c r="H850" t="s">
        <v>2382</v>
      </c>
    </row>
    <row r="851" spans="1:8" x14ac:dyDescent="0.35">
      <c r="A851" t="s">
        <v>2290</v>
      </c>
      <c r="B851" t="s">
        <v>2294</v>
      </c>
      <c r="F851" t="str">
        <f t="shared" si="13"/>
        <v>534187AS8</v>
      </c>
      <c r="G851" t="s">
        <v>2469</v>
      </c>
      <c r="H851" t="s">
        <v>2471</v>
      </c>
    </row>
    <row r="852" spans="1:8" x14ac:dyDescent="0.35">
      <c r="A852" t="s">
        <v>2450</v>
      </c>
      <c r="B852" t="s">
        <v>2454</v>
      </c>
      <c r="F852" t="str">
        <f t="shared" si="13"/>
        <v>743315AU7</v>
      </c>
      <c r="G852" t="s">
        <v>2478</v>
      </c>
      <c r="H852" t="s">
        <v>2480</v>
      </c>
    </row>
    <row r="853" spans="1:8" x14ac:dyDescent="0.35">
      <c r="A853" t="s">
        <v>2365</v>
      </c>
      <c r="B853" t="s">
        <v>2367</v>
      </c>
      <c r="F853" t="str">
        <f t="shared" si="13"/>
        <v>46625HHA1</v>
      </c>
      <c r="G853" t="s">
        <v>2343</v>
      </c>
      <c r="H853" t="s">
        <v>2345</v>
      </c>
    </row>
    <row r="854" spans="1:8" x14ac:dyDescent="0.35">
      <c r="A854" t="s">
        <v>2401</v>
      </c>
      <c r="B854" t="s">
        <v>2403</v>
      </c>
      <c r="F854" t="str">
        <f t="shared" si="13"/>
        <v>020002BB6</v>
      </c>
      <c r="G854" t="s">
        <v>2490</v>
      </c>
      <c r="H854" t="s">
        <v>2492</v>
      </c>
    </row>
    <row r="855" spans="1:8" x14ac:dyDescent="0.35">
      <c r="A855" t="s">
        <v>2408</v>
      </c>
      <c r="B855" t="s">
        <v>2409</v>
      </c>
      <c r="F855" t="str">
        <f t="shared" si="13"/>
        <v>46625HKK5</v>
      </c>
      <c r="G855" t="s">
        <v>2504</v>
      </c>
      <c r="H855" t="s">
        <v>2506</v>
      </c>
    </row>
    <row r="856" spans="1:8" x14ac:dyDescent="0.35">
      <c r="A856" t="s">
        <v>2428</v>
      </c>
      <c r="B856" t="s">
        <v>2429</v>
      </c>
      <c r="F856" t="str">
        <f t="shared" si="13"/>
        <v>617474AA9</v>
      </c>
      <c r="G856" t="s">
        <v>2481</v>
      </c>
      <c r="H856" t="s">
        <v>2483</v>
      </c>
    </row>
    <row r="857" spans="1:8" x14ac:dyDescent="0.35">
      <c r="A857" t="s">
        <v>2304</v>
      </c>
      <c r="B857" t="s">
        <v>2306</v>
      </c>
      <c r="F857" t="str">
        <f t="shared" si="13"/>
        <v>493267AK4</v>
      </c>
      <c r="G857" t="s">
        <v>2481</v>
      </c>
      <c r="H857" t="s">
        <v>2483</v>
      </c>
    </row>
    <row r="858" spans="1:8" x14ac:dyDescent="0.35">
      <c r="A858" t="s">
        <v>2320</v>
      </c>
      <c r="B858" t="s">
        <v>2322</v>
      </c>
      <c r="F858" t="str">
        <f t="shared" si="13"/>
        <v>744320AV4</v>
      </c>
      <c r="G858" t="s">
        <v>2377</v>
      </c>
      <c r="H858" t="s">
        <v>2379</v>
      </c>
    </row>
    <row r="859" spans="1:8" x14ac:dyDescent="0.35">
      <c r="A859" t="s">
        <v>2374</v>
      </c>
      <c r="B859" t="s">
        <v>2376</v>
      </c>
      <c r="F859" t="str">
        <f t="shared" si="13"/>
        <v>060505EH3</v>
      </c>
      <c r="G859" t="s">
        <v>2475</v>
      </c>
      <c r="H859" t="s">
        <v>2477</v>
      </c>
    </row>
    <row r="860" spans="1:8" x14ac:dyDescent="0.35">
      <c r="A860" t="s">
        <v>2295</v>
      </c>
      <c r="B860" t="s">
        <v>2297</v>
      </c>
      <c r="F860" t="str">
        <f t="shared" si="13"/>
        <v>744320AW2</v>
      </c>
      <c r="G860" t="s">
        <v>2455</v>
      </c>
      <c r="H860" t="s">
        <v>2457</v>
      </c>
    </row>
    <row r="861" spans="1:8" x14ac:dyDescent="0.35">
      <c r="A861" t="s">
        <v>2466</v>
      </c>
      <c r="B861" t="s">
        <v>2468</v>
      </c>
      <c r="F861" t="str">
        <f t="shared" si="13"/>
        <v>48126HAA8</v>
      </c>
      <c r="G861" t="s">
        <v>2415</v>
      </c>
      <c r="H861" t="s">
        <v>2416</v>
      </c>
    </row>
    <row r="862" spans="1:8" x14ac:dyDescent="0.35">
      <c r="A862" t="s">
        <v>2317</v>
      </c>
      <c r="B862" t="s">
        <v>2319</v>
      </c>
      <c r="F862" t="str">
        <f t="shared" si="13"/>
        <v>693475AM7</v>
      </c>
      <c r="G862" t="s">
        <v>2312</v>
      </c>
      <c r="H862" t="s">
        <v>2314</v>
      </c>
    </row>
    <row r="863" spans="1:8" x14ac:dyDescent="0.35">
      <c r="A863" t="s">
        <v>2350</v>
      </c>
      <c r="B863" t="s">
        <v>2352</v>
      </c>
      <c r="F863" t="str">
        <f t="shared" si="13"/>
        <v>949746RG8</v>
      </c>
      <c r="G863" t="s">
        <v>2290</v>
      </c>
      <c r="H863" t="s">
        <v>2294</v>
      </c>
    </row>
    <row r="864" spans="1:8" x14ac:dyDescent="0.35">
      <c r="A864" t="s">
        <v>2332</v>
      </c>
      <c r="B864" t="s">
        <v>2336</v>
      </c>
      <c r="F864" t="str">
        <f t="shared" si="13"/>
        <v>45685EAG1</v>
      </c>
      <c r="G864" t="s">
        <v>2450</v>
      </c>
      <c r="H864" t="s">
        <v>2454</v>
      </c>
    </row>
    <row r="865" spans="1:8" x14ac:dyDescent="0.35">
      <c r="A865" t="s">
        <v>2498</v>
      </c>
      <c r="B865" t="s">
        <v>2500</v>
      </c>
      <c r="F865" t="str">
        <f t="shared" si="13"/>
        <v>808513AR6</v>
      </c>
      <c r="G865" t="s">
        <v>2365</v>
      </c>
      <c r="H865" t="s">
        <v>2367</v>
      </c>
    </row>
    <row r="866" spans="1:8" x14ac:dyDescent="0.35">
      <c r="A866" t="s">
        <v>2484</v>
      </c>
      <c r="B866" t="s">
        <v>2486</v>
      </c>
      <c r="F866" t="str">
        <f t="shared" si="13"/>
        <v>38148BAC2</v>
      </c>
      <c r="G866" t="s">
        <v>2401</v>
      </c>
      <c r="H866" t="s">
        <v>2403</v>
      </c>
    </row>
    <row r="867" spans="1:8" x14ac:dyDescent="0.35">
      <c r="A867" t="s">
        <v>2435</v>
      </c>
      <c r="B867" t="s">
        <v>2436</v>
      </c>
      <c r="F867" t="str">
        <f t="shared" si="13"/>
        <v>172967KD2</v>
      </c>
      <c r="G867" t="s">
        <v>2408</v>
      </c>
      <c r="H867" t="s">
        <v>2409</v>
      </c>
    </row>
    <row r="868" spans="1:8" x14ac:dyDescent="0.35">
      <c r="A868" t="s">
        <v>2442</v>
      </c>
      <c r="B868" t="s">
        <v>2444</v>
      </c>
      <c r="F868" t="str">
        <f t="shared" si="13"/>
        <v>808513AP0</v>
      </c>
      <c r="G868" t="s">
        <v>2428</v>
      </c>
      <c r="H868" t="s">
        <v>2429</v>
      </c>
    </row>
    <row r="869" spans="1:8" x14ac:dyDescent="0.35">
      <c r="A869" t="s">
        <v>2501</v>
      </c>
      <c r="B869" t="s">
        <v>2503</v>
      </c>
      <c r="F869" t="str">
        <f t="shared" si="13"/>
        <v>060505FL3</v>
      </c>
      <c r="G869" t="s">
        <v>2304</v>
      </c>
      <c r="H869" t="s">
        <v>2306</v>
      </c>
    </row>
    <row r="870" spans="1:8" x14ac:dyDescent="0.35">
      <c r="A870" t="s">
        <v>2430</v>
      </c>
      <c r="B870" t="s">
        <v>2431</v>
      </c>
      <c r="F870" t="str">
        <f t="shared" si="13"/>
        <v>172967JZ5</v>
      </c>
      <c r="G870" t="s">
        <v>2320</v>
      </c>
      <c r="H870" t="s">
        <v>2322</v>
      </c>
    </row>
    <row r="871" spans="1:8" x14ac:dyDescent="0.35">
      <c r="A871" t="s">
        <v>2493</v>
      </c>
      <c r="B871" t="s">
        <v>2497</v>
      </c>
      <c r="F871" t="str">
        <f t="shared" si="13"/>
        <v>254709AN8</v>
      </c>
      <c r="G871" t="s">
        <v>2374</v>
      </c>
      <c r="H871" t="s">
        <v>2376</v>
      </c>
    </row>
    <row r="872" spans="1:8" x14ac:dyDescent="0.35">
      <c r="A872" t="s">
        <v>2396</v>
      </c>
      <c r="B872" t="s">
        <v>2400</v>
      </c>
      <c r="F872" t="str">
        <f t="shared" si="13"/>
        <v>026874DM6</v>
      </c>
      <c r="G872" t="s">
        <v>2295</v>
      </c>
      <c r="H872" t="s">
        <v>2297</v>
      </c>
    </row>
    <row r="873" spans="1:8" x14ac:dyDescent="0.35">
      <c r="A873" t="s">
        <v>2355</v>
      </c>
      <c r="B873" t="s">
        <v>2356</v>
      </c>
      <c r="F873" t="str">
        <f t="shared" si="13"/>
        <v>025816BL2</v>
      </c>
      <c r="G873" t="s">
        <v>2370</v>
      </c>
      <c r="H873" t="s">
        <v>2371</v>
      </c>
    </row>
    <row r="874" spans="1:8" x14ac:dyDescent="0.35">
      <c r="A874" t="s">
        <v>2458</v>
      </c>
      <c r="B874" t="s">
        <v>2460</v>
      </c>
      <c r="F874" t="str">
        <f t="shared" si="13"/>
        <v>064058AB6</v>
      </c>
      <c r="G874" t="s">
        <v>2466</v>
      </c>
      <c r="H874" t="s">
        <v>2468</v>
      </c>
    </row>
    <row r="875" spans="1:8" x14ac:dyDescent="0.35">
      <c r="A875" t="s">
        <v>2372</v>
      </c>
      <c r="B875" t="s">
        <v>2373</v>
      </c>
      <c r="F875" t="str">
        <f t="shared" si="13"/>
        <v>14040HBH7</v>
      </c>
      <c r="G875" t="s">
        <v>2419</v>
      </c>
      <c r="H875" t="s">
        <v>2420</v>
      </c>
    </row>
    <row r="876" spans="1:8" x14ac:dyDescent="0.35">
      <c r="A876" t="s">
        <v>2353</v>
      </c>
      <c r="B876" t="s">
        <v>2354</v>
      </c>
      <c r="F876" t="str">
        <f t="shared" si="13"/>
        <v>59156RBP2</v>
      </c>
      <c r="G876" t="s">
        <v>2317</v>
      </c>
      <c r="H876" t="s">
        <v>2319</v>
      </c>
    </row>
    <row r="877" spans="1:8" x14ac:dyDescent="0.35">
      <c r="A877" t="s">
        <v>2357</v>
      </c>
      <c r="B877" t="s">
        <v>2359</v>
      </c>
      <c r="F877" t="str">
        <f t="shared" si="13"/>
        <v>172967GF2</v>
      </c>
      <c r="G877" t="s">
        <v>2350</v>
      </c>
      <c r="H877" t="s">
        <v>2352</v>
      </c>
    </row>
    <row r="878" spans="1:8" x14ac:dyDescent="0.35">
      <c r="A878" t="s">
        <v>2323</v>
      </c>
      <c r="B878" t="s">
        <v>2325</v>
      </c>
      <c r="F878" t="str">
        <f t="shared" si="13"/>
        <v>172967GR6</v>
      </c>
      <c r="G878" t="s">
        <v>2332</v>
      </c>
      <c r="H878" t="s">
        <v>2336</v>
      </c>
    </row>
    <row r="879" spans="1:8" x14ac:dyDescent="0.35">
      <c r="A879" t="s">
        <v>2329</v>
      </c>
      <c r="B879" t="s">
        <v>2331</v>
      </c>
      <c r="F879" t="str">
        <f t="shared" si="13"/>
        <v>172967JM4</v>
      </c>
      <c r="G879" t="s">
        <v>2498</v>
      </c>
      <c r="H879" t="s">
        <v>2500</v>
      </c>
    </row>
    <row r="880" spans="1:8" x14ac:dyDescent="0.35">
      <c r="A880" t="s">
        <v>2340</v>
      </c>
      <c r="B880" t="s">
        <v>2342</v>
      </c>
      <c r="F880" t="str">
        <f t="shared" si="13"/>
        <v>172967HQ7</v>
      </c>
      <c r="G880" t="s">
        <v>2484</v>
      </c>
      <c r="H880" t="s">
        <v>2486</v>
      </c>
    </row>
    <row r="881" spans="1:8" x14ac:dyDescent="0.35">
      <c r="A881" t="s">
        <v>2337</v>
      </c>
      <c r="B881" t="s">
        <v>2339</v>
      </c>
      <c r="F881" t="str">
        <f t="shared" si="13"/>
        <v>172967GD7</v>
      </c>
      <c r="G881" t="s">
        <v>2435</v>
      </c>
      <c r="H881" t="s">
        <v>2436</v>
      </c>
    </row>
    <row r="882" spans="1:8" x14ac:dyDescent="0.35">
      <c r="A882" t="s">
        <v>2301</v>
      </c>
      <c r="B882" t="s">
        <v>2303</v>
      </c>
      <c r="F882" t="str">
        <f t="shared" si="13"/>
        <v>316773CM0</v>
      </c>
      <c r="G882" t="s">
        <v>2442</v>
      </c>
      <c r="H882" t="s">
        <v>2444</v>
      </c>
    </row>
    <row r="883" spans="1:8" x14ac:dyDescent="0.35">
      <c r="A883" t="s">
        <v>2461</v>
      </c>
      <c r="B883" t="s">
        <v>2465</v>
      </c>
      <c r="F883" t="str">
        <f t="shared" si="13"/>
        <v>174610AP0</v>
      </c>
      <c r="G883" t="s">
        <v>2501</v>
      </c>
      <c r="H883" t="s">
        <v>2503</v>
      </c>
    </row>
    <row r="884" spans="1:8" x14ac:dyDescent="0.35">
      <c r="A884" t="s">
        <v>2326</v>
      </c>
      <c r="B884" t="s">
        <v>2328</v>
      </c>
      <c r="F884" t="str">
        <f t="shared" si="13"/>
        <v>446150AL8</v>
      </c>
      <c r="G884" t="s">
        <v>2307</v>
      </c>
      <c r="H884" t="s">
        <v>2308</v>
      </c>
    </row>
    <row r="885" spans="1:8" x14ac:dyDescent="0.35">
      <c r="A885" t="s">
        <v>2348</v>
      </c>
      <c r="B885" t="s">
        <v>2349</v>
      </c>
      <c r="F885" t="str">
        <f t="shared" si="13"/>
        <v>125581GU6</v>
      </c>
      <c r="G885" t="s">
        <v>2363</v>
      </c>
      <c r="H885" t="s">
        <v>2364</v>
      </c>
    </row>
    <row r="886" spans="1:8" x14ac:dyDescent="0.35">
      <c r="A886" t="s">
        <v>2412</v>
      </c>
      <c r="B886" t="s">
        <v>2414</v>
      </c>
      <c r="F886" t="str">
        <f t="shared" si="13"/>
        <v>316773CR9</v>
      </c>
      <c r="G886" t="s">
        <v>2430</v>
      </c>
      <c r="H886" t="s">
        <v>2431</v>
      </c>
    </row>
    <row r="887" spans="1:8" x14ac:dyDescent="0.35">
      <c r="A887" t="s">
        <v>2447</v>
      </c>
      <c r="B887" t="s">
        <v>2449</v>
      </c>
      <c r="F887" t="str">
        <f t="shared" si="13"/>
        <v>48128BAD3</v>
      </c>
      <c r="G887" t="s">
        <v>2493</v>
      </c>
      <c r="H887" t="s">
        <v>2497</v>
      </c>
    </row>
    <row r="888" spans="1:8" x14ac:dyDescent="0.35">
      <c r="A888" t="s">
        <v>2368</v>
      </c>
      <c r="B888" t="s">
        <v>2369</v>
      </c>
      <c r="F888" t="str">
        <f t="shared" si="13"/>
        <v>61761JQK8</v>
      </c>
      <c r="G888" t="s">
        <v>2396</v>
      </c>
      <c r="H888" t="s">
        <v>2400</v>
      </c>
    </row>
    <row r="889" spans="1:8" x14ac:dyDescent="0.35">
      <c r="A889" t="s">
        <v>2298</v>
      </c>
      <c r="B889" t="s">
        <v>2300</v>
      </c>
      <c r="F889" t="str">
        <f t="shared" si="13"/>
        <v>38148BAD0</v>
      </c>
      <c r="G889" t="s">
        <v>2355</v>
      </c>
      <c r="H889" t="s">
        <v>2356</v>
      </c>
    </row>
    <row r="890" spans="1:8" x14ac:dyDescent="0.35">
      <c r="F890" t="str">
        <f t="shared" si="13"/>
        <v/>
      </c>
      <c r="G890" t="s">
        <v>2458</v>
      </c>
      <c r="H890" t="s">
        <v>2460</v>
      </c>
    </row>
    <row r="891" spans="1:8" x14ac:dyDescent="0.35">
      <c r="F891" t="str">
        <f t="shared" si="13"/>
        <v/>
      </c>
      <c r="G891" t="s">
        <v>2372</v>
      </c>
      <c r="H891" t="s">
        <v>2373</v>
      </c>
    </row>
    <row r="892" spans="1:8" x14ac:dyDescent="0.35">
      <c r="F892" t="str">
        <f t="shared" si="13"/>
        <v/>
      </c>
      <c r="G892" t="s">
        <v>2353</v>
      </c>
      <c r="H892" t="s">
        <v>2354</v>
      </c>
    </row>
    <row r="893" spans="1:8" x14ac:dyDescent="0.35">
      <c r="F893" t="str">
        <f t="shared" si="13"/>
        <v/>
      </c>
      <c r="G893" t="s">
        <v>2357</v>
      </c>
      <c r="H893" t="s">
        <v>2359</v>
      </c>
    </row>
    <row r="894" spans="1:8" x14ac:dyDescent="0.35">
      <c r="F894" t="str">
        <f t="shared" si="13"/>
        <v/>
      </c>
      <c r="G894" t="s">
        <v>2323</v>
      </c>
      <c r="H894" t="s">
        <v>2325</v>
      </c>
    </row>
    <row r="895" spans="1:8" x14ac:dyDescent="0.35">
      <c r="F895" t="str">
        <f t="shared" si="13"/>
        <v/>
      </c>
      <c r="G895" t="s">
        <v>2329</v>
      </c>
      <c r="H895" t="s">
        <v>2331</v>
      </c>
    </row>
    <row r="896" spans="1:8" x14ac:dyDescent="0.35">
      <c r="F896" t="str">
        <f t="shared" si="13"/>
        <v/>
      </c>
      <c r="G896" t="s">
        <v>2417</v>
      </c>
      <c r="H896" t="s">
        <v>2418</v>
      </c>
    </row>
    <row r="897" spans="6:8" x14ac:dyDescent="0.35">
      <c r="F897" t="str">
        <f t="shared" si="13"/>
        <v/>
      </c>
      <c r="G897" t="s">
        <v>2340</v>
      </c>
      <c r="H897" t="s">
        <v>2342</v>
      </c>
    </row>
    <row r="898" spans="6:8" x14ac:dyDescent="0.35">
      <c r="F898" t="str">
        <f t="shared" si="13"/>
        <v/>
      </c>
      <c r="G898" t="s">
        <v>2423</v>
      </c>
      <c r="H898" t="s">
        <v>2424</v>
      </c>
    </row>
    <row r="899" spans="6:8" x14ac:dyDescent="0.35">
      <c r="F899" t="str">
        <f t="shared" ref="F899:F962" si="14">MID(B899,3,9)</f>
        <v/>
      </c>
      <c r="G899" t="s">
        <v>2337</v>
      </c>
      <c r="H899" t="s">
        <v>2339</v>
      </c>
    </row>
    <row r="900" spans="6:8" x14ac:dyDescent="0.35">
      <c r="F900" t="str">
        <f t="shared" si="14"/>
        <v/>
      </c>
      <c r="G900" t="s">
        <v>2301</v>
      </c>
      <c r="H900" t="s">
        <v>2303</v>
      </c>
    </row>
    <row r="901" spans="6:8" x14ac:dyDescent="0.35">
      <c r="F901" t="str">
        <f t="shared" si="14"/>
        <v/>
      </c>
      <c r="G901" t="s">
        <v>2421</v>
      </c>
      <c r="H901" t="s">
        <v>2422</v>
      </c>
    </row>
    <row r="902" spans="6:8" x14ac:dyDescent="0.35">
      <c r="F902" t="str">
        <f t="shared" si="14"/>
        <v/>
      </c>
      <c r="G902" t="s">
        <v>2461</v>
      </c>
      <c r="H902" t="s">
        <v>2465</v>
      </c>
    </row>
    <row r="903" spans="6:8" x14ac:dyDescent="0.35">
      <c r="F903" t="str">
        <f t="shared" si="14"/>
        <v/>
      </c>
      <c r="G903" t="s">
        <v>2326</v>
      </c>
      <c r="H903" t="s">
        <v>2328</v>
      </c>
    </row>
    <row r="904" spans="6:8" x14ac:dyDescent="0.35">
      <c r="F904" t="str">
        <f t="shared" si="14"/>
        <v/>
      </c>
      <c r="G904" t="s">
        <v>2348</v>
      </c>
      <c r="H904" t="s">
        <v>2349</v>
      </c>
    </row>
    <row r="905" spans="6:8" x14ac:dyDescent="0.35">
      <c r="F905" t="str">
        <f t="shared" si="14"/>
        <v/>
      </c>
      <c r="G905" t="s">
        <v>2412</v>
      </c>
      <c r="H905" t="s">
        <v>2414</v>
      </c>
    </row>
    <row r="906" spans="6:8" x14ac:dyDescent="0.35">
      <c r="F906" t="str">
        <f t="shared" si="14"/>
        <v/>
      </c>
      <c r="G906" t="s">
        <v>2447</v>
      </c>
      <c r="H906" t="s">
        <v>2449</v>
      </c>
    </row>
    <row r="907" spans="6:8" x14ac:dyDescent="0.35">
      <c r="F907" t="str">
        <f t="shared" si="14"/>
        <v/>
      </c>
      <c r="G907" t="s">
        <v>2368</v>
      </c>
      <c r="H907" t="s">
        <v>2369</v>
      </c>
    </row>
    <row r="908" spans="6:8" x14ac:dyDescent="0.35">
      <c r="F908" t="str">
        <f t="shared" si="14"/>
        <v/>
      </c>
      <c r="G908" t="s">
        <v>2445</v>
      </c>
      <c r="H908" t="s">
        <v>2446</v>
      </c>
    </row>
    <row r="909" spans="6:8" x14ac:dyDescent="0.35">
      <c r="F909" t="str">
        <f t="shared" si="14"/>
        <v/>
      </c>
      <c r="G909" t="s">
        <v>2298</v>
      </c>
      <c r="H909" t="s">
        <v>2300</v>
      </c>
    </row>
    <row r="910" spans="6:8" x14ac:dyDescent="0.35">
      <c r="F910" t="str">
        <f t="shared" si="14"/>
        <v/>
      </c>
      <c r="G910" t="s">
        <v>2315</v>
      </c>
      <c r="H910" t="s">
        <v>2316</v>
      </c>
    </row>
    <row r="911" spans="6:8" x14ac:dyDescent="0.35">
      <c r="F911" t="str">
        <f t="shared" si="14"/>
        <v/>
      </c>
      <c r="G911" t="s">
        <v>2410</v>
      </c>
      <c r="H911" t="s">
        <v>2411</v>
      </c>
    </row>
    <row r="912" spans="6:8" x14ac:dyDescent="0.35">
      <c r="F912" t="str">
        <f t="shared" si="14"/>
        <v/>
      </c>
    </row>
    <row r="913" spans="1:6" x14ac:dyDescent="0.35">
      <c r="F913" t="str">
        <f t="shared" si="14"/>
        <v/>
      </c>
    </row>
    <row r="914" spans="1:6" x14ac:dyDescent="0.35">
      <c r="F914" t="str">
        <f t="shared" si="14"/>
        <v/>
      </c>
    </row>
    <row r="915" spans="1:6" x14ac:dyDescent="0.35">
      <c r="F915" t="str">
        <f t="shared" si="14"/>
        <v/>
      </c>
    </row>
    <row r="916" spans="1:6" x14ac:dyDescent="0.35">
      <c r="F916" t="str">
        <f t="shared" si="14"/>
        <v/>
      </c>
    </row>
    <row r="917" spans="1:6" x14ac:dyDescent="0.35">
      <c r="F917" t="str">
        <f t="shared" si="14"/>
        <v/>
      </c>
    </row>
    <row r="918" spans="1:6" x14ac:dyDescent="0.35">
      <c r="F918" t="str">
        <f t="shared" si="14"/>
        <v/>
      </c>
    </row>
    <row r="919" spans="1:6" x14ac:dyDescent="0.35">
      <c r="F919" t="str">
        <f t="shared" si="14"/>
        <v/>
      </c>
    </row>
    <row r="920" spans="1:6" x14ac:dyDescent="0.35">
      <c r="F920" t="str">
        <f t="shared" si="14"/>
        <v/>
      </c>
    </row>
    <row r="921" spans="1:6" x14ac:dyDescent="0.35">
      <c r="F921" t="str">
        <f t="shared" si="14"/>
        <v/>
      </c>
    </row>
    <row r="922" spans="1:6" x14ac:dyDescent="0.35">
      <c r="F922" t="str">
        <f t="shared" si="14"/>
        <v/>
      </c>
    </row>
    <row r="923" spans="1:6" x14ac:dyDescent="0.35">
      <c r="F923" t="str">
        <f t="shared" si="14"/>
        <v/>
      </c>
    </row>
    <row r="924" spans="1:6" x14ac:dyDescent="0.35">
      <c r="A924" t="s">
        <v>3355</v>
      </c>
      <c r="B924" t="s">
        <v>3352</v>
      </c>
      <c r="F924" t="str">
        <f t="shared" si="14"/>
        <v>04621X306</v>
      </c>
    </row>
    <row r="925" spans="1:6" x14ac:dyDescent="0.35">
      <c r="A925" t="s">
        <v>3356</v>
      </c>
      <c r="B925" t="s">
        <v>3353</v>
      </c>
      <c r="F925" t="str">
        <f t="shared" si="14"/>
        <v>10922N707</v>
      </c>
    </row>
    <row r="926" spans="1:6" x14ac:dyDescent="0.35">
      <c r="A926" t="s">
        <v>3357</v>
      </c>
      <c r="B926" t="s">
        <v>3354</v>
      </c>
      <c r="F926" t="str">
        <f t="shared" si="14"/>
        <v>229899307</v>
      </c>
    </row>
    <row r="927" spans="1:6" x14ac:dyDescent="0.35">
      <c r="A927" t="s">
        <v>3278</v>
      </c>
      <c r="B927" t="s">
        <v>3269</v>
      </c>
      <c r="F927" t="str">
        <f t="shared" si="14"/>
        <v>76882G206</v>
      </c>
    </row>
    <row r="928" spans="1:6" x14ac:dyDescent="0.35">
      <c r="A928" t="s">
        <v>3283</v>
      </c>
      <c r="B928" t="s">
        <v>3270</v>
      </c>
      <c r="F928" t="str">
        <f t="shared" si="14"/>
        <v>369822804</v>
      </c>
    </row>
    <row r="929" spans="1:6" x14ac:dyDescent="0.35">
      <c r="A929" t="s">
        <v>3279</v>
      </c>
      <c r="B929" t="s">
        <v>3271</v>
      </c>
      <c r="F929" t="str">
        <f t="shared" si="14"/>
        <v>360271308</v>
      </c>
    </row>
    <row r="930" spans="1:6" x14ac:dyDescent="0.35">
      <c r="A930" t="s">
        <v>3280</v>
      </c>
      <c r="B930" t="s">
        <v>3272</v>
      </c>
      <c r="F930" t="str">
        <f t="shared" si="14"/>
        <v>902973734</v>
      </c>
    </row>
    <row r="931" spans="1:6" x14ac:dyDescent="0.35">
      <c r="A931" t="s">
        <v>3281</v>
      </c>
      <c r="B931" t="s">
        <v>3273</v>
      </c>
      <c r="F931" t="str">
        <f t="shared" si="14"/>
        <v>94988U128</v>
      </c>
    </row>
    <row r="932" spans="1:6" x14ac:dyDescent="0.35">
      <c r="A932" t="s">
        <v>3282</v>
      </c>
      <c r="B932" t="s">
        <v>3274</v>
      </c>
      <c r="F932" t="str">
        <f t="shared" si="14"/>
        <v>06055H400</v>
      </c>
    </row>
    <row r="933" spans="1:6" x14ac:dyDescent="0.35">
      <c r="A933" t="s">
        <v>3351</v>
      </c>
      <c r="B933" t="s">
        <v>3350</v>
      </c>
      <c r="F933" t="str">
        <f t="shared" si="14"/>
        <v>74460W487</v>
      </c>
    </row>
    <row r="934" spans="1:6" x14ac:dyDescent="0.35">
      <c r="F934" t="str">
        <f t="shared" si="14"/>
        <v/>
      </c>
    </row>
    <row r="935" spans="1:6" x14ac:dyDescent="0.35">
      <c r="A935" t="s">
        <v>3243</v>
      </c>
      <c r="B935" t="s">
        <v>3216</v>
      </c>
      <c r="F935" t="str">
        <f t="shared" si="14"/>
        <v>025932864</v>
      </c>
    </row>
    <row r="936" spans="1:6" x14ac:dyDescent="0.35">
      <c r="A936" t="s">
        <v>3244</v>
      </c>
      <c r="B936" t="s">
        <v>3219</v>
      </c>
      <c r="F936" t="str">
        <f t="shared" si="14"/>
        <v>14040H774</v>
      </c>
    </row>
    <row r="937" spans="1:6" x14ac:dyDescent="0.35">
      <c r="A937" t="s">
        <v>3245</v>
      </c>
      <c r="B937" t="s">
        <v>3221</v>
      </c>
      <c r="F937" t="str">
        <f t="shared" si="14"/>
        <v>252784400</v>
      </c>
    </row>
    <row r="938" spans="1:6" x14ac:dyDescent="0.35">
      <c r="A938" t="s">
        <v>3246</v>
      </c>
      <c r="B938" t="s">
        <v>3224</v>
      </c>
      <c r="F938" t="str">
        <f t="shared" si="14"/>
        <v>313148843</v>
      </c>
    </row>
    <row r="939" spans="1:6" x14ac:dyDescent="0.35">
      <c r="A939" t="s">
        <v>3247</v>
      </c>
      <c r="B939" t="s">
        <v>3227</v>
      </c>
      <c r="F939" t="str">
        <f t="shared" si="14"/>
        <v>33616C761</v>
      </c>
    </row>
    <row r="940" spans="1:6" x14ac:dyDescent="0.35">
      <c r="F940" t="str">
        <f t="shared" si="14"/>
        <v/>
      </c>
    </row>
    <row r="941" spans="1:6" x14ac:dyDescent="0.35">
      <c r="A941" t="s">
        <v>3248</v>
      </c>
      <c r="B941" t="s">
        <v>3230</v>
      </c>
      <c r="F941" t="str">
        <f t="shared" si="14"/>
        <v>65339F739</v>
      </c>
    </row>
    <row r="942" spans="1:6" x14ac:dyDescent="0.35">
      <c r="A942" t="s">
        <v>1141</v>
      </c>
      <c r="B942" t="s">
        <v>3233</v>
      </c>
      <c r="F942" t="str">
        <f t="shared" si="14"/>
        <v>744320888</v>
      </c>
    </row>
    <row r="943" spans="1:6" x14ac:dyDescent="0.35">
      <c r="A943" t="s">
        <v>3249</v>
      </c>
      <c r="B943" t="s">
        <v>3235</v>
      </c>
      <c r="F943" t="str">
        <f t="shared" si="14"/>
        <v>74915M308</v>
      </c>
    </row>
    <row r="944" spans="1:6" x14ac:dyDescent="0.35">
      <c r="A944" t="s">
        <v>3250</v>
      </c>
      <c r="B944" t="s">
        <v>3237</v>
      </c>
      <c r="F944" t="str">
        <f t="shared" si="14"/>
        <v>78573M203</v>
      </c>
    </row>
    <row r="945" spans="1:6" x14ac:dyDescent="0.35">
      <c r="A945" t="s">
        <v>3251</v>
      </c>
      <c r="B945" t="s">
        <v>3240</v>
      </c>
      <c r="F945" t="str">
        <f t="shared" si="14"/>
        <v>842587883</v>
      </c>
    </row>
    <row r="946" spans="1:6" x14ac:dyDescent="0.35">
      <c r="A946" t="s">
        <v>3253</v>
      </c>
      <c r="B946" t="s">
        <v>3252</v>
      </c>
      <c r="F946" t="str">
        <f t="shared" si="14"/>
        <v>084423888</v>
      </c>
    </row>
    <row r="947" spans="1:6" x14ac:dyDescent="0.35">
      <c r="A947" t="s">
        <v>3255</v>
      </c>
      <c r="B947" t="s">
        <v>3254</v>
      </c>
      <c r="F947" t="str">
        <f t="shared" si="14"/>
        <v>G16252267</v>
      </c>
    </row>
    <row r="948" spans="1:6" x14ac:dyDescent="0.35">
      <c r="F948" t="str">
        <f t="shared" si="14"/>
        <v/>
      </c>
    </row>
    <row r="949" spans="1:6" x14ac:dyDescent="0.35">
      <c r="F949" t="str">
        <f t="shared" si="14"/>
        <v/>
      </c>
    </row>
    <row r="950" spans="1:6" x14ac:dyDescent="0.35">
      <c r="F950" t="str">
        <f t="shared" si="14"/>
        <v/>
      </c>
    </row>
    <row r="951" spans="1:6" x14ac:dyDescent="0.35">
      <c r="F951" t="str">
        <f t="shared" si="14"/>
        <v/>
      </c>
    </row>
    <row r="952" spans="1:6" x14ac:dyDescent="0.35">
      <c r="A952" t="s">
        <v>3257</v>
      </c>
      <c r="B952" t="s">
        <v>3209</v>
      </c>
      <c r="F952" t="str">
        <f t="shared" si="14"/>
        <v>02557T307</v>
      </c>
    </row>
    <row r="953" spans="1:6" x14ac:dyDescent="0.35">
      <c r="A953" t="s">
        <v>3212</v>
      </c>
      <c r="B953" t="s">
        <v>3207</v>
      </c>
      <c r="F953" t="str">
        <f t="shared" si="14"/>
        <v>48251W401</v>
      </c>
    </row>
    <row r="954" spans="1:6" x14ac:dyDescent="0.35">
      <c r="A954" t="s">
        <v>3213</v>
      </c>
      <c r="B954" t="s">
        <v>3206</v>
      </c>
      <c r="F954" t="str">
        <f t="shared" si="14"/>
        <v>74460W537</v>
      </c>
    </row>
    <row r="955" spans="1:6" x14ac:dyDescent="0.35">
      <c r="A955" t="s">
        <v>3214</v>
      </c>
      <c r="B955" t="s">
        <v>3204</v>
      </c>
      <c r="F955" t="str">
        <f t="shared" si="14"/>
        <v>911684702</v>
      </c>
    </row>
    <row r="956" spans="1:6" x14ac:dyDescent="0.35">
      <c r="A956" t="s">
        <v>3215</v>
      </c>
      <c r="B956" t="s">
        <v>3201</v>
      </c>
      <c r="F956" t="str">
        <f t="shared" si="14"/>
        <v>950810705</v>
      </c>
    </row>
    <row r="957" spans="1:6" x14ac:dyDescent="0.35">
      <c r="F957" t="str">
        <f t="shared" si="14"/>
        <v/>
      </c>
    </row>
    <row r="958" spans="1:6" x14ac:dyDescent="0.35">
      <c r="A958" t="s">
        <v>3156</v>
      </c>
      <c r="B958" t="s">
        <v>3198</v>
      </c>
      <c r="F958" t="str">
        <f t="shared" si="14"/>
        <v>902104306</v>
      </c>
    </row>
    <row r="959" spans="1:6" x14ac:dyDescent="0.35">
      <c r="A959" t="s">
        <v>3196</v>
      </c>
      <c r="B959" t="s">
        <v>3199</v>
      </c>
      <c r="F959" t="str">
        <f t="shared" si="14"/>
        <v>200525301</v>
      </c>
    </row>
    <row r="960" spans="1:6" x14ac:dyDescent="0.35">
      <c r="A960" t="s">
        <v>3197</v>
      </c>
      <c r="B960" t="s">
        <v>3200</v>
      </c>
      <c r="F960" t="str">
        <f t="shared" si="14"/>
        <v>693475832</v>
      </c>
    </row>
    <row r="961" spans="1:6" x14ac:dyDescent="0.35">
      <c r="A961" t="s">
        <v>3256</v>
      </c>
      <c r="B961" t="s">
        <v>2582</v>
      </c>
      <c r="F961" t="str">
        <f t="shared" si="14"/>
        <v>025537127</v>
      </c>
    </row>
    <row r="962" spans="1:6" x14ac:dyDescent="0.35">
      <c r="A962" t="s">
        <v>2751</v>
      </c>
      <c r="B962" t="s">
        <v>2750</v>
      </c>
      <c r="F962" t="str">
        <f t="shared" si="14"/>
        <v>04686J200</v>
      </c>
    </row>
    <row r="963" spans="1:6" x14ac:dyDescent="0.35">
      <c r="A963" t="s">
        <v>2752</v>
      </c>
      <c r="B963" t="s">
        <v>2760</v>
      </c>
      <c r="F963" t="str">
        <f t="shared" ref="F963:F1026" si="15">MID(B963,3,9)</f>
        <v>06055H202</v>
      </c>
    </row>
    <row r="964" spans="1:6" x14ac:dyDescent="0.35">
      <c r="A964" t="s">
        <v>2753</v>
      </c>
      <c r="B964" t="s">
        <v>2759</v>
      </c>
      <c r="F964" t="str">
        <f t="shared" si="15"/>
        <v>804395879</v>
      </c>
    </row>
    <row r="965" spans="1:6" x14ac:dyDescent="0.35">
      <c r="A965" t="s">
        <v>2644</v>
      </c>
      <c r="B965" t="s">
        <v>2758</v>
      </c>
      <c r="F965" t="str">
        <f t="shared" si="15"/>
        <v>14040H824</v>
      </c>
    </row>
    <row r="966" spans="1:6" x14ac:dyDescent="0.35">
      <c r="A966" t="s">
        <v>2754</v>
      </c>
      <c r="B966" t="s">
        <v>2757</v>
      </c>
      <c r="F966" t="str">
        <f t="shared" si="15"/>
        <v>316773886</v>
      </c>
    </row>
    <row r="967" spans="1:6" x14ac:dyDescent="0.35">
      <c r="A967" t="s">
        <v>2756</v>
      </c>
      <c r="B967" t="s">
        <v>2755</v>
      </c>
      <c r="F967" t="str">
        <f t="shared" si="15"/>
        <v>001228402</v>
      </c>
    </row>
    <row r="968" spans="1:6" x14ac:dyDescent="0.35">
      <c r="A968" t="s">
        <v>2761</v>
      </c>
      <c r="B968" t="s">
        <v>2762</v>
      </c>
      <c r="F968" t="str">
        <f t="shared" si="15"/>
        <v>65339F796</v>
      </c>
    </row>
    <row r="969" spans="1:6" x14ac:dyDescent="0.35">
      <c r="A969" t="s">
        <v>2700</v>
      </c>
      <c r="B969" t="s">
        <v>2763</v>
      </c>
      <c r="F969" t="str">
        <f t="shared" si="15"/>
        <v>74460W628</v>
      </c>
    </row>
    <row r="970" spans="1:6" x14ac:dyDescent="0.35">
      <c r="A970" t="s">
        <v>2765</v>
      </c>
      <c r="B970" t="s">
        <v>2764</v>
      </c>
      <c r="F970" t="str">
        <f t="shared" si="15"/>
        <v>838518207</v>
      </c>
    </row>
    <row r="971" spans="1:6" x14ac:dyDescent="0.35">
      <c r="A971" t="s">
        <v>2767</v>
      </c>
      <c r="B971" t="s">
        <v>2766</v>
      </c>
      <c r="F971" t="str">
        <f t="shared" si="15"/>
        <v>05580M801</v>
      </c>
    </row>
    <row r="972" spans="1:6" x14ac:dyDescent="0.35">
      <c r="A972" t="s">
        <v>2768</v>
      </c>
      <c r="B972" t="s">
        <v>2775</v>
      </c>
      <c r="F972" t="str">
        <f t="shared" si="15"/>
        <v>00775V104</v>
      </c>
    </row>
    <row r="973" spans="1:6" x14ac:dyDescent="0.35">
      <c r="A973" t="s">
        <v>2769</v>
      </c>
      <c r="B973" t="s">
        <v>2783</v>
      </c>
      <c r="F973" t="str">
        <f t="shared" si="15"/>
        <v>917286874</v>
      </c>
    </row>
    <row r="974" spans="1:6" x14ac:dyDescent="0.35">
      <c r="A974" t="s">
        <v>2770</v>
      </c>
      <c r="B974" t="s">
        <v>2776</v>
      </c>
      <c r="F974" t="str">
        <f t="shared" si="15"/>
        <v>00123Q807</v>
      </c>
    </row>
    <row r="975" spans="1:6" x14ac:dyDescent="0.35">
      <c r="A975" t="s">
        <v>2771</v>
      </c>
      <c r="B975" t="s">
        <v>2779</v>
      </c>
      <c r="F975" t="str">
        <f t="shared" si="15"/>
        <v>253868822</v>
      </c>
    </row>
    <row r="976" spans="1:6" x14ac:dyDescent="0.35">
      <c r="A976" t="s">
        <v>2772</v>
      </c>
      <c r="B976" t="s">
        <v>2781</v>
      </c>
      <c r="F976" t="str">
        <f t="shared" si="15"/>
        <v>316773860</v>
      </c>
    </row>
    <row r="977" spans="1:6" x14ac:dyDescent="0.35">
      <c r="A977" t="s">
        <v>2773</v>
      </c>
      <c r="B977" t="s">
        <v>2782</v>
      </c>
      <c r="F977" t="str">
        <f t="shared" si="15"/>
        <v>649604873</v>
      </c>
    </row>
    <row r="978" spans="1:6" x14ac:dyDescent="0.35">
      <c r="A978" t="s">
        <v>2774</v>
      </c>
      <c r="B978" t="s">
        <v>2780</v>
      </c>
      <c r="F978" t="str">
        <f t="shared" si="15"/>
        <v>28852N208</v>
      </c>
    </row>
    <row r="979" spans="1:6" x14ac:dyDescent="0.35">
      <c r="A979" t="s">
        <v>2778</v>
      </c>
      <c r="B979" t="s">
        <v>2777</v>
      </c>
      <c r="F979" t="str">
        <f t="shared" si="15"/>
        <v>11135F200</v>
      </c>
    </row>
    <row r="980" spans="1:6" x14ac:dyDescent="0.35">
      <c r="A980" t="s">
        <v>2870</v>
      </c>
      <c r="B980" t="s">
        <v>2857</v>
      </c>
      <c r="F980" t="str">
        <f t="shared" si="15"/>
        <v>025676503</v>
      </c>
    </row>
    <row r="981" spans="1:6" x14ac:dyDescent="0.35">
      <c r="A981" t="s">
        <v>2871</v>
      </c>
      <c r="B981" t="s">
        <v>2860</v>
      </c>
      <c r="F981" t="str">
        <f t="shared" si="15"/>
        <v>05971J201</v>
      </c>
    </row>
    <row r="982" spans="1:6" x14ac:dyDescent="0.35">
      <c r="A982" t="s">
        <v>2792</v>
      </c>
      <c r="B982" t="s">
        <v>2863</v>
      </c>
      <c r="F982" t="str">
        <f t="shared" si="15"/>
        <v>125581884</v>
      </c>
    </row>
    <row r="983" spans="1:6" x14ac:dyDescent="0.35">
      <c r="A983" t="s">
        <v>2872</v>
      </c>
      <c r="B983" t="s">
        <v>2866</v>
      </c>
      <c r="F983" t="str">
        <f t="shared" si="15"/>
        <v>61762V804</v>
      </c>
    </row>
    <row r="984" spans="1:6" x14ac:dyDescent="0.35">
      <c r="A984" t="s">
        <v>2823</v>
      </c>
      <c r="B984" t="s">
        <v>2868</v>
      </c>
      <c r="F984" t="str">
        <f t="shared" si="15"/>
        <v>74460W594</v>
      </c>
    </row>
    <row r="985" spans="1:6" x14ac:dyDescent="0.35">
      <c r="A985" t="s">
        <v>2874</v>
      </c>
      <c r="B985" t="s">
        <v>2873</v>
      </c>
      <c r="F985" t="str">
        <f t="shared" si="15"/>
        <v>20451Q401</v>
      </c>
    </row>
    <row r="986" spans="1:6" x14ac:dyDescent="0.35">
      <c r="A986" t="s">
        <v>2816</v>
      </c>
      <c r="B986" t="s">
        <v>2875</v>
      </c>
      <c r="F986" t="str">
        <f t="shared" si="15"/>
        <v>665859856</v>
      </c>
    </row>
    <row r="987" spans="1:6" x14ac:dyDescent="0.35">
      <c r="A987" t="s">
        <v>2885</v>
      </c>
      <c r="B987" t="s">
        <v>2876</v>
      </c>
      <c r="F987" t="str">
        <f t="shared" si="15"/>
        <v>025932880</v>
      </c>
    </row>
    <row r="988" spans="1:6" x14ac:dyDescent="0.35">
      <c r="A988" t="s">
        <v>2886</v>
      </c>
      <c r="B988" t="s">
        <v>2877</v>
      </c>
      <c r="F988" t="str">
        <f t="shared" si="15"/>
        <v>33616C787</v>
      </c>
    </row>
    <row r="989" spans="1:6" x14ac:dyDescent="0.35">
      <c r="A989" t="s">
        <v>2887</v>
      </c>
      <c r="B989" t="s">
        <v>2878</v>
      </c>
      <c r="F989" t="str">
        <f t="shared" si="15"/>
        <v>34960P309</v>
      </c>
    </row>
    <row r="990" spans="1:6" x14ac:dyDescent="0.35">
      <c r="A990" t="s">
        <v>2888</v>
      </c>
      <c r="B990" t="s">
        <v>2879</v>
      </c>
      <c r="F990" t="str">
        <f t="shared" si="15"/>
        <v>747262400</v>
      </c>
    </row>
    <row r="991" spans="1:6" x14ac:dyDescent="0.35">
      <c r="A991" t="s">
        <v>2889</v>
      </c>
      <c r="B991" t="s">
        <v>2880</v>
      </c>
      <c r="F991" t="str">
        <f t="shared" si="15"/>
        <v>78486Q200</v>
      </c>
    </row>
    <row r="992" spans="1:6" x14ac:dyDescent="0.35">
      <c r="A992" t="s">
        <v>2890</v>
      </c>
      <c r="B992" t="s">
        <v>2908</v>
      </c>
      <c r="F992" t="str">
        <f t="shared" si="15"/>
        <v>29452E200</v>
      </c>
    </row>
    <row r="993" spans="1:6" x14ac:dyDescent="0.35">
      <c r="A993" t="s">
        <v>2904</v>
      </c>
      <c r="B993" t="s">
        <v>2895</v>
      </c>
      <c r="F993" t="str">
        <f t="shared" si="15"/>
        <v>345370837</v>
      </c>
    </row>
    <row r="994" spans="1:6" x14ac:dyDescent="0.35">
      <c r="A994" t="s">
        <v>2905</v>
      </c>
      <c r="B994" t="s">
        <v>2898</v>
      </c>
      <c r="F994" t="str">
        <f t="shared" si="15"/>
        <v>74460W578</v>
      </c>
    </row>
    <row r="995" spans="1:6" x14ac:dyDescent="0.35">
      <c r="A995" t="s">
        <v>2906</v>
      </c>
      <c r="B995" t="s">
        <v>2899</v>
      </c>
      <c r="F995" t="str">
        <f t="shared" si="15"/>
        <v>00206R508</v>
      </c>
    </row>
    <row r="996" spans="1:6" x14ac:dyDescent="0.35">
      <c r="A996" t="s">
        <v>2907</v>
      </c>
      <c r="B996" t="s">
        <v>2902</v>
      </c>
      <c r="F996" t="str">
        <f t="shared" si="15"/>
        <v>084423805</v>
      </c>
    </row>
    <row r="997" spans="1:6" x14ac:dyDescent="0.35">
      <c r="A997" t="s">
        <v>2911</v>
      </c>
      <c r="B997" t="s">
        <v>2909</v>
      </c>
      <c r="F997" t="str">
        <f t="shared" si="15"/>
        <v>59156R850</v>
      </c>
    </row>
    <row r="998" spans="1:6" x14ac:dyDescent="0.35">
      <c r="A998" t="s">
        <v>2912</v>
      </c>
      <c r="B998" t="s">
        <v>2910</v>
      </c>
      <c r="F998" t="str">
        <f t="shared" si="15"/>
        <v>842587800</v>
      </c>
    </row>
    <row r="999" spans="1:6" x14ac:dyDescent="0.35">
      <c r="A999" t="s">
        <v>2778</v>
      </c>
      <c r="B999" t="s">
        <v>2777</v>
      </c>
      <c r="F999" t="str">
        <f t="shared" si="15"/>
        <v>11135F200</v>
      </c>
    </row>
    <row r="1000" spans="1:6" x14ac:dyDescent="0.35">
      <c r="F1000" t="str">
        <f t="shared" si="15"/>
        <v/>
      </c>
    </row>
    <row r="1001" spans="1:6" x14ac:dyDescent="0.35">
      <c r="A1001" t="s">
        <v>2978</v>
      </c>
      <c r="B1001" t="s">
        <v>2969</v>
      </c>
      <c r="F1001" t="str">
        <f t="shared" si="15"/>
        <v>00123Q872</v>
      </c>
    </row>
    <row r="1002" spans="1:6" x14ac:dyDescent="0.35">
      <c r="A1002" t="s">
        <v>2979</v>
      </c>
      <c r="B1002" t="s">
        <v>2970</v>
      </c>
      <c r="F1002" t="str">
        <f t="shared" si="15"/>
        <v>G16249164</v>
      </c>
    </row>
    <row r="1003" spans="1:6" x14ac:dyDescent="0.35">
      <c r="A1003" t="s">
        <v>2980</v>
      </c>
      <c r="B1003" t="s">
        <v>2971</v>
      </c>
      <c r="F1003" t="str">
        <f t="shared" si="15"/>
        <v>14040H782</v>
      </c>
    </row>
    <row r="1004" spans="1:6" x14ac:dyDescent="0.35">
      <c r="A1004" t="s">
        <v>2981</v>
      </c>
      <c r="B1004" t="s">
        <v>2972</v>
      </c>
      <c r="F1004" t="str">
        <f t="shared" si="15"/>
        <v>26817Q878</v>
      </c>
    </row>
    <row r="1005" spans="1:6" x14ac:dyDescent="0.35">
      <c r="A1005" t="s">
        <v>2982</v>
      </c>
      <c r="B1005" t="s">
        <v>2973</v>
      </c>
      <c r="F1005" t="str">
        <f t="shared" si="15"/>
        <v>64828T508</v>
      </c>
    </row>
    <row r="1006" spans="1:6" x14ac:dyDescent="0.35">
      <c r="A1006" t="s">
        <v>2983</v>
      </c>
      <c r="B1006" t="s">
        <v>2974</v>
      </c>
      <c r="F1006" t="str">
        <f t="shared" si="15"/>
        <v>05580M868</v>
      </c>
    </row>
    <row r="1007" spans="1:6" x14ac:dyDescent="0.35">
      <c r="A1007" t="s">
        <v>2984</v>
      </c>
      <c r="B1007" t="s">
        <v>2975</v>
      </c>
      <c r="F1007" t="str">
        <f t="shared" si="15"/>
        <v>00206R706</v>
      </c>
    </row>
    <row r="1008" spans="1:6" x14ac:dyDescent="0.35">
      <c r="A1008" t="s">
        <v>2965</v>
      </c>
      <c r="B1008" t="s">
        <v>2976</v>
      </c>
      <c r="F1008" t="str">
        <f t="shared" si="15"/>
        <v>G9078F206</v>
      </c>
    </row>
    <row r="1009" spans="1:6" x14ac:dyDescent="0.35">
      <c r="A1009" t="s">
        <v>2985</v>
      </c>
      <c r="B1009" t="s">
        <v>2977</v>
      </c>
      <c r="F1009" t="str">
        <f t="shared" si="15"/>
        <v>28414H202</v>
      </c>
    </row>
    <row r="1010" spans="1:6" x14ac:dyDescent="0.35">
      <c r="A1010" t="s">
        <v>2594</v>
      </c>
      <c r="B1010" t="s">
        <v>2986</v>
      </c>
      <c r="F1010" t="str">
        <f t="shared" si="15"/>
        <v>29670G201</v>
      </c>
    </row>
    <row r="1011" spans="1:6" x14ac:dyDescent="0.35">
      <c r="A1011" t="s">
        <v>3056</v>
      </c>
      <c r="B1011" t="s">
        <v>3055</v>
      </c>
      <c r="F1011" t="str">
        <f t="shared" si="15"/>
        <v>36168Q120</v>
      </c>
    </row>
    <row r="1012" spans="1:6" x14ac:dyDescent="0.35">
      <c r="A1012" t="s">
        <v>3058</v>
      </c>
      <c r="B1012" t="s">
        <v>3057</v>
      </c>
      <c r="F1012" t="str">
        <f t="shared" si="15"/>
        <v>65339F770</v>
      </c>
    </row>
    <row r="1013" spans="1:6" x14ac:dyDescent="0.35">
      <c r="A1013" t="s">
        <v>3062</v>
      </c>
      <c r="B1013" t="s">
        <v>3059</v>
      </c>
      <c r="F1013" t="str">
        <f t="shared" si="15"/>
        <v>10922N509</v>
      </c>
    </row>
    <row r="1014" spans="1:6" x14ac:dyDescent="0.35">
      <c r="A1014" t="s">
        <v>416</v>
      </c>
      <c r="B1014" t="s">
        <v>1866</v>
      </c>
      <c r="F1014" t="str">
        <f t="shared" si="15"/>
        <v>112714209</v>
      </c>
    </row>
    <row r="1015" spans="1:6" x14ac:dyDescent="0.35">
      <c r="A1015" t="s">
        <v>3063</v>
      </c>
      <c r="B1015" t="s">
        <v>3060</v>
      </c>
      <c r="F1015" t="str">
        <f t="shared" si="15"/>
        <v>235851409</v>
      </c>
    </row>
    <row r="1016" spans="1:6" x14ac:dyDescent="0.35">
      <c r="A1016" t="s">
        <v>3064</v>
      </c>
      <c r="B1016" t="s">
        <v>3061</v>
      </c>
      <c r="F1016" t="str">
        <f t="shared" si="15"/>
        <v>860630870</v>
      </c>
    </row>
    <row r="1017" spans="1:6" x14ac:dyDescent="0.35">
      <c r="F1017" t="str">
        <f t="shared" si="15"/>
        <v/>
      </c>
    </row>
    <row r="1018" spans="1:6" x14ac:dyDescent="0.35">
      <c r="A1018" t="s">
        <v>3066</v>
      </c>
      <c r="B1018" t="s">
        <v>3082</v>
      </c>
      <c r="F1018" t="str">
        <f t="shared" si="15"/>
        <v>97650W504</v>
      </c>
    </row>
    <row r="1019" spans="1:6" x14ac:dyDescent="0.35">
      <c r="A1019" t="s">
        <v>3067</v>
      </c>
      <c r="B1019" t="s">
        <v>3080</v>
      </c>
      <c r="F1019" t="str">
        <f t="shared" si="15"/>
        <v>89832Q745</v>
      </c>
    </row>
    <row r="1020" spans="1:6" x14ac:dyDescent="0.35">
      <c r="A1020" t="s">
        <v>3068</v>
      </c>
      <c r="B1020" t="s">
        <v>3079</v>
      </c>
      <c r="F1020" t="str">
        <f t="shared" si="15"/>
        <v>72346Q302</v>
      </c>
    </row>
    <row r="1021" spans="1:6" x14ac:dyDescent="0.35">
      <c r="A1021" t="s">
        <v>3065</v>
      </c>
      <c r="B1021" t="s">
        <v>3072</v>
      </c>
      <c r="F1021" t="str">
        <f t="shared" si="15"/>
        <v>025932872</v>
      </c>
    </row>
    <row r="1022" spans="1:6" x14ac:dyDescent="0.35">
      <c r="A1022" t="s">
        <v>3005</v>
      </c>
      <c r="F1022" t="str">
        <f t="shared" si="15"/>
        <v/>
      </c>
    </row>
    <row r="1023" spans="1:6" x14ac:dyDescent="0.35">
      <c r="A1023" t="s">
        <v>3069</v>
      </c>
      <c r="B1023" t="s">
        <v>3078</v>
      </c>
      <c r="F1023" t="str">
        <f t="shared" si="15"/>
        <v>320867203</v>
      </c>
    </row>
    <row r="1024" spans="1:6" x14ac:dyDescent="0.35">
      <c r="A1024" t="s">
        <v>3070</v>
      </c>
      <c r="B1024" t="s">
        <v>3073</v>
      </c>
      <c r="F1024" t="str">
        <f t="shared" si="15"/>
        <v>04911A206</v>
      </c>
    </row>
    <row r="1025" spans="1:6" x14ac:dyDescent="0.35">
      <c r="A1025" t="s">
        <v>3071</v>
      </c>
      <c r="B1025" t="s">
        <v>3081</v>
      </c>
      <c r="F1025" t="str">
        <f t="shared" si="15"/>
        <v>90985F205</v>
      </c>
    </row>
    <row r="1026" spans="1:6" x14ac:dyDescent="0.35">
      <c r="A1026" t="s">
        <v>3075</v>
      </c>
      <c r="B1026" t="s">
        <v>3074</v>
      </c>
      <c r="F1026" t="str">
        <f t="shared" si="15"/>
        <v>075887406</v>
      </c>
    </row>
    <row r="1027" spans="1:6" x14ac:dyDescent="0.35">
      <c r="A1027" t="s">
        <v>3077</v>
      </c>
      <c r="B1027" t="s">
        <v>3076</v>
      </c>
      <c r="F1027" t="str">
        <f t="shared" ref="F1027:F1090" si="16">MID(B1027,3,9)</f>
        <v>101137206</v>
      </c>
    </row>
    <row r="1028" spans="1:6" x14ac:dyDescent="0.35">
      <c r="A1028" t="s">
        <v>3090</v>
      </c>
      <c r="B1028" t="s">
        <v>3083</v>
      </c>
      <c r="F1028" t="str">
        <f t="shared" si="16"/>
        <v>00BMHMX69</v>
      </c>
    </row>
    <row r="1029" spans="1:6" x14ac:dyDescent="0.35">
      <c r="A1029" t="s">
        <v>3091</v>
      </c>
      <c r="B1029" t="s">
        <v>3084</v>
      </c>
      <c r="F1029" t="str">
        <f t="shared" si="16"/>
        <v>045487402</v>
      </c>
    </row>
    <row r="1030" spans="1:6" x14ac:dyDescent="0.35">
      <c r="A1030" t="s">
        <v>3092</v>
      </c>
      <c r="B1030" t="s">
        <v>3085</v>
      </c>
      <c r="F1030" t="str">
        <f t="shared" si="16"/>
        <v>04686J309</v>
      </c>
    </row>
    <row r="1031" spans="1:6" x14ac:dyDescent="0.35">
      <c r="A1031" t="s">
        <v>3093</v>
      </c>
      <c r="B1031" t="s">
        <v>3086</v>
      </c>
      <c r="F1031" t="str">
        <f t="shared" si="16"/>
        <v>320517402</v>
      </c>
    </row>
    <row r="1032" spans="1:6" x14ac:dyDescent="0.35">
      <c r="A1032" t="s">
        <v>3096</v>
      </c>
      <c r="B1032" t="s">
        <v>3087</v>
      </c>
      <c r="F1032" t="str">
        <f t="shared" si="16"/>
        <v>410120406</v>
      </c>
    </row>
    <row r="1033" spans="1:6" x14ac:dyDescent="0.35">
      <c r="A1033" t="s">
        <v>3094</v>
      </c>
      <c r="B1033" t="s">
        <v>3088</v>
      </c>
      <c r="F1033" t="str">
        <f t="shared" si="16"/>
        <v>03938L302</v>
      </c>
    </row>
    <row r="1034" spans="1:6" x14ac:dyDescent="0.35">
      <c r="A1034" t="s">
        <v>3095</v>
      </c>
      <c r="B1034" t="s">
        <v>3089</v>
      </c>
      <c r="F1034" t="str">
        <f t="shared" si="16"/>
        <v>74460W552</v>
      </c>
    </row>
    <row r="1035" spans="1:6" x14ac:dyDescent="0.35">
      <c r="A1035" t="s">
        <v>3097</v>
      </c>
      <c r="B1035" t="s">
        <v>3098</v>
      </c>
      <c r="F1035" t="str">
        <f t="shared" si="16"/>
        <v>025676602</v>
      </c>
    </row>
    <row r="1036" spans="1:6" x14ac:dyDescent="0.35">
      <c r="A1036" t="s">
        <v>3101</v>
      </c>
      <c r="B1036" t="s">
        <v>3099</v>
      </c>
      <c r="F1036" t="str">
        <f t="shared" si="16"/>
        <v>95082P303</v>
      </c>
    </row>
    <row r="1037" spans="1:6" x14ac:dyDescent="0.35">
      <c r="A1037" t="s">
        <v>3102</v>
      </c>
      <c r="B1037" t="s">
        <v>3100</v>
      </c>
      <c r="F1037" t="str">
        <f t="shared" si="16"/>
        <v>67623C208</v>
      </c>
    </row>
    <row r="1038" spans="1:6" x14ac:dyDescent="0.35">
      <c r="A1038" t="s">
        <v>3107</v>
      </c>
      <c r="B1038" t="s">
        <v>3103</v>
      </c>
      <c r="F1038" t="str">
        <f t="shared" si="16"/>
        <v>040128209</v>
      </c>
    </row>
    <row r="1039" spans="1:6" x14ac:dyDescent="0.35">
      <c r="A1039" t="s">
        <v>3108</v>
      </c>
      <c r="B1039" t="s">
        <v>3104</v>
      </c>
      <c r="F1039" t="str">
        <f t="shared" si="16"/>
        <v>320867500</v>
      </c>
    </row>
    <row r="1040" spans="1:6" x14ac:dyDescent="0.35">
      <c r="A1040" t="s">
        <v>3109</v>
      </c>
      <c r="B1040" t="s">
        <v>3105</v>
      </c>
      <c r="F1040" t="str">
        <f t="shared" si="16"/>
        <v>42234Q201</v>
      </c>
    </row>
    <row r="1041" spans="1:6" x14ac:dyDescent="0.35">
      <c r="A1041" t="s">
        <v>3110</v>
      </c>
      <c r="B1041" t="s">
        <v>3106</v>
      </c>
      <c r="F1041" t="str">
        <f t="shared" si="16"/>
        <v>69331C140</v>
      </c>
    </row>
    <row r="1042" spans="1:6" x14ac:dyDescent="0.35">
      <c r="F1042" t="str">
        <f t="shared" si="16"/>
        <v/>
      </c>
    </row>
    <row r="1043" spans="1:6" x14ac:dyDescent="0.35">
      <c r="A1043" t="s">
        <v>3259</v>
      </c>
      <c r="B1043" t="s">
        <v>3258</v>
      </c>
      <c r="F1043" t="str">
        <f t="shared" si="16"/>
        <v>008252843</v>
      </c>
    </row>
    <row r="1044" spans="1:6" x14ac:dyDescent="0.35">
      <c r="A1044" t="s">
        <v>3261</v>
      </c>
      <c r="B1044" t="s">
        <v>3260</v>
      </c>
      <c r="F1044" t="str">
        <f t="shared" si="16"/>
        <v>233331826</v>
      </c>
    </row>
    <row r="1045" spans="1:6" x14ac:dyDescent="0.35">
      <c r="A1045" t="s">
        <v>3263</v>
      </c>
      <c r="B1045" t="s">
        <v>3262</v>
      </c>
      <c r="F1045" t="str">
        <f t="shared" si="16"/>
        <v>74460W511</v>
      </c>
    </row>
    <row r="1046" spans="1:6" x14ac:dyDescent="0.35">
      <c r="A1046" t="s">
        <v>3265</v>
      </c>
      <c r="B1046" t="s">
        <v>3264</v>
      </c>
      <c r="F1046" t="str">
        <f t="shared" si="16"/>
        <v>376549309</v>
      </c>
    </row>
    <row r="1047" spans="1:6" x14ac:dyDescent="0.35">
      <c r="A1047" t="s">
        <v>3267</v>
      </c>
      <c r="B1047" t="s">
        <v>3266</v>
      </c>
      <c r="F1047" t="str">
        <f t="shared" si="16"/>
        <v>11271L102</v>
      </c>
    </row>
    <row r="1048" spans="1:6" x14ac:dyDescent="0.35">
      <c r="F1048" t="str">
        <f t="shared" si="16"/>
        <v/>
      </c>
    </row>
    <row r="1049" spans="1:6" x14ac:dyDescent="0.35">
      <c r="A1049" t="s">
        <v>3364</v>
      </c>
      <c r="B1049" t="s">
        <v>3358</v>
      </c>
      <c r="F1049" t="str">
        <f t="shared" si="16"/>
        <v>11272B103</v>
      </c>
    </row>
    <row r="1050" spans="1:6" x14ac:dyDescent="0.35">
      <c r="A1050" t="s">
        <v>3365</v>
      </c>
      <c r="B1050" t="s">
        <v>3359</v>
      </c>
      <c r="F1050" t="str">
        <f t="shared" si="16"/>
        <v>12621E301</v>
      </c>
    </row>
    <row r="1051" spans="1:6" x14ac:dyDescent="0.35">
      <c r="A1051" t="s">
        <v>3366</v>
      </c>
      <c r="B1051" t="s">
        <v>3360</v>
      </c>
      <c r="F1051" t="str">
        <f t="shared" si="16"/>
        <v>82669G203</v>
      </c>
    </row>
    <row r="1052" spans="1:6" x14ac:dyDescent="0.35">
      <c r="A1052" t="s">
        <v>3367</v>
      </c>
      <c r="B1052" t="s">
        <v>3361</v>
      </c>
      <c r="F1052" t="str">
        <f t="shared" si="16"/>
        <v>816300503</v>
      </c>
    </row>
    <row r="1053" spans="1:6" x14ac:dyDescent="0.35">
      <c r="A1053" t="s">
        <v>3368</v>
      </c>
      <c r="B1053" t="s">
        <v>3362</v>
      </c>
      <c r="F1053" t="str">
        <f t="shared" si="16"/>
        <v>911684801</v>
      </c>
    </row>
    <row r="1054" spans="1:6" x14ac:dyDescent="0.35">
      <c r="A1054" t="s">
        <v>3369</v>
      </c>
      <c r="B1054" t="s">
        <v>3363</v>
      </c>
      <c r="F1054" t="str">
        <f t="shared" si="16"/>
        <v>929042810</v>
      </c>
    </row>
    <row r="1055" spans="1:6" x14ac:dyDescent="0.35">
      <c r="A1055" t="s">
        <v>3370</v>
      </c>
      <c r="B1055" t="s">
        <v>3371</v>
      </c>
      <c r="F1055" t="str">
        <f t="shared" si="16"/>
        <v>04686J408</v>
      </c>
    </row>
    <row r="1056" spans="1:6" x14ac:dyDescent="0.35">
      <c r="F1056" t="str">
        <f t="shared" si="16"/>
        <v/>
      </c>
    </row>
    <row r="1057" spans="1:6" x14ac:dyDescent="0.35">
      <c r="A1057" t="s">
        <v>3374</v>
      </c>
      <c r="B1057" t="s">
        <v>3377</v>
      </c>
      <c r="F1057" t="str">
        <f t="shared" si="16"/>
        <v>29452E408</v>
      </c>
    </row>
    <row r="1058" spans="1:6" x14ac:dyDescent="0.35">
      <c r="A1058" t="s">
        <v>3375</v>
      </c>
      <c r="B1058" t="s">
        <v>3376</v>
      </c>
      <c r="F1058" t="str">
        <f t="shared" si="16"/>
        <v>65340G304</v>
      </c>
    </row>
    <row r="1059" spans="1:6" x14ac:dyDescent="0.35">
      <c r="F1059" t="str">
        <f t="shared" si="16"/>
        <v/>
      </c>
    </row>
    <row r="1060" spans="1:6" x14ac:dyDescent="0.35">
      <c r="A1060" t="s">
        <v>3380</v>
      </c>
      <c r="B1060" t="s">
        <v>3378</v>
      </c>
      <c r="F1060" t="str">
        <f t="shared" si="16"/>
        <v>652526708</v>
      </c>
    </row>
    <row r="1061" spans="1:6" x14ac:dyDescent="0.35">
      <c r="A1061" t="s">
        <v>3381</v>
      </c>
      <c r="B1061" t="s">
        <v>3379</v>
      </c>
      <c r="F1061" t="str">
        <f t="shared" si="16"/>
        <v>05580M835</v>
      </c>
    </row>
    <row r="1062" spans="1:6" x14ac:dyDescent="0.35">
      <c r="A1062" t="s">
        <v>3382</v>
      </c>
      <c r="B1062" t="s">
        <v>3383</v>
      </c>
      <c r="F1062" t="str">
        <f t="shared" si="16"/>
        <v>G16252275</v>
      </c>
    </row>
    <row r="1063" spans="1:6" x14ac:dyDescent="0.35">
      <c r="F1063" t="str">
        <f t="shared" si="16"/>
        <v/>
      </c>
    </row>
    <row r="1064" spans="1:6" x14ac:dyDescent="0.35">
      <c r="A1064" t="s">
        <v>3401</v>
      </c>
      <c r="B1064" t="s">
        <v>3384</v>
      </c>
      <c r="F1064" t="str">
        <f t="shared" si="16"/>
        <v>06055H608</v>
      </c>
    </row>
    <row r="1065" spans="1:6" x14ac:dyDescent="0.35">
      <c r="A1065" t="s">
        <v>3402</v>
      </c>
      <c r="B1065" t="s">
        <v>3386</v>
      </c>
      <c r="F1065" t="str">
        <f t="shared" si="16"/>
        <v>05614L308</v>
      </c>
    </row>
    <row r="1066" spans="1:6" x14ac:dyDescent="0.35">
      <c r="A1066" t="s">
        <v>3403</v>
      </c>
      <c r="B1066" t="s">
        <v>3389</v>
      </c>
      <c r="F1066" t="str">
        <f t="shared" si="16"/>
        <v>33616C746</v>
      </c>
    </row>
    <row r="1067" spans="1:6" x14ac:dyDescent="0.35">
      <c r="A1067" t="s">
        <v>3404</v>
      </c>
      <c r="B1067" t="s">
        <v>3390</v>
      </c>
      <c r="F1067" t="str">
        <f t="shared" si="16"/>
        <v>75574U606</v>
      </c>
    </row>
    <row r="1068" spans="1:6" x14ac:dyDescent="0.35">
      <c r="A1068" t="s">
        <v>3405</v>
      </c>
      <c r="B1068" t="s">
        <v>3393</v>
      </c>
      <c r="F1068" t="str">
        <f t="shared" si="16"/>
        <v>902973718</v>
      </c>
    </row>
    <row r="1069" spans="1:6" x14ac:dyDescent="0.35">
      <c r="A1069" t="s">
        <v>3406</v>
      </c>
      <c r="B1069" t="s">
        <v>3395</v>
      </c>
      <c r="F1069" t="str">
        <f t="shared" si="16"/>
        <v>938824307</v>
      </c>
    </row>
    <row r="1070" spans="1:6" x14ac:dyDescent="0.35">
      <c r="A1070" t="s">
        <v>3407</v>
      </c>
      <c r="B1070" t="s">
        <v>3398</v>
      </c>
      <c r="F1070" t="str">
        <f t="shared" si="16"/>
        <v>95002Y202</v>
      </c>
    </row>
    <row r="1071" spans="1:6" x14ac:dyDescent="0.35">
      <c r="A1071" t="s">
        <v>3408</v>
      </c>
      <c r="B1071" t="s">
        <v>3400</v>
      </c>
      <c r="F1071" t="str">
        <f t="shared" si="16"/>
        <v>084423870</v>
      </c>
    </row>
    <row r="1072" spans="1:6" x14ac:dyDescent="0.35">
      <c r="A1072" t="s">
        <v>3409</v>
      </c>
      <c r="B1072" t="s">
        <v>3413</v>
      </c>
      <c r="F1072" t="str">
        <f t="shared" si="16"/>
        <v>446150823</v>
      </c>
    </row>
    <row r="1073" spans="1:6" x14ac:dyDescent="0.35">
      <c r="A1073" t="s">
        <v>3414</v>
      </c>
      <c r="B1073" t="s">
        <v>3415</v>
      </c>
      <c r="F1073" t="str">
        <f t="shared" si="16"/>
        <v>879433787</v>
      </c>
    </row>
    <row r="1074" spans="1:6" x14ac:dyDescent="0.35">
      <c r="A1074" t="s">
        <v>3416</v>
      </c>
      <c r="B1074" t="s">
        <v>3499</v>
      </c>
      <c r="F1074" t="str">
        <f t="shared" si="16"/>
        <v>G68603169</v>
      </c>
    </row>
    <row r="1075" spans="1:6" x14ac:dyDescent="0.35">
      <c r="A1075" t="s">
        <v>3417</v>
      </c>
      <c r="B1075" t="s">
        <v>3497</v>
      </c>
      <c r="F1075" t="str">
        <f t="shared" si="16"/>
        <v>48128B580</v>
      </c>
    </row>
    <row r="1076" spans="1:6" x14ac:dyDescent="0.35">
      <c r="A1076" t="s">
        <v>3500</v>
      </c>
      <c r="B1076" t="s">
        <v>3498</v>
      </c>
      <c r="F1076" t="str">
        <f t="shared" si="16"/>
        <v>58844R702</v>
      </c>
    </row>
    <row r="1077" spans="1:6" x14ac:dyDescent="0.35">
      <c r="A1077" t="s">
        <v>3491</v>
      </c>
      <c r="B1077" t="s">
        <v>3501</v>
      </c>
      <c r="F1077" t="str">
        <f t="shared" si="16"/>
        <v>88224Q305</v>
      </c>
    </row>
    <row r="1078" spans="1:6" x14ac:dyDescent="0.35">
      <c r="F1078" t="str">
        <f t="shared" si="16"/>
        <v/>
      </c>
    </row>
    <row r="1079" spans="1:6" x14ac:dyDescent="0.35">
      <c r="A1079" t="s">
        <v>3418</v>
      </c>
      <c r="B1079" t="s">
        <v>3419</v>
      </c>
      <c r="F1079" t="str">
        <f t="shared" si="16"/>
        <v>376546800</v>
      </c>
    </row>
    <row r="1080" spans="1:6" x14ac:dyDescent="0.35">
      <c r="F1080" t="str">
        <f t="shared" si="16"/>
        <v/>
      </c>
    </row>
    <row r="1081" spans="1:6" x14ac:dyDescent="0.35">
      <c r="F1081" t="str">
        <f t="shared" si="16"/>
        <v/>
      </c>
    </row>
    <row r="1082" spans="1:6" x14ac:dyDescent="0.35">
      <c r="A1082" t="s">
        <v>3523</v>
      </c>
      <c r="B1082" t="s">
        <v>3504</v>
      </c>
      <c r="F1082" t="str">
        <f t="shared" si="16"/>
        <v>00130H204</v>
      </c>
    </row>
    <row r="1083" spans="1:6" x14ac:dyDescent="0.35">
      <c r="A1083" t="s">
        <v>3524</v>
      </c>
      <c r="B1083" t="s">
        <v>3505</v>
      </c>
      <c r="F1083" t="str">
        <f t="shared" si="16"/>
        <v>11259P109</v>
      </c>
    </row>
    <row r="1084" spans="1:6" x14ac:dyDescent="0.35">
      <c r="A1084" t="s">
        <v>3502</v>
      </c>
      <c r="B1084" t="s">
        <v>3509</v>
      </c>
      <c r="F1084" t="str">
        <f t="shared" si="16"/>
        <v>34960P408</v>
      </c>
    </row>
    <row r="1085" spans="1:6" x14ac:dyDescent="0.35">
      <c r="A1085" t="s">
        <v>3525</v>
      </c>
      <c r="B1085" t="s">
        <v>3510</v>
      </c>
      <c r="F1085" t="str">
        <f t="shared" si="16"/>
        <v>48253M104</v>
      </c>
    </row>
    <row r="1086" spans="1:6" x14ac:dyDescent="0.35">
      <c r="A1086" t="s">
        <v>3503</v>
      </c>
      <c r="B1086" t="s">
        <v>3512</v>
      </c>
      <c r="F1086" t="str">
        <f t="shared" si="16"/>
        <v>05580M827</v>
      </c>
    </row>
    <row r="1087" spans="1:6" x14ac:dyDescent="0.35">
      <c r="A1087" t="s">
        <v>3526</v>
      </c>
      <c r="B1087" t="s">
        <v>3513</v>
      </c>
      <c r="F1087" t="str">
        <f t="shared" si="16"/>
        <v>808513865</v>
      </c>
    </row>
    <row r="1088" spans="1:6" x14ac:dyDescent="0.35">
      <c r="A1088" t="s">
        <v>3527</v>
      </c>
      <c r="B1088" t="s">
        <v>3514</v>
      </c>
      <c r="F1088" t="str">
        <f t="shared" si="16"/>
        <v>838518306</v>
      </c>
    </row>
    <row r="1089" spans="1:6" x14ac:dyDescent="0.35">
      <c r="A1089" t="s">
        <v>3528</v>
      </c>
      <c r="B1089" t="s">
        <v>3515</v>
      </c>
      <c r="F1089" t="str">
        <f t="shared" si="16"/>
        <v>88314W204</v>
      </c>
    </row>
    <row r="1090" spans="1:6" x14ac:dyDescent="0.35">
      <c r="A1090" t="s">
        <v>3529</v>
      </c>
      <c r="B1090" t="s">
        <v>3516</v>
      </c>
      <c r="F1090" t="str">
        <f t="shared" si="16"/>
        <v>92556H305</v>
      </c>
    </row>
    <row r="1091" spans="1:6" x14ac:dyDescent="0.35">
      <c r="A1091" t="s">
        <v>3531</v>
      </c>
      <c r="B1091" t="s">
        <v>3530</v>
      </c>
      <c r="F1091" t="str">
        <f t="shared" ref="F1091:F1154" si="17">MID(B1091,3,9)</f>
        <v>65473P121</v>
      </c>
    </row>
    <row r="1092" spans="1:6" x14ac:dyDescent="0.35">
      <c r="F1092" t="str">
        <f t="shared" si="17"/>
        <v/>
      </c>
    </row>
    <row r="1093" spans="1:6" x14ac:dyDescent="0.35">
      <c r="A1093" t="s">
        <v>3549</v>
      </c>
      <c r="B1093" t="s">
        <v>3660</v>
      </c>
      <c r="F1093" t="str">
        <f t="shared" si="17"/>
        <v>11276B109</v>
      </c>
    </row>
    <row r="1094" spans="1:6" x14ac:dyDescent="0.35">
      <c r="A1094" t="s">
        <v>3605</v>
      </c>
      <c r="B1094" t="s">
        <v>3661</v>
      </c>
      <c r="F1094" t="str">
        <f t="shared" si="17"/>
        <v>911684884</v>
      </c>
    </row>
    <row r="1095" spans="1:6" x14ac:dyDescent="0.35">
      <c r="A1095" t="s">
        <v>3570</v>
      </c>
      <c r="B1095" s="36" t="s">
        <v>3662</v>
      </c>
      <c r="F1095" t="str">
        <f t="shared" si="17"/>
        <v>48128B549</v>
      </c>
    </row>
    <row r="1096" spans="1:6" x14ac:dyDescent="0.35">
      <c r="F1096" t="str">
        <f t="shared" si="17"/>
        <v/>
      </c>
    </row>
    <row r="1097" spans="1:6" x14ac:dyDescent="0.35">
      <c r="A1097" t="s">
        <v>3667</v>
      </c>
      <c r="B1097" t="s">
        <v>3664</v>
      </c>
      <c r="F1097" t="str">
        <f t="shared" si="17"/>
        <v>038923876</v>
      </c>
    </row>
    <row r="1098" spans="1:6" x14ac:dyDescent="0.35">
      <c r="A1098" t="s">
        <v>3671</v>
      </c>
      <c r="B1098" t="s">
        <v>3669</v>
      </c>
      <c r="F1098" t="str">
        <f t="shared" si="17"/>
        <v>03939A404</v>
      </c>
    </row>
    <row r="1099" spans="1:6" x14ac:dyDescent="0.35">
      <c r="A1099" t="s">
        <v>3676</v>
      </c>
      <c r="B1099" t="s">
        <v>3673</v>
      </c>
      <c r="F1099" t="str">
        <f t="shared" si="17"/>
        <v>062545207</v>
      </c>
    </row>
    <row r="1100" spans="1:6" x14ac:dyDescent="0.35">
      <c r="A1100" t="s">
        <v>3681</v>
      </c>
      <c r="B1100" t="s">
        <v>3678</v>
      </c>
      <c r="F1100" t="str">
        <f t="shared" si="17"/>
        <v>00BM91P35</v>
      </c>
    </row>
    <row r="1101" spans="1:6" x14ac:dyDescent="0.35">
      <c r="A1101" t="s">
        <v>3686</v>
      </c>
      <c r="B1101" t="s">
        <v>3683</v>
      </c>
      <c r="F1101" t="str">
        <f t="shared" si="17"/>
        <v>25401T306</v>
      </c>
    </row>
    <row r="1102" spans="1:6" x14ac:dyDescent="0.35">
      <c r="A1102" t="s">
        <v>3689</v>
      </c>
      <c r="B1102" t="s">
        <v>3688</v>
      </c>
      <c r="F1102" t="str">
        <f t="shared" si="17"/>
        <v>25401T504</v>
      </c>
    </row>
    <row r="1103" spans="1:6" x14ac:dyDescent="0.35">
      <c r="A1103" t="s">
        <v>3692</v>
      </c>
      <c r="B1103" t="s">
        <v>3691</v>
      </c>
      <c r="F1103" t="str">
        <f t="shared" si="17"/>
        <v>25401T405</v>
      </c>
    </row>
    <row r="1104" spans="1:6" x14ac:dyDescent="0.35">
      <c r="A1104" t="s">
        <v>3697</v>
      </c>
      <c r="B1104" t="s">
        <v>3694</v>
      </c>
      <c r="F1104" t="str">
        <f t="shared" si="17"/>
        <v>37959E300</v>
      </c>
    </row>
    <row r="1105" spans="1:6" x14ac:dyDescent="0.35">
      <c r="A1105" t="s">
        <v>3701</v>
      </c>
      <c r="B1105" t="s">
        <v>3699</v>
      </c>
      <c r="F1105" t="str">
        <f t="shared" si="17"/>
        <v>446150781</v>
      </c>
    </row>
    <row r="1106" spans="1:6" x14ac:dyDescent="0.35">
      <c r="A1106" t="s">
        <v>3704</v>
      </c>
      <c r="B1106" t="s">
        <v>3703</v>
      </c>
      <c r="F1106" t="str">
        <f t="shared" si="17"/>
        <v>74460W461</v>
      </c>
    </row>
    <row r="1107" spans="1:6" x14ac:dyDescent="0.35">
      <c r="A1107" t="s">
        <v>3707</v>
      </c>
      <c r="B1107" t="s">
        <v>3706</v>
      </c>
      <c r="F1107" t="str">
        <f t="shared" si="17"/>
        <v>75574U887</v>
      </c>
    </row>
    <row r="1108" spans="1:6" x14ac:dyDescent="0.35">
      <c r="A1108" t="s">
        <v>3712</v>
      </c>
      <c r="B1108" t="s">
        <v>3709</v>
      </c>
      <c r="F1108" t="str">
        <f t="shared" si="17"/>
        <v>87266M206</v>
      </c>
    </row>
    <row r="1109" spans="1:6" x14ac:dyDescent="0.35">
      <c r="F1109" t="str">
        <f t="shared" si="17"/>
        <v/>
      </c>
    </row>
    <row r="1110" spans="1:6" x14ac:dyDescent="0.35">
      <c r="F1110" t="str">
        <f t="shared" si="17"/>
        <v/>
      </c>
    </row>
    <row r="1111" spans="1:6" x14ac:dyDescent="0.35">
      <c r="A1111" t="s">
        <v>3735</v>
      </c>
      <c r="B1111" t="s">
        <v>3714</v>
      </c>
      <c r="D1111">
        <v>4.2</v>
      </c>
      <c r="F1111" t="str">
        <f t="shared" si="17"/>
        <v>008252835</v>
      </c>
    </row>
    <row r="1112" spans="1:6" x14ac:dyDescent="0.35">
      <c r="A1112" t="s">
        <v>3725</v>
      </c>
      <c r="B1112" t="s">
        <v>3715</v>
      </c>
      <c r="D1112">
        <v>6.625</v>
      </c>
      <c r="F1112" t="str">
        <f t="shared" si="17"/>
        <v>16208T201</v>
      </c>
    </row>
    <row r="1113" spans="1:6" x14ac:dyDescent="0.35">
      <c r="A1113" t="s">
        <v>3726</v>
      </c>
      <c r="B1113" t="s">
        <v>3716</v>
      </c>
      <c r="D1113">
        <v>4.2</v>
      </c>
      <c r="F1113" t="str">
        <f t="shared" si="17"/>
        <v>125896837</v>
      </c>
    </row>
    <row r="1114" spans="1:6" x14ac:dyDescent="0.35">
      <c r="A1114" t="s">
        <v>3727</v>
      </c>
      <c r="B1114" t="s">
        <v>3717</v>
      </c>
      <c r="D1114">
        <v>4</v>
      </c>
      <c r="F1114" t="str">
        <f t="shared" si="17"/>
        <v>33616C720</v>
      </c>
    </row>
    <row r="1115" spans="1:6" x14ac:dyDescent="0.35">
      <c r="A1115" t="s">
        <v>3728</v>
      </c>
      <c r="B1115" t="s">
        <v>3718</v>
      </c>
      <c r="D1115">
        <v>6</v>
      </c>
      <c r="F1115" t="str">
        <f t="shared" si="17"/>
        <v>376536884</v>
      </c>
    </row>
    <row r="1116" spans="1:6" x14ac:dyDescent="0.35">
      <c r="A1116" t="s">
        <v>3729</v>
      </c>
      <c r="B1116" t="s">
        <v>3719</v>
      </c>
      <c r="D1116">
        <v>6.875</v>
      </c>
      <c r="F1116" t="str">
        <f t="shared" si="17"/>
        <v>649604865</v>
      </c>
    </row>
    <row r="1117" spans="1:6" x14ac:dyDescent="0.35">
      <c r="A1117" t="s">
        <v>3730</v>
      </c>
      <c r="B1117" t="s">
        <v>3720</v>
      </c>
      <c r="D1117">
        <v>5.35</v>
      </c>
      <c r="F1117" t="str">
        <f t="shared" si="17"/>
        <v>74348T565</v>
      </c>
    </row>
    <row r="1118" spans="1:6" x14ac:dyDescent="0.35">
      <c r="A1118" t="s">
        <v>3731</v>
      </c>
      <c r="B1118" t="s">
        <v>3721</v>
      </c>
      <c r="D1118">
        <v>4.2</v>
      </c>
      <c r="F1118" t="str">
        <f t="shared" si="17"/>
        <v>G7498P127</v>
      </c>
    </row>
    <row r="1119" spans="1:6" x14ac:dyDescent="0.35">
      <c r="A1119" t="s">
        <v>3732</v>
      </c>
      <c r="B1119" t="s">
        <v>3722</v>
      </c>
      <c r="D1119">
        <v>5.7</v>
      </c>
      <c r="F1119" t="str">
        <f t="shared" si="17"/>
        <v>867892887</v>
      </c>
    </row>
    <row r="1120" spans="1:6" x14ac:dyDescent="0.35">
      <c r="A1120" t="s">
        <v>3733</v>
      </c>
      <c r="B1120" t="s">
        <v>3723</v>
      </c>
      <c r="D1120">
        <v>8.375</v>
      </c>
      <c r="F1120" t="str">
        <f t="shared" si="17"/>
        <v>87157B301</v>
      </c>
    </row>
    <row r="1121" spans="1:13" x14ac:dyDescent="0.35">
      <c r="A1121" t="s">
        <v>3734</v>
      </c>
      <c r="B1121" t="s">
        <v>3724</v>
      </c>
      <c r="D1121">
        <v>8</v>
      </c>
      <c r="F1121" t="str">
        <f t="shared" si="17"/>
        <v>G8192H155</v>
      </c>
    </row>
    <row r="1122" spans="1:13" x14ac:dyDescent="0.35">
      <c r="A1122" t="s">
        <v>3736</v>
      </c>
      <c r="B1122" t="s">
        <v>3739</v>
      </c>
      <c r="F1122" t="str">
        <f t="shared" si="17"/>
        <v>015857873</v>
      </c>
    </row>
    <row r="1123" spans="1:13" x14ac:dyDescent="0.35">
      <c r="A1123" t="s">
        <v>3737</v>
      </c>
      <c r="B1123" t="s">
        <v>3738</v>
      </c>
      <c r="F1123" t="str">
        <f t="shared" si="17"/>
        <v>902681113</v>
      </c>
    </row>
    <row r="1124" spans="1:13" x14ac:dyDescent="0.35">
      <c r="F1124" t="str">
        <f t="shared" si="17"/>
        <v/>
      </c>
    </row>
    <row r="1125" spans="1:13" x14ac:dyDescent="0.35">
      <c r="A1125" t="s">
        <v>3758</v>
      </c>
      <c r="B1125" t="s">
        <v>3740</v>
      </c>
      <c r="C1125" t="s">
        <v>3741</v>
      </c>
      <c r="D1125" t="s">
        <v>3742</v>
      </c>
      <c r="E1125">
        <v>6.25</v>
      </c>
      <c r="F1125" t="str">
        <f t="shared" si="17"/>
        <v>G1624R107</v>
      </c>
    </row>
    <row r="1126" spans="1:13" x14ac:dyDescent="0.35">
      <c r="A1126" t="s">
        <v>3759</v>
      </c>
      <c r="B1126" t="s">
        <v>3743</v>
      </c>
      <c r="C1126" t="s">
        <v>3220</v>
      </c>
      <c r="D1126" t="s">
        <v>1233</v>
      </c>
      <c r="E1126">
        <v>4.25</v>
      </c>
      <c r="F1126" t="str">
        <f t="shared" si="17"/>
        <v>14040H733</v>
      </c>
    </row>
    <row r="1127" spans="1:13" x14ac:dyDescent="0.35">
      <c r="A1127" t="s">
        <v>3760</v>
      </c>
      <c r="B1127" t="s">
        <v>3744</v>
      </c>
      <c r="C1127" t="s">
        <v>3745</v>
      </c>
      <c r="D1127" t="s">
        <v>1252</v>
      </c>
      <c r="E1127">
        <v>4.2</v>
      </c>
      <c r="F1127" t="str">
        <f t="shared" si="17"/>
        <v>48128B523</v>
      </c>
    </row>
    <row r="1128" spans="1:13" x14ac:dyDescent="0.35">
      <c r="A1128" t="s">
        <v>3762</v>
      </c>
      <c r="B1128" t="s">
        <v>3746</v>
      </c>
      <c r="C1128" t="s">
        <v>3747</v>
      </c>
      <c r="D1128" t="s">
        <v>3748</v>
      </c>
      <c r="E1128">
        <v>5.7</v>
      </c>
      <c r="F1128" t="str">
        <f t="shared" si="17"/>
        <v>70509V886</v>
      </c>
    </row>
    <row r="1129" spans="1:13" x14ac:dyDescent="0.35">
      <c r="A1129" t="s">
        <v>902</v>
      </c>
      <c r="B1129" t="s">
        <v>3749</v>
      </c>
      <c r="C1129" t="s">
        <v>3750</v>
      </c>
      <c r="D1129" t="s">
        <v>3751</v>
      </c>
      <c r="E1129">
        <v>5.25</v>
      </c>
      <c r="F1129" t="str">
        <f t="shared" si="17"/>
        <v>05580M819</v>
      </c>
    </row>
    <row r="1130" spans="1:13" x14ac:dyDescent="0.35">
      <c r="A1130" t="s">
        <v>3763</v>
      </c>
      <c r="B1130" t="s">
        <v>3752</v>
      </c>
      <c r="C1130" t="s">
        <v>3753</v>
      </c>
      <c r="D1130" t="s">
        <v>1620</v>
      </c>
      <c r="E1130">
        <v>4.5</v>
      </c>
      <c r="F1130" t="str">
        <f t="shared" si="17"/>
        <v>860630862</v>
      </c>
    </row>
    <row r="1131" spans="1:13" x14ac:dyDescent="0.35">
      <c r="A1131" t="s">
        <v>3764</v>
      </c>
      <c r="B1131" t="s">
        <v>3754</v>
      </c>
      <c r="C1131" t="s">
        <v>3755</v>
      </c>
      <c r="D1131" t="s">
        <v>3756</v>
      </c>
      <c r="E1131">
        <v>5.375</v>
      </c>
      <c r="F1131" t="str">
        <f t="shared" si="17"/>
        <v>82837P507</v>
      </c>
    </row>
    <row r="1132" spans="1:13" x14ac:dyDescent="0.35">
      <c r="A1132" t="s">
        <v>3761</v>
      </c>
      <c r="B1132" t="s">
        <v>3757</v>
      </c>
      <c r="C1132" t="s">
        <v>3399</v>
      </c>
      <c r="D1132" t="s">
        <v>1283</v>
      </c>
      <c r="E1132">
        <v>4.25</v>
      </c>
      <c r="F1132" t="str">
        <f t="shared" si="17"/>
        <v>95002Y400</v>
      </c>
    </row>
    <row r="1133" spans="1:13" x14ac:dyDescent="0.35">
      <c r="F1133" t="str">
        <f t="shared" si="17"/>
        <v/>
      </c>
    </row>
    <row r="1134" spans="1:13" x14ac:dyDescent="0.35">
      <c r="A1134" t="s">
        <v>3804</v>
      </c>
      <c r="B1134" t="s">
        <v>3774</v>
      </c>
      <c r="F1134" t="str">
        <f t="shared" si="17"/>
        <v>038923868</v>
      </c>
      <c r="M1134" s="35"/>
    </row>
    <row r="1135" spans="1:13" x14ac:dyDescent="0.35">
      <c r="A1135" t="s">
        <v>3805</v>
      </c>
      <c r="B1135" t="s">
        <v>3775</v>
      </c>
      <c r="F1135" t="str">
        <f t="shared" si="17"/>
        <v>008492209</v>
      </c>
      <c r="M1135" s="35"/>
    </row>
    <row r="1136" spans="1:13" x14ac:dyDescent="0.35">
      <c r="A1136" t="s">
        <v>3806</v>
      </c>
      <c r="B1136" t="s">
        <v>3778</v>
      </c>
      <c r="F1136" t="str">
        <f t="shared" si="17"/>
        <v>15957P204</v>
      </c>
      <c r="M1136" s="35"/>
    </row>
    <row r="1137" spans="1:13" x14ac:dyDescent="0.35">
      <c r="A1137" t="s">
        <v>3807</v>
      </c>
      <c r="B1137" t="s">
        <v>3781</v>
      </c>
      <c r="F1137" t="str">
        <f t="shared" si="17"/>
        <v>20786W503</v>
      </c>
      <c r="M1137" s="35"/>
    </row>
    <row r="1138" spans="1:13" x14ac:dyDescent="0.35">
      <c r="A1138" t="s">
        <v>3808</v>
      </c>
      <c r="B1138" t="s">
        <v>3784</v>
      </c>
      <c r="F1138" t="str">
        <f t="shared" si="17"/>
        <v>376546883</v>
      </c>
      <c r="M1138" s="35"/>
    </row>
    <row r="1139" spans="1:13" x14ac:dyDescent="0.35">
      <c r="A1139" t="s">
        <v>3809</v>
      </c>
      <c r="B1139" t="s">
        <v>3787</v>
      </c>
      <c r="F1139" t="str">
        <f t="shared" si="17"/>
        <v>866082704</v>
      </c>
      <c r="M1139" s="35"/>
    </row>
    <row r="1140" spans="1:13" x14ac:dyDescent="0.35">
      <c r="A1140" t="s">
        <v>3810</v>
      </c>
      <c r="B1140" t="s">
        <v>3790</v>
      </c>
      <c r="F1140" t="str">
        <f t="shared" si="17"/>
        <v>64828T706</v>
      </c>
      <c r="M1140" s="35"/>
    </row>
    <row r="1141" spans="1:13" x14ac:dyDescent="0.35">
      <c r="A1141" t="s">
        <v>3811</v>
      </c>
      <c r="B1141" t="s">
        <v>3792</v>
      </c>
      <c r="F1141" t="str">
        <f t="shared" si="17"/>
        <v>70931T509</v>
      </c>
      <c r="M1141" s="35"/>
    </row>
    <row r="1142" spans="1:13" x14ac:dyDescent="0.35">
      <c r="A1142" t="s">
        <v>3812</v>
      </c>
      <c r="B1142" t="s">
        <v>3794</v>
      </c>
      <c r="F1142" t="str">
        <f t="shared" si="17"/>
        <v>74460W446</v>
      </c>
      <c r="M1142" s="35"/>
    </row>
    <row r="1143" spans="1:13" x14ac:dyDescent="0.35">
      <c r="A1143" t="s">
        <v>3813</v>
      </c>
      <c r="B1143" t="s">
        <v>3795</v>
      </c>
      <c r="F1143" t="str">
        <f t="shared" si="17"/>
        <v>879433761</v>
      </c>
      <c r="M1143" s="35"/>
    </row>
    <row r="1144" spans="1:13" x14ac:dyDescent="0.35">
      <c r="A1144" t="s">
        <v>3814</v>
      </c>
      <c r="B1144" t="s">
        <v>3798</v>
      </c>
      <c r="F1144" t="str">
        <f t="shared" si="17"/>
        <v>88314W303</v>
      </c>
      <c r="M1144" s="35"/>
    </row>
    <row r="1145" spans="1:13" x14ac:dyDescent="0.35">
      <c r="A1145" t="s">
        <v>3815</v>
      </c>
      <c r="B1145" t="s">
        <v>3801</v>
      </c>
      <c r="F1145" t="str">
        <f t="shared" si="17"/>
        <v>G9078F156</v>
      </c>
      <c r="M1145" s="35"/>
    </row>
    <row r="1146" spans="1:13" x14ac:dyDescent="0.35">
      <c r="A1146" t="s">
        <v>3816</v>
      </c>
      <c r="B1146" t="s">
        <v>3817</v>
      </c>
      <c r="F1146" t="str">
        <f t="shared" si="17"/>
        <v>957638406</v>
      </c>
      <c r="M1146" s="35"/>
    </row>
    <row r="1147" spans="1:13" x14ac:dyDescent="0.35">
      <c r="F1147" t="str">
        <f t="shared" si="17"/>
        <v/>
      </c>
      <c r="M1147" s="35"/>
    </row>
    <row r="1148" spans="1:13" x14ac:dyDescent="0.35">
      <c r="A1148" t="s">
        <v>3860</v>
      </c>
      <c r="B1148" t="s">
        <v>3850</v>
      </c>
      <c r="F1148" t="str">
        <f t="shared" si="17"/>
        <v>038923850</v>
      </c>
      <c r="M1148" s="35"/>
    </row>
    <row r="1149" spans="1:13" x14ac:dyDescent="0.35">
      <c r="A1149" t="s">
        <v>3861</v>
      </c>
      <c r="B1149" t="s">
        <v>3851</v>
      </c>
      <c r="F1149" t="str">
        <f t="shared" si="17"/>
        <v>35243J200</v>
      </c>
      <c r="M1149" s="35"/>
    </row>
    <row r="1150" spans="1:13" x14ac:dyDescent="0.35">
      <c r="A1150" t="s">
        <v>820</v>
      </c>
      <c r="B1150" t="s">
        <v>2074</v>
      </c>
      <c r="F1150" t="str">
        <f t="shared" si="17"/>
        <v>709102701</v>
      </c>
      <c r="M1150" s="35"/>
    </row>
    <row r="1151" spans="1:13" x14ac:dyDescent="0.35">
      <c r="A1151" t="s">
        <v>3843</v>
      </c>
      <c r="B1151" t="s">
        <v>3855</v>
      </c>
      <c r="F1151" t="str">
        <f t="shared" si="17"/>
        <v>75524B203</v>
      </c>
      <c r="M1151" s="35"/>
    </row>
    <row r="1152" spans="1:13" x14ac:dyDescent="0.35">
      <c r="A1152" t="s">
        <v>3849</v>
      </c>
      <c r="B1152" t="s">
        <v>3858</v>
      </c>
      <c r="F1152" t="str">
        <f t="shared" si="17"/>
        <v>929042794</v>
      </c>
      <c r="M1152" s="35"/>
    </row>
    <row r="1153" spans="6:13" x14ac:dyDescent="0.35">
      <c r="F1153" t="str">
        <f t="shared" si="17"/>
        <v/>
      </c>
      <c r="M1153" s="35"/>
    </row>
    <row r="1154" spans="6:13" x14ac:dyDescent="0.35">
      <c r="F1154" t="str">
        <f t="shared" si="17"/>
        <v/>
      </c>
      <c r="M1154" s="35"/>
    </row>
    <row r="1155" spans="6:13" x14ac:dyDescent="0.35">
      <c r="M1155" s="35"/>
    </row>
    <row r="1156" spans="6:13" x14ac:dyDescent="0.35">
      <c r="M1156" s="35"/>
    </row>
    <row r="1157" spans="6:13" x14ac:dyDescent="0.35">
      <c r="M1157" s="35"/>
    </row>
    <row r="1158" spans="6:13" x14ac:dyDescent="0.35">
      <c r="M1158" s="35"/>
    </row>
    <row r="1159" spans="6:13" x14ac:dyDescent="0.35">
      <c r="M1159" s="35"/>
    </row>
    <row r="1160" spans="6:13" x14ac:dyDescent="0.35">
      <c r="M1160" s="35"/>
    </row>
  </sheetData>
  <sortState ref="D1083:H1095">
    <sortCondition ref="H1083:H10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470"/>
  <sheetViews>
    <sheetView topLeftCell="A344" workbookViewId="0">
      <selection activeCell="E359" sqref="E359"/>
    </sheetView>
  </sheetViews>
  <sheetFormatPr defaultRowHeight="14.5" x14ac:dyDescent="0.35"/>
  <sheetData>
    <row r="1" spans="1:1" x14ac:dyDescent="0.25">
      <c r="A1" s="12" t="s">
        <v>1210</v>
      </c>
    </row>
    <row r="2" spans="1:1" x14ac:dyDescent="0.25">
      <c r="A2" s="6" t="s">
        <v>1192</v>
      </c>
    </row>
    <row r="3" spans="1:1" x14ac:dyDescent="0.25">
      <c r="A3" s="6" t="s">
        <v>1193</v>
      </c>
    </row>
    <row r="4" spans="1:1" x14ac:dyDescent="0.25">
      <c r="A4" s="6" t="s">
        <v>1194</v>
      </c>
    </row>
    <row r="5" spans="1:1" x14ac:dyDescent="0.25">
      <c r="A5" s="7" t="s">
        <v>1195</v>
      </c>
    </row>
    <row r="6" spans="1:1" x14ac:dyDescent="0.25">
      <c r="A6" s="8" t="s">
        <v>1196</v>
      </c>
    </row>
    <row r="7" spans="1:1" x14ac:dyDescent="0.25">
      <c r="A7" s="6" t="s">
        <v>1197</v>
      </c>
    </row>
    <row r="8" spans="1:1" x14ac:dyDescent="0.25">
      <c r="A8" s="6" t="s">
        <v>1198</v>
      </c>
    </row>
    <row r="9" spans="1:1" x14ac:dyDescent="0.25">
      <c r="A9" s="9" t="s">
        <v>1199</v>
      </c>
    </row>
    <row r="10" spans="1:1" x14ac:dyDescent="0.25">
      <c r="A10" s="7" t="s">
        <v>1200</v>
      </c>
    </row>
    <row r="11" spans="1:1" x14ac:dyDescent="0.25">
      <c r="A11" s="10" t="s">
        <v>1201</v>
      </c>
    </row>
    <row r="12" spans="1:1" x14ac:dyDescent="0.25">
      <c r="A12" s="11" t="s">
        <v>1202</v>
      </c>
    </row>
    <row r="13" spans="1:1" x14ac:dyDescent="0.25">
      <c r="A13" s="6" t="s">
        <v>1203</v>
      </c>
    </row>
    <row r="14" spans="1:1" x14ac:dyDescent="0.25">
      <c r="A14" s="6" t="s">
        <v>1204</v>
      </c>
    </row>
    <row r="15" spans="1:1" x14ac:dyDescent="0.25">
      <c r="A15" s="7" t="s">
        <v>1205</v>
      </c>
    </row>
    <row r="16" spans="1:1" x14ac:dyDescent="0.25">
      <c r="A16" s="10" t="s">
        <v>1206</v>
      </c>
    </row>
    <row r="17" spans="1:1" x14ac:dyDescent="0.25">
      <c r="A17" s="11" t="s">
        <v>1207</v>
      </c>
    </row>
    <row r="18" spans="1:1" x14ac:dyDescent="0.25">
      <c r="A18" s="6" t="s">
        <v>1208</v>
      </c>
    </row>
    <row r="19" spans="1:1" x14ac:dyDescent="0.25">
      <c r="A19" s="6" t="s">
        <v>1209</v>
      </c>
    </row>
    <row r="20" spans="1:1" x14ac:dyDescent="0.25">
      <c r="A20" s="12" t="s">
        <v>1210</v>
      </c>
    </row>
    <row r="21" spans="1:1" x14ac:dyDescent="0.25">
      <c r="A21" s="6" t="s">
        <v>1211</v>
      </c>
    </row>
    <row r="22" spans="1:1" x14ac:dyDescent="0.25">
      <c r="A22" s="6" t="s">
        <v>1212</v>
      </c>
    </row>
    <row r="23" spans="1:1" x14ac:dyDescent="0.25">
      <c r="A23" s="7" t="s">
        <v>1213</v>
      </c>
    </row>
    <row r="24" spans="1:1" x14ac:dyDescent="0.25">
      <c r="A24" s="10" t="s">
        <v>1214</v>
      </c>
    </row>
    <row r="25" spans="1:1" x14ac:dyDescent="0.25">
      <c r="A25" s="10" t="s">
        <v>1215</v>
      </c>
    </row>
    <row r="26" spans="1:1" x14ac:dyDescent="0.25">
      <c r="A26" s="10" t="s">
        <v>1216</v>
      </c>
    </row>
    <row r="27" spans="1:1" x14ac:dyDescent="0.25">
      <c r="A27" s="10" t="s">
        <v>1217</v>
      </c>
    </row>
    <row r="28" spans="1:1" x14ac:dyDescent="0.25">
      <c r="A28" s="10" t="s">
        <v>1218</v>
      </c>
    </row>
    <row r="29" spans="1:1" x14ac:dyDescent="0.25">
      <c r="A29" s="10" t="s">
        <v>1219</v>
      </c>
    </row>
    <row r="30" spans="1:1" x14ac:dyDescent="0.25">
      <c r="A30" s="10" t="s">
        <v>1220</v>
      </c>
    </row>
    <row r="31" spans="1:1" x14ac:dyDescent="0.25">
      <c r="A31" s="8" t="s">
        <v>1221</v>
      </c>
    </row>
    <row r="32" spans="1:1" x14ac:dyDescent="0.25">
      <c r="A32" s="6" t="s">
        <v>1222</v>
      </c>
    </row>
    <row r="33" spans="1:1" x14ac:dyDescent="0.25">
      <c r="A33" s="6" t="s">
        <v>1223</v>
      </c>
    </row>
    <row r="34" spans="1:1" x14ac:dyDescent="0.25">
      <c r="A34" s="6" t="s">
        <v>1224</v>
      </c>
    </row>
    <row r="35" spans="1:1" x14ac:dyDescent="0.25">
      <c r="A35" s="6" t="s">
        <v>1225</v>
      </c>
    </row>
    <row r="36" spans="1:1" x14ac:dyDescent="0.25">
      <c r="A36" s="6" t="s">
        <v>1226</v>
      </c>
    </row>
    <row r="37" spans="1:1" x14ac:dyDescent="0.25">
      <c r="A37" s="9" t="s">
        <v>1227</v>
      </c>
    </row>
    <row r="38" spans="1:1" x14ac:dyDescent="0.25">
      <c r="A38" s="7" t="s">
        <v>601</v>
      </c>
    </row>
    <row r="39" spans="1:1" x14ac:dyDescent="0.25">
      <c r="A39" s="10" t="s">
        <v>1228</v>
      </c>
    </row>
    <row r="40" spans="1:1" x14ac:dyDescent="0.25">
      <c r="A40" s="10" t="s">
        <v>1229</v>
      </c>
    </row>
    <row r="41" spans="1:1" x14ac:dyDescent="0.25">
      <c r="A41" s="7" t="s">
        <v>1230</v>
      </c>
    </row>
    <row r="42" spans="1:1" x14ac:dyDescent="0.25">
      <c r="A42" s="10" t="s">
        <v>1231</v>
      </c>
    </row>
    <row r="43" spans="1:1" x14ac:dyDescent="0.25">
      <c r="A43" s="8" t="s">
        <v>1232</v>
      </c>
    </row>
    <row r="44" spans="1:1" x14ac:dyDescent="0.25">
      <c r="A44" s="6" t="s">
        <v>1233</v>
      </c>
    </row>
    <row r="45" spans="1:1" x14ac:dyDescent="0.25">
      <c r="A45" s="6" t="s">
        <v>1234</v>
      </c>
    </row>
    <row r="46" spans="1:1" x14ac:dyDescent="0.25">
      <c r="A46" s="6" t="s">
        <v>1235</v>
      </c>
    </row>
    <row r="47" spans="1:1" x14ac:dyDescent="0.25">
      <c r="A47" s="6" t="s">
        <v>1236</v>
      </c>
    </row>
    <row r="48" spans="1:1" x14ac:dyDescent="0.25">
      <c r="A48" s="6" t="s">
        <v>1237</v>
      </c>
    </row>
    <row r="49" spans="1:1" x14ac:dyDescent="0.25">
      <c r="A49" s="6" t="s">
        <v>1238</v>
      </c>
    </row>
    <row r="50" spans="1:1" x14ac:dyDescent="0.25">
      <c r="A50" s="9" t="s">
        <v>1239</v>
      </c>
    </row>
    <row r="51" spans="1:1" x14ac:dyDescent="0.25">
      <c r="A51" s="7" t="s">
        <v>1240</v>
      </c>
    </row>
    <row r="52" spans="1:1" x14ac:dyDescent="0.25">
      <c r="A52" s="10" t="s">
        <v>1241</v>
      </c>
    </row>
    <row r="53" spans="1:1" x14ac:dyDescent="0.25">
      <c r="A53" s="13" t="s">
        <v>1242</v>
      </c>
    </row>
    <row r="54" spans="1:1" x14ac:dyDescent="0.25">
      <c r="A54" s="10" t="s">
        <v>1243</v>
      </c>
    </row>
    <row r="55" spans="1:1" x14ac:dyDescent="0.25">
      <c r="A55" s="10" t="s">
        <v>1244</v>
      </c>
    </row>
    <row r="56" spans="1:1" x14ac:dyDescent="0.25">
      <c r="A56" s="10" t="s">
        <v>1245</v>
      </c>
    </row>
    <row r="57" spans="1:1" x14ac:dyDescent="0.25">
      <c r="A57" s="8" t="s">
        <v>1246</v>
      </c>
    </row>
    <row r="58" spans="1:1" x14ac:dyDescent="0.25">
      <c r="A58" s="6" t="s">
        <v>1247</v>
      </c>
    </row>
    <row r="59" spans="1:1" x14ac:dyDescent="0.25">
      <c r="A59" s="6" t="s">
        <v>1248</v>
      </c>
    </row>
    <row r="60" spans="1:1" x14ac:dyDescent="0.25">
      <c r="A60" s="6" t="s">
        <v>1249</v>
      </c>
    </row>
    <row r="61" spans="1:1" x14ac:dyDescent="0.25">
      <c r="A61" s="11" t="s">
        <v>1250</v>
      </c>
    </row>
    <row r="62" spans="1:1" x14ac:dyDescent="0.25">
      <c r="A62" s="6" t="s">
        <v>1251</v>
      </c>
    </row>
    <row r="63" spans="1:1" x14ac:dyDescent="0.25">
      <c r="A63" s="7" t="s">
        <v>1252</v>
      </c>
    </row>
    <row r="64" spans="1:1" x14ac:dyDescent="0.25">
      <c r="A64" s="10" t="s">
        <v>1253</v>
      </c>
    </row>
    <row r="65" spans="1:1" x14ac:dyDescent="0.25">
      <c r="A65" s="10" t="s">
        <v>1650</v>
      </c>
    </row>
    <row r="66" spans="1:1" x14ac:dyDescent="0.25">
      <c r="A66" s="10" t="s">
        <v>1254</v>
      </c>
    </row>
    <row r="67" spans="1:1" x14ac:dyDescent="0.25">
      <c r="A67" s="10" t="s">
        <v>1255</v>
      </c>
    </row>
    <row r="68" spans="1:1" x14ac:dyDescent="0.25">
      <c r="A68" s="10" t="s">
        <v>1256</v>
      </c>
    </row>
    <row r="69" spans="1:1" x14ac:dyDescent="0.25">
      <c r="A69" s="10" t="s">
        <v>1257</v>
      </c>
    </row>
    <row r="70" spans="1:1" x14ac:dyDescent="0.25">
      <c r="A70" s="8" t="s">
        <v>1258</v>
      </c>
    </row>
    <row r="71" spans="1:1" x14ac:dyDescent="0.25">
      <c r="A71" s="6" t="s">
        <v>1259</v>
      </c>
    </row>
    <row r="72" spans="1:1" x14ac:dyDescent="0.25">
      <c r="A72" s="6" t="s">
        <v>1260</v>
      </c>
    </row>
    <row r="73" spans="1:1" x14ac:dyDescent="0.25">
      <c r="A73" s="6" t="s">
        <v>1261</v>
      </c>
    </row>
    <row r="74" spans="1:1" x14ac:dyDescent="0.25">
      <c r="A74" s="6" t="s">
        <v>1262</v>
      </c>
    </row>
    <row r="75" spans="1:1" x14ac:dyDescent="0.25">
      <c r="A75" s="6" t="s">
        <v>1263</v>
      </c>
    </row>
    <row r="76" spans="1:1" x14ac:dyDescent="0.25">
      <c r="A76" s="11" t="s">
        <v>1264</v>
      </c>
    </row>
    <row r="77" spans="1:1" x14ac:dyDescent="0.25">
      <c r="A77" s="7" t="s">
        <v>1265</v>
      </c>
    </row>
    <row r="78" spans="1:1" x14ac:dyDescent="0.25">
      <c r="A78" s="8" t="s">
        <v>1266</v>
      </c>
    </row>
    <row r="79" spans="1:1" x14ac:dyDescent="0.25">
      <c r="A79" s="14" t="s">
        <v>1267</v>
      </c>
    </row>
    <row r="80" spans="1:1" x14ac:dyDescent="0.25">
      <c r="A80" s="6" t="s">
        <v>1268</v>
      </c>
    </row>
    <row r="81" spans="1:1" x14ac:dyDescent="0.25">
      <c r="A81" s="6" t="s">
        <v>1269</v>
      </c>
    </row>
    <row r="82" spans="1:1" x14ac:dyDescent="0.25">
      <c r="A82" s="15" t="s">
        <v>1270</v>
      </c>
    </row>
    <row r="83" spans="1:1" x14ac:dyDescent="0.25">
      <c r="A83" s="7" t="s">
        <v>1271</v>
      </c>
    </row>
    <row r="84" spans="1:1" x14ac:dyDescent="0.25">
      <c r="A84" s="10" t="s">
        <v>1272</v>
      </c>
    </row>
    <row r="85" spans="1:1" x14ac:dyDescent="0.25">
      <c r="A85" s="8" t="s">
        <v>1273</v>
      </c>
    </row>
    <row r="86" spans="1:1" x14ac:dyDescent="0.25">
      <c r="A86" s="6" t="s">
        <v>1274</v>
      </c>
    </row>
    <row r="87" spans="1:1" x14ac:dyDescent="0.25">
      <c r="A87" s="6" t="s">
        <v>1275</v>
      </c>
    </row>
    <row r="88" spans="1:1" x14ac:dyDescent="0.25">
      <c r="A88" s="6" t="s">
        <v>1276</v>
      </c>
    </row>
    <row r="89" spans="1:1" x14ac:dyDescent="0.25">
      <c r="A89" s="11" t="s">
        <v>1277</v>
      </c>
    </row>
    <row r="90" spans="1:1" x14ac:dyDescent="0.25">
      <c r="A90" s="9" t="s">
        <v>1278</v>
      </c>
    </row>
    <row r="91" spans="1:1" x14ac:dyDescent="0.25">
      <c r="A91" s="7" t="s">
        <v>1279</v>
      </c>
    </row>
    <row r="92" spans="1:1" x14ac:dyDescent="0.25">
      <c r="A92" s="10" t="s">
        <v>1280</v>
      </c>
    </row>
    <row r="93" spans="1:1" x14ac:dyDescent="0.25">
      <c r="A93" s="7" t="s">
        <v>1281</v>
      </c>
    </row>
    <row r="94" spans="1:1" x14ac:dyDescent="0.25">
      <c r="A94" s="16" t="s">
        <v>1282</v>
      </c>
    </row>
    <row r="95" spans="1:1" x14ac:dyDescent="0.25">
      <c r="A95" s="6" t="s">
        <v>1283</v>
      </c>
    </row>
    <row r="96" spans="1:1" x14ac:dyDescent="0.25">
      <c r="A96" s="6" t="s">
        <v>1284</v>
      </c>
    </row>
    <row r="97" spans="1:1" x14ac:dyDescent="0.25">
      <c r="A97" s="6" t="s">
        <v>1285</v>
      </c>
    </row>
    <row r="98" spans="1:1" x14ac:dyDescent="0.25">
      <c r="A98" s="11" t="s">
        <v>1286</v>
      </c>
    </row>
    <row r="99" spans="1:1" x14ac:dyDescent="0.25">
      <c r="A99" s="6" t="s">
        <v>1287</v>
      </c>
    </row>
    <row r="100" spans="1:1" x14ac:dyDescent="0.25">
      <c r="A100" s="6" t="s">
        <v>1288</v>
      </c>
    </row>
    <row r="101" spans="1:1" x14ac:dyDescent="0.25">
      <c r="A101" s="6" t="s">
        <v>1289</v>
      </c>
    </row>
    <row r="102" spans="1:1" x14ac:dyDescent="0.25">
      <c r="A102" s="6" t="s">
        <v>1290</v>
      </c>
    </row>
    <row r="103" spans="1:1" x14ac:dyDescent="0.25">
      <c r="A103" s="6" t="s">
        <v>1291</v>
      </c>
    </row>
    <row r="104" spans="1:1" x14ac:dyDescent="0.25">
      <c r="A104" s="6" t="s">
        <v>1292</v>
      </c>
    </row>
    <row r="105" spans="1:1" x14ac:dyDescent="0.25">
      <c r="A105" s="6" t="s">
        <v>1293</v>
      </c>
    </row>
    <row r="106" spans="1:1" x14ac:dyDescent="0.25">
      <c r="A106" s="6" t="s">
        <v>1294</v>
      </c>
    </row>
    <row r="107" spans="1:1" x14ac:dyDescent="0.25">
      <c r="A107" s="7" t="s">
        <v>1295</v>
      </c>
    </row>
    <row r="108" spans="1:1" x14ac:dyDescent="0.25">
      <c r="A108" s="10" t="s">
        <v>1296</v>
      </c>
    </row>
    <row r="109" spans="1:1" x14ac:dyDescent="0.25">
      <c r="A109" s="7" t="s">
        <v>1297</v>
      </c>
    </row>
    <row r="110" spans="1:1" x14ac:dyDescent="0.25">
      <c r="A110" s="11" t="s">
        <v>1298</v>
      </c>
    </row>
    <row r="111" spans="1:1" x14ac:dyDescent="0.25">
      <c r="A111" s="9" t="s">
        <v>1299</v>
      </c>
    </row>
    <row r="112" spans="1:1" x14ac:dyDescent="0.25">
      <c r="A112" s="6" t="s">
        <v>1653</v>
      </c>
    </row>
    <row r="113" spans="1:1" x14ac:dyDescent="0.25">
      <c r="A113" s="6" t="s">
        <v>1655</v>
      </c>
    </row>
    <row r="114" spans="1:1" x14ac:dyDescent="0.25">
      <c r="A114" s="6" t="s">
        <v>1654</v>
      </c>
    </row>
    <row r="115" spans="1:1" x14ac:dyDescent="0.25">
      <c r="A115" s="6" t="s">
        <v>1656</v>
      </c>
    </row>
    <row r="116" spans="1:1" x14ac:dyDescent="0.25">
      <c r="A116" s="7" t="s">
        <v>1300</v>
      </c>
    </row>
    <row r="117" spans="1:1" x14ac:dyDescent="0.25">
      <c r="A117" s="17" t="s">
        <v>1301</v>
      </c>
    </row>
    <row r="118" spans="1:1" x14ac:dyDescent="0.25">
      <c r="A118" s="6" t="s">
        <v>1302</v>
      </c>
    </row>
    <row r="119" spans="1:1" x14ac:dyDescent="0.25">
      <c r="A119" s="6" t="s">
        <v>1303</v>
      </c>
    </row>
    <row r="120" spans="1:1" x14ac:dyDescent="0.25">
      <c r="A120" s="7" t="s">
        <v>1304</v>
      </c>
    </row>
    <row r="121" spans="1:1" x14ac:dyDescent="0.25">
      <c r="A121" s="8" t="s">
        <v>1305</v>
      </c>
    </row>
    <row r="122" spans="1:1" x14ac:dyDescent="0.25">
      <c r="A122" s="18" t="s">
        <v>1306</v>
      </c>
    </row>
    <row r="123" spans="1:1" x14ac:dyDescent="0.25">
      <c r="A123" s="11" t="s">
        <v>1307</v>
      </c>
    </row>
    <row r="124" spans="1:1" x14ac:dyDescent="0.25">
      <c r="A124" s="6" t="s">
        <v>1308</v>
      </c>
    </row>
    <row r="125" spans="1:1" x14ac:dyDescent="0.25">
      <c r="A125" s="7" t="s">
        <v>1309</v>
      </c>
    </row>
    <row r="126" spans="1:1" x14ac:dyDescent="0.25">
      <c r="A126" s="8" t="s">
        <v>1310</v>
      </c>
    </row>
    <row r="127" spans="1:1" x14ac:dyDescent="0.25">
      <c r="A127" s="19" t="s">
        <v>1311</v>
      </c>
    </row>
    <row r="128" spans="1:1" x14ac:dyDescent="0.25">
      <c r="A128" s="20" t="s">
        <v>1312</v>
      </c>
    </row>
    <row r="129" spans="1:1" x14ac:dyDescent="0.25">
      <c r="A129" s="7" t="s">
        <v>1313</v>
      </c>
    </row>
    <row r="130" spans="1:1" x14ac:dyDescent="0.25">
      <c r="A130" s="10" t="s">
        <v>1314</v>
      </c>
    </row>
    <row r="131" spans="1:1" x14ac:dyDescent="0.25">
      <c r="A131" s="10" t="s">
        <v>1315</v>
      </c>
    </row>
    <row r="132" spans="1:1" x14ac:dyDescent="0.25">
      <c r="A132" s="11" t="s">
        <v>1316</v>
      </c>
    </row>
    <row r="133" spans="1:1" x14ac:dyDescent="0.25">
      <c r="A133" s="21" t="s">
        <v>1317</v>
      </c>
    </row>
    <row r="134" spans="1:1" x14ac:dyDescent="0.25">
      <c r="A134" s="6" t="s">
        <v>1318</v>
      </c>
    </row>
    <row r="135" spans="1:1" x14ac:dyDescent="0.25">
      <c r="A135" s="7" t="s">
        <v>1319</v>
      </c>
    </row>
    <row r="136" spans="1:1" x14ac:dyDescent="0.25">
      <c r="A136" s="10" t="s">
        <v>1320</v>
      </c>
    </row>
    <row r="137" spans="1:1" x14ac:dyDescent="0.25">
      <c r="A137" s="22" t="s">
        <v>1321</v>
      </c>
    </row>
    <row r="138" spans="1:1" x14ac:dyDescent="0.25">
      <c r="A138" s="6" t="s">
        <v>1322</v>
      </c>
    </row>
    <row r="139" spans="1:1" x14ac:dyDescent="0.25">
      <c r="A139" s="6" t="s">
        <v>1323</v>
      </c>
    </row>
    <row r="140" spans="1:1" x14ac:dyDescent="0.25">
      <c r="A140" s="7" t="s">
        <v>1324</v>
      </c>
    </row>
    <row r="141" spans="1:1" x14ac:dyDescent="0.25">
      <c r="A141" s="10" t="s">
        <v>1325</v>
      </c>
    </row>
    <row r="142" spans="1:1" x14ac:dyDescent="0.25">
      <c r="A142" s="11" t="s">
        <v>1326</v>
      </c>
    </row>
    <row r="143" spans="1:1" x14ac:dyDescent="0.25">
      <c r="A143" s="6" t="s">
        <v>1327</v>
      </c>
    </row>
    <row r="144" spans="1:1" x14ac:dyDescent="0.25">
      <c r="A144" s="7" t="s">
        <v>1328</v>
      </c>
    </row>
    <row r="145" spans="1:1" x14ac:dyDescent="0.25">
      <c r="A145" s="10" t="s">
        <v>1329</v>
      </c>
    </row>
    <row r="146" spans="1:1" x14ac:dyDescent="0.25">
      <c r="A146" s="11" t="s">
        <v>1330</v>
      </c>
    </row>
    <row r="147" spans="1:1" x14ac:dyDescent="0.25">
      <c r="A147" s="6" t="s">
        <v>1331</v>
      </c>
    </row>
    <row r="148" spans="1:1" x14ac:dyDescent="0.25">
      <c r="A148" s="6" t="s">
        <v>1332</v>
      </c>
    </row>
    <row r="149" spans="1:1" x14ac:dyDescent="0.25">
      <c r="A149" s="6" t="s">
        <v>1333</v>
      </c>
    </row>
    <row r="150" spans="1:1" x14ac:dyDescent="0.25">
      <c r="A150" s="7" t="s">
        <v>1334</v>
      </c>
    </row>
    <row r="151" spans="1:1" x14ac:dyDescent="0.25">
      <c r="A151" s="10" t="s">
        <v>1335</v>
      </c>
    </row>
    <row r="152" spans="1:1" x14ac:dyDescent="0.25">
      <c r="A152" s="10" t="s">
        <v>1336</v>
      </c>
    </row>
    <row r="153" spans="1:1" x14ac:dyDescent="0.25">
      <c r="A153" s="12" t="s">
        <v>1337</v>
      </c>
    </row>
    <row r="154" spans="1:1" x14ac:dyDescent="0.25">
      <c r="A154" s="10" t="s">
        <v>1338</v>
      </c>
    </row>
    <row r="155" spans="1:1" x14ac:dyDescent="0.25">
      <c r="A155" s="6" t="s">
        <v>1339</v>
      </c>
    </row>
    <row r="156" spans="1:1" x14ac:dyDescent="0.25">
      <c r="A156" s="10" t="s">
        <v>1340</v>
      </c>
    </row>
    <row r="157" spans="1:1" x14ac:dyDescent="0.25">
      <c r="A157" s="6" t="s">
        <v>1341</v>
      </c>
    </row>
    <row r="158" spans="1:1" x14ac:dyDescent="0.25">
      <c r="A158" s="6" t="s">
        <v>1342</v>
      </c>
    </row>
    <row r="159" spans="1:1" x14ac:dyDescent="0.25">
      <c r="A159" s="6" t="s">
        <v>1343</v>
      </c>
    </row>
    <row r="160" spans="1:1" x14ac:dyDescent="0.25">
      <c r="A160" s="6" t="s">
        <v>1344</v>
      </c>
    </row>
    <row r="161" spans="1:1" x14ac:dyDescent="0.25">
      <c r="A161" s="6" t="s">
        <v>1345</v>
      </c>
    </row>
    <row r="162" spans="1:1" x14ac:dyDescent="0.25">
      <c r="A162" s="10" t="s">
        <v>1346</v>
      </c>
    </row>
    <row r="163" spans="1:1" x14ac:dyDescent="0.25">
      <c r="A163" s="6" t="s">
        <v>1347</v>
      </c>
    </row>
    <row r="164" spans="1:1" x14ac:dyDescent="0.25">
      <c r="A164" s="6" t="s">
        <v>1348</v>
      </c>
    </row>
    <row r="165" spans="1:1" x14ac:dyDescent="0.25">
      <c r="A165" s="6" t="s">
        <v>1349</v>
      </c>
    </row>
    <row r="166" spans="1:1" x14ac:dyDescent="0.25">
      <c r="A166" s="10" t="s">
        <v>1350</v>
      </c>
    </row>
    <row r="167" spans="1:1" x14ac:dyDescent="0.25">
      <c r="A167" s="6" t="s">
        <v>1351</v>
      </c>
    </row>
    <row r="168" spans="1:1" x14ac:dyDescent="0.25">
      <c r="A168" s="12" t="s">
        <v>1352</v>
      </c>
    </row>
    <row r="169" spans="1:1" x14ac:dyDescent="0.25">
      <c r="A169" s="7" t="s">
        <v>1353</v>
      </c>
    </row>
    <row r="170" spans="1:1" x14ac:dyDescent="0.25">
      <c r="A170" s="16" t="s">
        <v>1354</v>
      </c>
    </row>
    <row r="171" spans="1:1" x14ac:dyDescent="0.25">
      <c r="A171" s="11" t="s">
        <v>1355</v>
      </c>
    </row>
    <row r="172" spans="1:1" x14ac:dyDescent="0.25">
      <c r="A172" s="6" t="s">
        <v>1356</v>
      </c>
    </row>
    <row r="173" spans="1:1" x14ac:dyDescent="0.25">
      <c r="A173" s="6" t="s">
        <v>1357</v>
      </c>
    </row>
    <row r="174" spans="1:1" x14ac:dyDescent="0.25">
      <c r="A174" s="7" t="s">
        <v>1358</v>
      </c>
    </row>
    <row r="175" spans="1:1" x14ac:dyDescent="0.25">
      <c r="A175" s="10" t="s">
        <v>1359</v>
      </c>
    </row>
    <row r="176" spans="1:1" x14ac:dyDescent="0.25">
      <c r="A176" s="10" t="s">
        <v>1360</v>
      </c>
    </row>
    <row r="177" spans="1:1" x14ac:dyDescent="0.25">
      <c r="A177" s="11" t="s">
        <v>1361</v>
      </c>
    </row>
    <row r="178" spans="1:1" x14ac:dyDescent="0.25">
      <c r="A178" s="6" t="s">
        <v>1362</v>
      </c>
    </row>
    <row r="179" spans="1:1" x14ac:dyDescent="0.25">
      <c r="A179" s="6" t="s">
        <v>1363</v>
      </c>
    </row>
    <row r="180" spans="1:1" x14ac:dyDescent="0.25">
      <c r="A180" s="6" t="s">
        <v>1364</v>
      </c>
    </row>
    <row r="181" spans="1:1" x14ac:dyDescent="0.25">
      <c r="A181" s="6" t="s">
        <v>1365</v>
      </c>
    </row>
    <row r="182" spans="1:1" x14ac:dyDescent="0.25">
      <c r="A182" s="6" t="s">
        <v>1366</v>
      </c>
    </row>
    <row r="183" spans="1:1" x14ac:dyDescent="0.25">
      <c r="A183" s="6" t="s">
        <v>1367</v>
      </c>
    </row>
    <row r="184" spans="1:1" x14ac:dyDescent="0.25">
      <c r="A184" s="6" t="s">
        <v>1368</v>
      </c>
    </row>
    <row r="185" spans="1:1" x14ac:dyDescent="0.25">
      <c r="A185" s="6" t="s">
        <v>1369</v>
      </c>
    </row>
    <row r="186" spans="1:1" x14ac:dyDescent="0.25">
      <c r="A186" s="7" t="s">
        <v>1370</v>
      </c>
    </row>
    <row r="187" spans="1:1" x14ac:dyDescent="0.25">
      <c r="A187" s="8" t="s">
        <v>1371</v>
      </c>
    </row>
    <row r="188" spans="1:1" x14ac:dyDescent="0.25">
      <c r="A188" s="7" t="s">
        <v>1372</v>
      </c>
    </row>
    <row r="189" spans="1:1" x14ac:dyDescent="0.25">
      <c r="A189" s="13" t="s">
        <v>1373</v>
      </c>
    </row>
    <row r="190" spans="1:1" x14ac:dyDescent="0.25">
      <c r="A190" s="10" t="s">
        <v>1374</v>
      </c>
    </row>
    <row r="191" spans="1:1" x14ac:dyDescent="0.25">
      <c r="A191" s="10" t="s">
        <v>1375</v>
      </c>
    </row>
    <row r="192" spans="1:1" x14ac:dyDescent="0.25">
      <c r="A192" s="10" t="s">
        <v>1376</v>
      </c>
    </row>
    <row r="193" spans="1:1" x14ac:dyDescent="0.25">
      <c r="A193" s="11" t="s">
        <v>1377</v>
      </c>
    </row>
    <row r="194" spans="1:1" x14ac:dyDescent="0.25">
      <c r="A194" s="6" t="s">
        <v>1378</v>
      </c>
    </row>
    <row r="195" spans="1:1" x14ac:dyDescent="0.25">
      <c r="A195" s="6" t="s">
        <v>1379</v>
      </c>
    </row>
    <row r="196" spans="1:1" x14ac:dyDescent="0.25">
      <c r="A196" s="6" t="s">
        <v>1380</v>
      </c>
    </row>
    <row r="197" spans="1:1" x14ac:dyDescent="0.25">
      <c r="A197" s="6" t="s">
        <v>1381</v>
      </c>
    </row>
    <row r="198" spans="1:1" x14ac:dyDescent="0.25">
      <c r="A198" s="6" t="s">
        <v>1382</v>
      </c>
    </row>
    <row r="199" spans="1:1" x14ac:dyDescent="0.25">
      <c r="A199" s="7" t="s">
        <v>1383</v>
      </c>
    </row>
    <row r="200" spans="1:1" x14ac:dyDescent="0.25">
      <c r="A200" s="10" t="s">
        <v>1384</v>
      </c>
    </row>
    <row r="201" spans="1:1" x14ac:dyDescent="0.25">
      <c r="A201" s="10" t="s">
        <v>1385</v>
      </c>
    </row>
    <row r="202" spans="1:1" x14ac:dyDescent="0.25">
      <c r="A202" s="10" t="s">
        <v>1386</v>
      </c>
    </row>
    <row r="203" spans="1:1" x14ac:dyDescent="0.25">
      <c r="A203" s="8" t="s">
        <v>1387</v>
      </c>
    </row>
    <row r="204" spans="1:1" x14ac:dyDescent="0.25">
      <c r="A204" s="6" t="s">
        <v>1388</v>
      </c>
    </row>
    <row r="205" spans="1:1" x14ac:dyDescent="0.25">
      <c r="A205" s="21" t="s">
        <v>1389</v>
      </c>
    </row>
    <row r="206" spans="1:1" x14ac:dyDescent="0.25">
      <c r="A206" s="6" t="s">
        <v>1390</v>
      </c>
    </row>
    <row r="207" spans="1:1" x14ac:dyDescent="0.25">
      <c r="A207" s="9" t="s">
        <v>1391</v>
      </c>
    </row>
    <row r="208" spans="1:1" x14ac:dyDescent="0.25">
      <c r="A208" s="10" t="s">
        <v>1392</v>
      </c>
    </row>
    <row r="209" spans="1:1" x14ac:dyDescent="0.25">
      <c r="A209" s="10" t="s">
        <v>1393</v>
      </c>
    </row>
    <row r="210" spans="1:1" x14ac:dyDescent="0.25">
      <c r="A210" s="10" t="s">
        <v>1394</v>
      </c>
    </row>
    <row r="211" spans="1:1" x14ac:dyDescent="0.25">
      <c r="A211" s="8" t="s">
        <v>1395</v>
      </c>
    </row>
    <row r="212" spans="1:1" x14ac:dyDescent="0.25">
      <c r="A212" s="6" t="s">
        <v>1396</v>
      </c>
    </row>
    <row r="213" spans="1:1" x14ac:dyDescent="0.25">
      <c r="A213" s="9" t="s">
        <v>1397</v>
      </c>
    </row>
    <row r="214" spans="1:1" x14ac:dyDescent="0.25">
      <c r="A214" s="7" t="s">
        <v>1398</v>
      </c>
    </row>
    <row r="215" spans="1:1" x14ac:dyDescent="0.25">
      <c r="A215" s="10" t="s">
        <v>1399</v>
      </c>
    </row>
    <row r="216" spans="1:1" x14ac:dyDescent="0.25">
      <c r="A216" s="10" t="s">
        <v>1400</v>
      </c>
    </row>
    <row r="217" spans="1:1" x14ac:dyDescent="0.25">
      <c r="A217" s="11" t="s">
        <v>1401</v>
      </c>
    </row>
    <row r="218" spans="1:1" x14ac:dyDescent="0.25">
      <c r="A218" s="6" t="s">
        <v>1402</v>
      </c>
    </row>
    <row r="219" spans="1:1" x14ac:dyDescent="0.25">
      <c r="A219" s="6" t="s">
        <v>1403</v>
      </c>
    </row>
    <row r="220" spans="1:1" x14ac:dyDescent="0.25">
      <c r="A220" s="6" t="s">
        <v>1404</v>
      </c>
    </row>
    <row r="221" spans="1:1" x14ac:dyDescent="0.25">
      <c r="A221" s="9" t="s">
        <v>1405</v>
      </c>
    </row>
    <row r="222" spans="1:1" x14ac:dyDescent="0.25">
      <c r="A222" s="7" t="s">
        <v>1406</v>
      </c>
    </row>
    <row r="223" spans="1:1" x14ac:dyDescent="0.25">
      <c r="A223" s="10" t="s">
        <v>1407</v>
      </c>
    </row>
    <row r="224" spans="1:1" x14ac:dyDescent="0.25">
      <c r="A224" s="10" t="s">
        <v>1408</v>
      </c>
    </row>
    <row r="225" spans="1:1" x14ac:dyDescent="0.25">
      <c r="A225" s="11" t="s">
        <v>1409</v>
      </c>
    </row>
    <row r="226" spans="1:1" x14ac:dyDescent="0.25">
      <c r="A226" s="6" t="s">
        <v>1410</v>
      </c>
    </row>
    <row r="227" spans="1:1" x14ac:dyDescent="0.25">
      <c r="A227" s="6" t="s">
        <v>1411</v>
      </c>
    </row>
    <row r="228" spans="1:1" x14ac:dyDescent="0.25">
      <c r="A228" s="7" t="s">
        <v>1412</v>
      </c>
    </row>
    <row r="229" spans="1:1" x14ac:dyDescent="0.25">
      <c r="A229" s="10" t="s">
        <v>1413</v>
      </c>
    </row>
    <row r="230" spans="1:1" x14ac:dyDescent="0.25">
      <c r="A230" s="13" t="s">
        <v>1414</v>
      </c>
    </row>
    <row r="231" spans="1:1" x14ac:dyDescent="0.25">
      <c r="A231" s="10" t="s">
        <v>1415</v>
      </c>
    </row>
    <row r="232" spans="1:1" x14ac:dyDescent="0.25">
      <c r="A232" s="11" t="s">
        <v>1416</v>
      </c>
    </row>
    <row r="233" spans="1:1" x14ac:dyDescent="0.25">
      <c r="A233" s="21" t="s">
        <v>1417</v>
      </c>
    </row>
    <row r="234" spans="1:1" x14ac:dyDescent="0.25">
      <c r="A234" s="7" t="s">
        <v>1418</v>
      </c>
    </row>
    <row r="235" spans="1:1" x14ac:dyDescent="0.25">
      <c r="A235" s="10" t="s">
        <v>1419</v>
      </c>
    </row>
    <row r="236" spans="1:1" x14ac:dyDescent="0.25">
      <c r="A236" s="11" t="s">
        <v>1420</v>
      </c>
    </row>
    <row r="237" spans="1:1" x14ac:dyDescent="0.25">
      <c r="A237" s="21" t="s">
        <v>1421</v>
      </c>
    </row>
    <row r="238" spans="1:1" x14ac:dyDescent="0.25">
      <c r="A238" s="12" t="s">
        <v>1422</v>
      </c>
    </row>
    <row r="239" spans="1:1" x14ac:dyDescent="0.25">
      <c r="A239" s="26" t="s">
        <v>1642</v>
      </c>
    </row>
    <row r="240" spans="1:1" x14ac:dyDescent="0.25">
      <c r="A240" s="26" t="s">
        <v>1644</v>
      </c>
    </row>
    <row r="241" spans="1:1" x14ac:dyDescent="0.25">
      <c r="A241" s="26" t="s">
        <v>1643</v>
      </c>
    </row>
    <row r="242" spans="1:1" x14ac:dyDescent="0.25">
      <c r="A242" s="26" t="s">
        <v>1645</v>
      </c>
    </row>
    <row r="243" spans="1:1" x14ac:dyDescent="0.25">
      <c r="A243" s="7" t="s">
        <v>1423</v>
      </c>
    </row>
    <row r="244" spans="1:1" ht="15" x14ac:dyDescent="0.25">
      <c r="A244" s="10" t="s">
        <v>1424</v>
      </c>
    </row>
    <row r="245" spans="1:1" ht="15" x14ac:dyDescent="0.25">
      <c r="A245" s="8" t="s">
        <v>1425</v>
      </c>
    </row>
    <row r="246" spans="1:1" ht="15" x14ac:dyDescent="0.25">
      <c r="A246" s="7" t="s">
        <v>1426</v>
      </c>
    </row>
    <row r="247" spans="1:1" ht="15" x14ac:dyDescent="0.25">
      <c r="A247" s="10" t="s">
        <v>1427</v>
      </c>
    </row>
    <row r="248" spans="1:1" ht="15" x14ac:dyDescent="0.25">
      <c r="A248" s="10" t="s">
        <v>1428</v>
      </c>
    </row>
    <row r="249" spans="1:1" ht="15" x14ac:dyDescent="0.25">
      <c r="A249" s="11" t="s">
        <v>1429</v>
      </c>
    </row>
    <row r="250" spans="1:1" ht="15" x14ac:dyDescent="0.25">
      <c r="A250" s="6" t="s">
        <v>1430</v>
      </c>
    </row>
    <row r="251" spans="1:1" ht="15" x14ac:dyDescent="0.25">
      <c r="A251" s="9" t="s">
        <v>1431</v>
      </c>
    </row>
    <row r="252" spans="1:1" ht="15" x14ac:dyDescent="0.25">
      <c r="A252" s="7" t="s">
        <v>1432</v>
      </c>
    </row>
    <row r="253" spans="1:1" ht="15" x14ac:dyDescent="0.25">
      <c r="A253" s="23" t="s">
        <v>1433</v>
      </c>
    </row>
    <row r="254" spans="1:1" ht="15" x14ac:dyDescent="0.25">
      <c r="A254" s="10" t="s">
        <v>1434</v>
      </c>
    </row>
    <row r="255" spans="1:1" ht="15" x14ac:dyDescent="0.25">
      <c r="A255" s="8" t="s">
        <v>1435</v>
      </c>
    </row>
    <row r="256" spans="1:1" ht="15" x14ac:dyDescent="0.25">
      <c r="A256" s="7" t="s">
        <v>1436</v>
      </c>
    </row>
    <row r="257" spans="1:1" ht="15" x14ac:dyDescent="0.25">
      <c r="A257" s="10" t="s">
        <v>1437</v>
      </c>
    </row>
    <row r="258" spans="1:1" ht="15" x14ac:dyDescent="0.25">
      <c r="A258" s="11" t="s">
        <v>1438</v>
      </c>
    </row>
    <row r="259" spans="1:1" ht="15" x14ac:dyDescent="0.25">
      <c r="A259" s="6" t="s">
        <v>1651</v>
      </c>
    </row>
    <row r="260" spans="1:1" ht="15" x14ac:dyDescent="0.25">
      <c r="A260" s="6" t="s">
        <v>1439</v>
      </c>
    </row>
    <row r="261" spans="1:1" ht="15" x14ac:dyDescent="0.25">
      <c r="A261" s="15" t="s">
        <v>1440</v>
      </c>
    </row>
    <row r="262" spans="1:1" ht="15" x14ac:dyDescent="0.25">
      <c r="A262" s="7" t="s">
        <v>1441</v>
      </c>
    </row>
    <row r="263" spans="1:1" ht="15" x14ac:dyDescent="0.25">
      <c r="A263" s="24" t="s">
        <v>1442</v>
      </c>
    </row>
    <row r="264" spans="1:1" ht="15" x14ac:dyDescent="0.25">
      <c r="A264" s="22" t="s">
        <v>1443</v>
      </c>
    </row>
    <row r="265" spans="1:1" ht="15" x14ac:dyDescent="0.25">
      <c r="A265" s="15" t="s">
        <v>1444</v>
      </c>
    </row>
    <row r="266" spans="1:1" ht="15" x14ac:dyDescent="0.25">
      <c r="A266" s="7" t="s">
        <v>1445</v>
      </c>
    </row>
    <row r="267" spans="1:1" ht="15" x14ac:dyDescent="0.25">
      <c r="A267" s="10" t="s">
        <v>1446</v>
      </c>
    </row>
    <row r="268" spans="1:1" ht="15" x14ac:dyDescent="0.25">
      <c r="A268" s="24" t="s">
        <v>1447</v>
      </c>
    </row>
    <row r="269" spans="1:1" ht="15" x14ac:dyDescent="0.25">
      <c r="A269" s="22" t="s">
        <v>1448</v>
      </c>
    </row>
    <row r="270" spans="1:1" ht="15" x14ac:dyDescent="0.25">
      <c r="A270" s="12" t="s">
        <v>1449</v>
      </c>
    </row>
    <row r="271" spans="1:1" ht="15" x14ac:dyDescent="0.25">
      <c r="A271" s="11" t="s">
        <v>1450</v>
      </c>
    </row>
    <row r="272" spans="1:1" ht="15" x14ac:dyDescent="0.25">
      <c r="A272" s="6" t="s">
        <v>1451</v>
      </c>
    </row>
    <row r="273" spans="1:1" ht="15" x14ac:dyDescent="0.25">
      <c r="A273" s="7" t="s">
        <v>1452</v>
      </c>
    </row>
    <row r="274" spans="1:1" ht="15" x14ac:dyDescent="0.25">
      <c r="A274" s="10" t="s">
        <v>1453</v>
      </c>
    </row>
    <row r="275" spans="1:1" ht="15" x14ac:dyDescent="0.25">
      <c r="A275" s="11" t="s">
        <v>1454</v>
      </c>
    </row>
    <row r="276" spans="1:1" ht="15" x14ac:dyDescent="0.25">
      <c r="A276" s="6" t="s">
        <v>1455</v>
      </c>
    </row>
    <row r="277" spans="1:1" ht="15" x14ac:dyDescent="0.25">
      <c r="A277" s="6" t="s">
        <v>1456</v>
      </c>
    </row>
    <row r="278" spans="1:1" ht="15" x14ac:dyDescent="0.25">
      <c r="A278" s="7" t="s">
        <v>1457</v>
      </c>
    </row>
    <row r="279" spans="1:1" ht="15" x14ac:dyDescent="0.25">
      <c r="A279" s="10" t="s">
        <v>1458</v>
      </c>
    </row>
    <row r="280" spans="1:1" ht="15" x14ac:dyDescent="0.25">
      <c r="A280" s="10" t="s">
        <v>1459</v>
      </c>
    </row>
    <row r="281" spans="1:1" ht="15" x14ac:dyDescent="0.25">
      <c r="A281" s="10" t="s">
        <v>1460</v>
      </c>
    </row>
    <row r="282" spans="1:1" ht="15" x14ac:dyDescent="0.25">
      <c r="A282" s="10" t="s">
        <v>1461</v>
      </c>
    </row>
    <row r="283" spans="1:1" ht="15" x14ac:dyDescent="0.25">
      <c r="A283" s="10" t="s">
        <v>1462</v>
      </c>
    </row>
    <row r="284" spans="1:1" ht="15" x14ac:dyDescent="0.25">
      <c r="A284" s="11" t="s">
        <v>1463</v>
      </c>
    </row>
    <row r="285" spans="1:1" ht="15" x14ac:dyDescent="0.25">
      <c r="A285" s="6" t="s">
        <v>1464</v>
      </c>
    </row>
    <row r="286" spans="1:1" ht="15" x14ac:dyDescent="0.25">
      <c r="A286" s="6" t="s">
        <v>1465</v>
      </c>
    </row>
    <row r="287" spans="1:1" ht="15" x14ac:dyDescent="0.25">
      <c r="A287" s="6" t="s">
        <v>1466</v>
      </c>
    </row>
    <row r="288" spans="1:1" ht="15" x14ac:dyDescent="0.25">
      <c r="A288" s="6" t="s">
        <v>1467</v>
      </c>
    </row>
    <row r="289" spans="1:1" ht="15" x14ac:dyDescent="0.25">
      <c r="A289" s="9" t="s">
        <v>1468</v>
      </c>
    </row>
    <row r="290" spans="1:1" ht="15" x14ac:dyDescent="0.25">
      <c r="A290" s="7" t="s">
        <v>1469</v>
      </c>
    </row>
    <row r="291" spans="1:1" ht="15" x14ac:dyDescent="0.25">
      <c r="A291" s="10" t="s">
        <v>1470</v>
      </c>
    </row>
    <row r="292" spans="1:1" ht="15" x14ac:dyDescent="0.25">
      <c r="A292" s="10" t="s">
        <v>1471</v>
      </c>
    </row>
    <row r="293" spans="1:1" ht="15" x14ac:dyDescent="0.25">
      <c r="A293" s="8" t="s">
        <v>1472</v>
      </c>
    </row>
    <row r="294" spans="1:1" ht="15" x14ac:dyDescent="0.25">
      <c r="A294" s="11" t="s">
        <v>1473</v>
      </c>
    </row>
    <row r="295" spans="1:1" ht="15" x14ac:dyDescent="0.25">
      <c r="A295" s="6" t="s">
        <v>1474</v>
      </c>
    </row>
    <row r="296" spans="1:1" ht="15" x14ac:dyDescent="0.25">
      <c r="A296" s="6" t="s">
        <v>1475</v>
      </c>
    </row>
    <row r="297" spans="1:1" ht="15" x14ac:dyDescent="0.25">
      <c r="A297" s="6" t="s">
        <v>1476</v>
      </c>
    </row>
    <row r="298" spans="1:1" ht="15" x14ac:dyDescent="0.25">
      <c r="A298" s="6" t="s">
        <v>1477</v>
      </c>
    </row>
    <row r="299" spans="1:1" ht="15" x14ac:dyDescent="0.25">
      <c r="A299" s="9" t="s">
        <v>1478</v>
      </c>
    </row>
    <row r="300" spans="1:1" ht="15" x14ac:dyDescent="0.25">
      <c r="A300" s="7" t="s">
        <v>1479</v>
      </c>
    </row>
    <row r="301" spans="1:1" ht="15" x14ac:dyDescent="0.25">
      <c r="A301" s="10" t="s">
        <v>1480</v>
      </c>
    </row>
    <row r="302" spans="1:1" ht="15" x14ac:dyDescent="0.25">
      <c r="A302" s="13" t="s">
        <v>1481</v>
      </c>
    </row>
    <row r="303" spans="1:1" ht="15" x14ac:dyDescent="0.25">
      <c r="A303" s="10" t="s">
        <v>1482</v>
      </c>
    </row>
    <row r="304" spans="1:1" ht="15" x14ac:dyDescent="0.25">
      <c r="A304" s="10" t="s">
        <v>1483</v>
      </c>
    </row>
    <row r="305" spans="1:1" ht="15" x14ac:dyDescent="0.25">
      <c r="A305" s="8" t="s">
        <v>1484</v>
      </c>
    </row>
    <row r="306" spans="1:1" ht="15" x14ac:dyDescent="0.25">
      <c r="A306" s="11" t="s">
        <v>1485</v>
      </c>
    </row>
    <row r="307" spans="1:1" ht="15" x14ac:dyDescent="0.25">
      <c r="A307" s="6" t="s">
        <v>1486</v>
      </c>
    </row>
    <row r="308" spans="1:1" ht="15" x14ac:dyDescent="0.25">
      <c r="A308" s="6" t="s">
        <v>1487</v>
      </c>
    </row>
    <row r="309" spans="1:1" ht="15" x14ac:dyDescent="0.25">
      <c r="A309" s="7" t="s">
        <v>1488</v>
      </c>
    </row>
    <row r="310" spans="1:1" ht="15" x14ac:dyDescent="0.25">
      <c r="A310" s="10" t="s">
        <v>1489</v>
      </c>
    </row>
    <row r="311" spans="1:1" ht="15" x14ac:dyDescent="0.25">
      <c r="A311" s="10" t="s">
        <v>1490</v>
      </c>
    </row>
    <row r="312" spans="1:1" ht="15" x14ac:dyDescent="0.25">
      <c r="A312" s="10" t="s">
        <v>1491</v>
      </c>
    </row>
    <row r="313" spans="1:1" ht="15" x14ac:dyDescent="0.25">
      <c r="A313" s="10" t="s">
        <v>1492</v>
      </c>
    </row>
    <row r="314" spans="1:1" ht="15" x14ac:dyDescent="0.25">
      <c r="A314" s="10" t="s">
        <v>1493</v>
      </c>
    </row>
    <row r="315" spans="1:1" ht="15" x14ac:dyDescent="0.25">
      <c r="A315" s="10" t="s">
        <v>1494</v>
      </c>
    </row>
    <row r="316" spans="1:1" ht="15" x14ac:dyDescent="0.25">
      <c r="A316" s="10" t="s">
        <v>1495</v>
      </c>
    </row>
    <row r="317" spans="1:1" ht="15" x14ac:dyDescent="0.25">
      <c r="A317" s="10" t="s">
        <v>1496</v>
      </c>
    </row>
    <row r="318" spans="1:1" ht="15" x14ac:dyDescent="0.25">
      <c r="A318" s="10" t="s">
        <v>1497</v>
      </c>
    </row>
    <row r="319" spans="1:1" ht="15" x14ac:dyDescent="0.25">
      <c r="A319" s="10" t="s">
        <v>1498</v>
      </c>
    </row>
    <row r="320" spans="1:1" ht="15" x14ac:dyDescent="0.25">
      <c r="A320" s="10" t="s">
        <v>1499</v>
      </c>
    </row>
    <row r="321" spans="1:1" ht="15" x14ac:dyDescent="0.25">
      <c r="A321" s="10" t="s">
        <v>1500</v>
      </c>
    </row>
    <row r="322" spans="1:1" ht="15" x14ac:dyDescent="0.25">
      <c r="A322" s="10" t="s">
        <v>1501</v>
      </c>
    </row>
    <row r="323" spans="1:1" ht="15" x14ac:dyDescent="0.25">
      <c r="A323" s="11" t="s">
        <v>1502</v>
      </c>
    </row>
    <row r="324" spans="1:1" ht="15" x14ac:dyDescent="0.25">
      <c r="A324" s="21" t="s">
        <v>1503</v>
      </c>
    </row>
    <row r="325" spans="1:1" ht="15" x14ac:dyDescent="0.25">
      <c r="A325" s="6" t="s">
        <v>1504</v>
      </c>
    </row>
    <row r="326" spans="1:1" ht="15" x14ac:dyDescent="0.25">
      <c r="A326" s="6" t="s">
        <v>1505</v>
      </c>
    </row>
    <row r="327" spans="1:1" ht="15" x14ac:dyDescent="0.25">
      <c r="A327" s="6" t="s">
        <v>1506</v>
      </c>
    </row>
    <row r="328" spans="1:1" ht="15" x14ac:dyDescent="0.25">
      <c r="A328" s="6" t="s">
        <v>1507</v>
      </c>
    </row>
    <row r="329" spans="1:1" ht="15" x14ac:dyDescent="0.25">
      <c r="A329" s="7" t="s">
        <v>1508</v>
      </c>
    </row>
    <row r="330" spans="1:1" ht="15" x14ac:dyDescent="0.25">
      <c r="A330" s="10" t="s">
        <v>1509</v>
      </c>
    </row>
    <row r="331" spans="1:1" ht="15" x14ac:dyDescent="0.25">
      <c r="A331" s="10" t="s">
        <v>1510</v>
      </c>
    </row>
    <row r="332" spans="1:1" ht="15" x14ac:dyDescent="0.25">
      <c r="A332" s="11" t="s">
        <v>1511</v>
      </c>
    </row>
    <row r="333" spans="1:1" ht="15" x14ac:dyDescent="0.25">
      <c r="A333" s="21" t="s">
        <v>1512</v>
      </c>
    </row>
    <row r="334" spans="1:1" ht="15" x14ac:dyDescent="0.25">
      <c r="A334" s="6" t="s">
        <v>1513</v>
      </c>
    </row>
    <row r="335" spans="1:1" ht="15" x14ac:dyDescent="0.25">
      <c r="A335" s="6" t="s">
        <v>1514</v>
      </c>
    </row>
    <row r="336" spans="1:1" ht="15" x14ac:dyDescent="0.25">
      <c r="A336" s="7" t="s">
        <v>1515</v>
      </c>
    </row>
    <row r="337" spans="1:1" ht="15" x14ac:dyDescent="0.25">
      <c r="A337" s="10" t="s">
        <v>1516</v>
      </c>
    </row>
    <row r="338" spans="1:1" ht="15" x14ac:dyDescent="0.25">
      <c r="A338" s="10" t="s">
        <v>1517</v>
      </c>
    </row>
    <row r="339" spans="1:1" ht="15" x14ac:dyDescent="0.25">
      <c r="A339" s="10" t="s">
        <v>1518</v>
      </c>
    </row>
    <row r="340" spans="1:1" ht="15" x14ac:dyDescent="0.25">
      <c r="A340" s="10" t="s">
        <v>1519</v>
      </c>
    </row>
    <row r="341" spans="1:1" ht="15" x14ac:dyDescent="0.25">
      <c r="A341" s="10" t="s">
        <v>1520</v>
      </c>
    </row>
    <row r="342" spans="1:1" ht="15" x14ac:dyDescent="0.25">
      <c r="A342" s="11" t="s">
        <v>1521</v>
      </c>
    </row>
    <row r="343" spans="1:1" ht="15" x14ac:dyDescent="0.25">
      <c r="A343" s="9" t="s">
        <v>1522</v>
      </c>
    </row>
    <row r="344" spans="1:1" ht="15" x14ac:dyDescent="0.25">
      <c r="A344" s="7" t="s">
        <v>1523</v>
      </c>
    </row>
    <row r="345" spans="1:1" ht="15" x14ac:dyDescent="0.25">
      <c r="A345" s="10" t="s">
        <v>1524</v>
      </c>
    </row>
    <row r="346" spans="1:1" ht="15" x14ac:dyDescent="0.25">
      <c r="A346" s="10" t="s">
        <v>1525</v>
      </c>
    </row>
    <row r="347" spans="1:1" ht="15" x14ac:dyDescent="0.25">
      <c r="A347" s="8" t="s">
        <v>1526</v>
      </c>
    </row>
    <row r="348" spans="1:1" ht="15" x14ac:dyDescent="0.25">
      <c r="A348" s="11" t="s">
        <v>1527</v>
      </c>
    </row>
    <row r="349" spans="1:1" ht="15" x14ac:dyDescent="0.25">
      <c r="A349" s="9" t="s">
        <v>1528</v>
      </c>
    </row>
    <row r="350" spans="1:1" ht="15" x14ac:dyDescent="0.25">
      <c r="A350" s="7" t="s">
        <v>1529</v>
      </c>
    </row>
    <row r="351" spans="1:1" ht="15" x14ac:dyDescent="0.25">
      <c r="A351" s="10" t="s">
        <v>1530</v>
      </c>
    </row>
    <row r="352" spans="1:1" ht="15" x14ac:dyDescent="0.25">
      <c r="A352" s="12" t="s">
        <v>1531</v>
      </c>
    </row>
    <row r="353" spans="1:1" ht="15" x14ac:dyDescent="0.25">
      <c r="A353" s="22" t="s">
        <v>1532</v>
      </c>
    </row>
    <row r="354" spans="1:1" ht="15" x14ac:dyDescent="0.25">
      <c r="A354" s="25" t="s">
        <v>1533</v>
      </c>
    </row>
    <row r="355" spans="1:1" ht="15" x14ac:dyDescent="0.25">
      <c r="A355" s="6" t="s">
        <v>1534</v>
      </c>
    </row>
    <row r="356" spans="1:1" ht="15" x14ac:dyDescent="0.25">
      <c r="A356" s="7" t="s">
        <v>1535</v>
      </c>
    </row>
    <row r="357" spans="1:1" ht="15" x14ac:dyDescent="0.25">
      <c r="A357" s="10" t="s">
        <v>1536</v>
      </c>
    </row>
    <row r="358" spans="1:1" ht="15" x14ac:dyDescent="0.25">
      <c r="A358" s="10" t="s">
        <v>1537</v>
      </c>
    </row>
    <row r="359" spans="1:1" ht="15" x14ac:dyDescent="0.25">
      <c r="A359" s="10" t="s">
        <v>1538</v>
      </c>
    </row>
    <row r="360" spans="1:1" ht="15" x14ac:dyDescent="0.25">
      <c r="A360" s="8" t="s">
        <v>1539</v>
      </c>
    </row>
    <row r="361" spans="1:1" ht="15" x14ac:dyDescent="0.25">
      <c r="A361" s="6" t="s">
        <v>1540</v>
      </c>
    </row>
    <row r="362" spans="1:1" ht="15" x14ac:dyDescent="0.25">
      <c r="A362" s="6" t="s">
        <v>1541</v>
      </c>
    </row>
    <row r="363" spans="1:1" ht="15" x14ac:dyDescent="0.25">
      <c r="A363" s="9" t="s">
        <v>1542</v>
      </c>
    </row>
    <row r="364" spans="1:1" ht="15" x14ac:dyDescent="0.25">
      <c r="A364" s="7" t="s">
        <v>1543</v>
      </c>
    </row>
    <row r="365" spans="1:1" ht="15" x14ac:dyDescent="0.25">
      <c r="A365" s="24" t="s">
        <v>1544</v>
      </c>
    </row>
    <row r="366" spans="1:1" ht="15" x14ac:dyDescent="0.25">
      <c r="A366" s="24" t="s">
        <v>1545</v>
      </c>
    </row>
    <row r="367" spans="1:1" ht="15" x14ac:dyDescent="0.25">
      <c r="A367" s="24" t="s">
        <v>1546</v>
      </c>
    </row>
    <row r="368" spans="1:1" ht="15" x14ac:dyDescent="0.25">
      <c r="A368" s="24" t="s">
        <v>1547</v>
      </c>
    </row>
    <row r="369" spans="1:1" ht="15" x14ac:dyDescent="0.25">
      <c r="A369" s="24" t="s">
        <v>1548</v>
      </c>
    </row>
    <row r="370" spans="1:1" ht="15" x14ac:dyDescent="0.25">
      <c r="A370" s="24" t="s">
        <v>1549</v>
      </c>
    </row>
    <row r="371" spans="1:1" ht="15" x14ac:dyDescent="0.25">
      <c r="A371" s="12" t="s">
        <v>1550</v>
      </c>
    </row>
    <row r="372" spans="1:1" ht="15" x14ac:dyDescent="0.25">
      <c r="A372" s="10" t="s">
        <v>1551</v>
      </c>
    </row>
    <row r="373" spans="1:1" ht="15" x14ac:dyDescent="0.25">
      <c r="A373" s="10" t="s">
        <v>1552</v>
      </c>
    </row>
    <row r="374" spans="1:1" ht="15" x14ac:dyDescent="0.25">
      <c r="A374" s="7" t="s">
        <v>1553</v>
      </c>
    </row>
    <row r="375" spans="1:1" ht="15" x14ac:dyDescent="0.25">
      <c r="A375" s="10" t="s">
        <v>1554</v>
      </c>
    </row>
    <row r="376" spans="1:1" ht="15" x14ac:dyDescent="0.25">
      <c r="A376" s="8" t="s">
        <v>1555</v>
      </c>
    </row>
    <row r="377" spans="1:1" ht="15" x14ac:dyDescent="0.25">
      <c r="A377" s="11" t="s">
        <v>1556</v>
      </c>
    </row>
    <row r="378" spans="1:1" ht="15" x14ac:dyDescent="0.25">
      <c r="A378" s="6" t="s">
        <v>1557</v>
      </c>
    </row>
    <row r="379" spans="1:1" ht="15" x14ac:dyDescent="0.25">
      <c r="A379" s="6" t="s">
        <v>1558</v>
      </c>
    </row>
    <row r="380" spans="1:1" ht="15" x14ac:dyDescent="0.25">
      <c r="A380" s="6" t="s">
        <v>1559</v>
      </c>
    </row>
    <row r="381" spans="1:1" ht="15" x14ac:dyDescent="0.25">
      <c r="A381" s="6" t="s">
        <v>1560</v>
      </c>
    </row>
    <row r="382" spans="1:1" ht="15" x14ac:dyDescent="0.25">
      <c r="A382" s="7" t="s">
        <v>1561</v>
      </c>
    </row>
    <row r="383" spans="1:1" ht="15" x14ac:dyDescent="0.25">
      <c r="A383" s="10" t="s">
        <v>1562</v>
      </c>
    </row>
    <row r="384" spans="1:1" ht="15" x14ac:dyDescent="0.25">
      <c r="A384" s="8" t="s">
        <v>1563</v>
      </c>
    </row>
    <row r="385" spans="1:1" ht="15" x14ac:dyDescent="0.25">
      <c r="A385" s="11" t="s">
        <v>1564</v>
      </c>
    </row>
    <row r="386" spans="1:1" ht="15" x14ac:dyDescent="0.25">
      <c r="A386" s="6" t="s">
        <v>1565</v>
      </c>
    </row>
    <row r="387" spans="1:1" ht="15" x14ac:dyDescent="0.25">
      <c r="A387" s="6" t="s">
        <v>1566</v>
      </c>
    </row>
    <row r="388" spans="1:1" ht="15" x14ac:dyDescent="0.25">
      <c r="A388" s="7" t="s">
        <v>1567</v>
      </c>
    </row>
    <row r="389" spans="1:1" ht="15" x14ac:dyDescent="0.25">
      <c r="A389" s="10" t="s">
        <v>1568</v>
      </c>
    </row>
    <row r="390" spans="1:1" ht="15" x14ac:dyDescent="0.25">
      <c r="A390" s="7" t="s">
        <v>1569</v>
      </c>
    </row>
    <row r="391" spans="1:1" ht="15" x14ac:dyDescent="0.25">
      <c r="A391" s="11" t="s">
        <v>1570</v>
      </c>
    </row>
    <row r="392" spans="1:1" ht="15" x14ac:dyDescent="0.25">
      <c r="A392" s="6" t="s">
        <v>1652</v>
      </c>
    </row>
    <row r="393" spans="1:1" ht="15" x14ac:dyDescent="0.25">
      <c r="A393" s="9" t="s">
        <v>1571</v>
      </c>
    </row>
    <row r="394" spans="1:1" ht="15" x14ac:dyDescent="0.25">
      <c r="A394" s="7" t="s">
        <v>1572</v>
      </c>
    </row>
    <row r="395" spans="1:1" ht="15" x14ac:dyDescent="0.25">
      <c r="A395" s="10" t="s">
        <v>1573</v>
      </c>
    </row>
    <row r="396" spans="1:1" ht="15" x14ac:dyDescent="0.25">
      <c r="A396" s="10" t="s">
        <v>1658</v>
      </c>
    </row>
    <row r="397" spans="1:1" ht="15" x14ac:dyDescent="0.25">
      <c r="A397" s="10" t="s">
        <v>1659</v>
      </c>
    </row>
    <row r="398" spans="1:1" ht="15" x14ac:dyDescent="0.25">
      <c r="A398" s="10" t="s">
        <v>1660</v>
      </c>
    </row>
    <row r="399" spans="1:1" ht="15" x14ac:dyDescent="0.25">
      <c r="A399" s="10" t="s">
        <v>1661</v>
      </c>
    </row>
    <row r="400" spans="1:1" ht="15" x14ac:dyDescent="0.25">
      <c r="A400" s="10" t="s">
        <v>1662</v>
      </c>
    </row>
    <row r="401" spans="1:1" ht="15" x14ac:dyDescent="0.25">
      <c r="A401" s="10" t="s">
        <v>1663</v>
      </c>
    </row>
    <row r="402" spans="1:1" ht="15" x14ac:dyDescent="0.25">
      <c r="A402" s="12" t="s">
        <v>1574</v>
      </c>
    </row>
    <row r="403" spans="1:1" ht="15" x14ac:dyDescent="0.25">
      <c r="A403" s="11" t="s">
        <v>1575</v>
      </c>
    </row>
    <row r="404" spans="1:1" ht="15" x14ac:dyDescent="0.25">
      <c r="A404" s="6" t="s">
        <v>1576</v>
      </c>
    </row>
    <row r="405" spans="1:1" ht="15" x14ac:dyDescent="0.25">
      <c r="A405" s="6" t="s">
        <v>1577</v>
      </c>
    </row>
    <row r="406" spans="1:1" ht="15" x14ac:dyDescent="0.25">
      <c r="A406" s="6" t="s">
        <v>1578</v>
      </c>
    </row>
    <row r="407" spans="1:1" ht="15" x14ac:dyDescent="0.25">
      <c r="A407" s="6" t="s">
        <v>1579</v>
      </c>
    </row>
    <row r="408" spans="1:1" ht="15" x14ac:dyDescent="0.25">
      <c r="A408" s="6" t="s">
        <v>1580</v>
      </c>
    </row>
    <row r="409" spans="1:1" ht="15" x14ac:dyDescent="0.25">
      <c r="A409" s="6" t="s">
        <v>1581</v>
      </c>
    </row>
    <row r="410" spans="1:1" ht="15" x14ac:dyDescent="0.25">
      <c r="A410" s="7" t="s">
        <v>1582</v>
      </c>
    </row>
    <row r="411" spans="1:1" ht="15" x14ac:dyDescent="0.25">
      <c r="A411" s="10" t="s">
        <v>1583</v>
      </c>
    </row>
    <row r="412" spans="1:1" ht="15" x14ac:dyDescent="0.25">
      <c r="A412" s="10" t="s">
        <v>1584</v>
      </c>
    </row>
    <row r="413" spans="1:1" x14ac:dyDescent="0.35">
      <c r="A413" s="11" t="s">
        <v>1585</v>
      </c>
    </row>
    <row r="414" spans="1:1" x14ac:dyDescent="0.35">
      <c r="A414" s="6" t="s">
        <v>1586</v>
      </c>
    </row>
    <row r="415" spans="1:1" x14ac:dyDescent="0.35">
      <c r="A415" s="6" t="s">
        <v>1587</v>
      </c>
    </row>
    <row r="416" spans="1:1" x14ac:dyDescent="0.35">
      <c r="A416" s="11" t="s">
        <v>1588</v>
      </c>
    </row>
    <row r="417" spans="1:1" x14ac:dyDescent="0.35">
      <c r="A417" s="9" t="s">
        <v>1589</v>
      </c>
    </row>
    <row r="418" spans="1:1" x14ac:dyDescent="0.35">
      <c r="A418" s="7" t="s">
        <v>1590</v>
      </c>
    </row>
    <row r="419" spans="1:1" x14ac:dyDescent="0.35">
      <c r="A419" s="10" t="s">
        <v>1591</v>
      </c>
    </row>
    <row r="420" spans="1:1" x14ac:dyDescent="0.35">
      <c r="A420" s="10" t="s">
        <v>1592</v>
      </c>
    </row>
    <row r="421" spans="1:1" x14ac:dyDescent="0.35">
      <c r="A421" s="10" t="s">
        <v>1593</v>
      </c>
    </row>
    <row r="422" spans="1:1" x14ac:dyDescent="0.35">
      <c r="A422" s="10" t="s">
        <v>1594</v>
      </c>
    </row>
    <row r="423" spans="1:1" x14ac:dyDescent="0.35">
      <c r="A423" s="11" t="s">
        <v>1595</v>
      </c>
    </row>
    <row r="424" spans="1:1" x14ac:dyDescent="0.35">
      <c r="A424" s="6" t="s">
        <v>1596</v>
      </c>
    </row>
    <row r="425" spans="1:1" x14ac:dyDescent="0.35">
      <c r="A425" s="6" t="s">
        <v>1597</v>
      </c>
    </row>
    <row r="426" spans="1:1" x14ac:dyDescent="0.35">
      <c r="A426" s="9" t="s">
        <v>1598</v>
      </c>
    </row>
    <row r="427" spans="1:1" x14ac:dyDescent="0.35">
      <c r="A427" s="10" t="s">
        <v>1599</v>
      </c>
    </row>
    <row r="428" spans="1:1" x14ac:dyDescent="0.35">
      <c r="A428" s="15" t="s">
        <v>1600</v>
      </c>
    </row>
    <row r="429" spans="1:1" x14ac:dyDescent="0.35">
      <c r="A429" s="10" t="s">
        <v>1601</v>
      </c>
    </row>
    <row r="430" spans="1:1" x14ac:dyDescent="0.35">
      <c r="A430" s="10" t="s">
        <v>1602</v>
      </c>
    </row>
    <row r="431" spans="1:1" x14ac:dyDescent="0.35">
      <c r="A431" s="12" t="s">
        <v>1603</v>
      </c>
    </row>
    <row r="432" spans="1:1" x14ac:dyDescent="0.35">
      <c r="A432" s="7" t="s">
        <v>1604</v>
      </c>
    </row>
    <row r="433" spans="1:1" x14ac:dyDescent="0.35">
      <c r="A433" s="10" t="s">
        <v>1605</v>
      </c>
    </row>
    <row r="434" spans="1:1" x14ac:dyDescent="0.35">
      <c r="A434" s="10" t="s">
        <v>1606</v>
      </c>
    </row>
    <row r="435" spans="1:1" x14ac:dyDescent="0.35">
      <c r="A435" s="11" t="s">
        <v>1607</v>
      </c>
    </row>
    <row r="436" spans="1:1" x14ac:dyDescent="0.35">
      <c r="A436" s="6" t="s">
        <v>1657</v>
      </c>
    </row>
    <row r="437" spans="1:1" x14ac:dyDescent="0.35">
      <c r="A437" s="6" t="s">
        <v>1608</v>
      </c>
    </row>
    <row r="438" spans="1:1" x14ac:dyDescent="0.35">
      <c r="A438" s="6" t="s">
        <v>1609</v>
      </c>
    </row>
    <row r="439" spans="1:1" x14ac:dyDescent="0.35">
      <c r="A439" s="6" t="s">
        <v>1610</v>
      </c>
    </row>
    <row r="440" spans="1:1" x14ac:dyDescent="0.35">
      <c r="A440" s="6" t="s">
        <v>1611</v>
      </c>
    </row>
    <row r="441" spans="1:1" x14ac:dyDescent="0.35">
      <c r="A441" s="6" t="s">
        <v>1612</v>
      </c>
    </row>
    <row r="442" spans="1:1" x14ac:dyDescent="0.35">
      <c r="A442" s="9" t="s">
        <v>1613</v>
      </c>
    </row>
    <row r="443" spans="1:1" x14ac:dyDescent="0.35">
      <c r="A443" s="10" t="s">
        <v>1614</v>
      </c>
    </row>
    <row r="444" spans="1:1" x14ac:dyDescent="0.35">
      <c r="A444" s="10" t="s">
        <v>1615</v>
      </c>
    </row>
    <row r="445" spans="1:1" x14ac:dyDescent="0.35">
      <c r="A445" s="10" t="s">
        <v>1616</v>
      </c>
    </row>
    <row r="446" spans="1:1" x14ac:dyDescent="0.35">
      <c r="A446" s="10" t="s">
        <v>1617</v>
      </c>
    </row>
    <row r="447" spans="1:1" x14ac:dyDescent="0.35">
      <c r="A447" s="10" t="s">
        <v>1618</v>
      </c>
    </row>
    <row r="448" spans="1:1" x14ac:dyDescent="0.35">
      <c r="A448" s="10" t="s">
        <v>1619</v>
      </c>
    </row>
    <row r="449" spans="1:1" x14ac:dyDescent="0.35">
      <c r="A449" s="11" t="s">
        <v>1620</v>
      </c>
    </row>
    <row r="450" spans="1:1" x14ac:dyDescent="0.35">
      <c r="A450" s="6" t="s">
        <v>1621</v>
      </c>
    </row>
    <row r="451" spans="1:1" x14ac:dyDescent="0.35">
      <c r="A451" s="6" t="s">
        <v>1622</v>
      </c>
    </row>
    <row r="452" spans="1:1" x14ac:dyDescent="0.35">
      <c r="A452" s="7" t="s">
        <v>1623</v>
      </c>
    </row>
    <row r="453" spans="1:1" x14ac:dyDescent="0.35">
      <c r="A453" s="10" t="s">
        <v>1624</v>
      </c>
    </row>
    <row r="454" spans="1:1" x14ac:dyDescent="0.35">
      <c r="A454" s="10" t="s">
        <v>1625</v>
      </c>
    </row>
    <row r="455" spans="1:1" x14ac:dyDescent="0.35">
      <c r="A455" s="11" t="s">
        <v>1626</v>
      </c>
    </row>
    <row r="456" spans="1:1" x14ac:dyDescent="0.35">
      <c r="A456" s="6" t="s">
        <v>1627</v>
      </c>
    </row>
    <row r="457" spans="1:1" x14ac:dyDescent="0.35">
      <c r="A457" s="6" t="s">
        <v>1628</v>
      </c>
    </row>
    <row r="458" spans="1:1" x14ac:dyDescent="0.35">
      <c r="A458" s="9" t="s">
        <v>1629</v>
      </c>
    </row>
    <row r="459" spans="1:1" x14ac:dyDescent="0.35">
      <c r="A459" s="7" t="s">
        <v>1630</v>
      </c>
    </row>
    <row r="460" spans="1:1" x14ac:dyDescent="0.35">
      <c r="A460" s="10" t="s">
        <v>1631</v>
      </c>
    </row>
    <row r="461" spans="1:1" x14ac:dyDescent="0.35">
      <c r="A461" s="11" t="s">
        <v>1632</v>
      </c>
    </row>
    <row r="462" spans="1:1" x14ac:dyDescent="0.35">
      <c r="A462" s="6" t="s">
        <v>1633</v>
      </c>
    </row>
    <row r="463" spans="1:1" x14ac:dyDescent="0.35">
      <c r="A463" s="9" t="s">
        <v>1634</v>
      </c>
    </row>
    <row r="464" spans="1:1" x14ac:dyDescent="0.35">
      <c r="A464" s="7" t="s">
        <v>1635</v>
      </c>
    </row>
    <row r="465" spans="1:1" x14ac:dyDescent="0.35">
      <c r="A465" s="10" t="s">
        <v>1636</v>
      </c>
    </row>
    <row r="466" spans="1:1" x14ac:dyDescent="0.35">
      <c r="A466" s="11" t="s">
        <v>1637</v>
      </c>
    </row>
    <row r="467" spans="1:1" x14ac:dyDescent="0.35">
      <c r="A467" s="6" t="s">
        <v>1638</v>
      </c>
    </row>
    <row r="468" spans="1:1" x14ac:dyDescent="0.35">
      <c r="A468" s="6" t="s">
        <v>1639</v>
      </c>
    </row>
    <row r="469" spans="1:1" x14ac:dyDescent="0.35">
      <c r="A469" s="7" t="s">
        <v>1640</v>
      </c>
    </row>
    <row r="470" spans="1:1" x14ac:dyDescent="0.35">
      <c r="A470" s="10" t="s">
        <v>1641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BLP</vt:lpstr>
      <vt:lpstr>ISINs</vt:lpstr>
      <vt:lpstr>ANALYTICGROUPS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user</cp:lastModifiedBy>
  <dcterms:created xsi:type="dcterms:W3CDTF">2018-09-24T17:15:35Z</dcterms:created>
  <dcterms:modified xsi:type="dcterms:W3CDTF">2022-10-14T17:53:42Z</dcterms:modified>
</cp:coreProperties>
</file>