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<sst xmlns="http://schemas.openxmlformats.org/spreadsheetml/2006/main" count="51" uniqueCount="50">
  <si>
    <t>Калькулятор по Unit-экономике</t>
  </si>
  <si>
    <t>Внимание! Чтобы начать пользоваться калькулятором в режиме редактирования, сохраните его себе на диск как копию</t>
  </si>
  <si>
    <t>Гипотезы на оценку</t>
  </si>
  <si>
    <t>метрика</t>
  </si>
  <si>
    <t>прибыль</t>
  </si>
  <si>
    <t>пользов.</t>
  </si>
  <si>
    <t>конв. 
покупателя</t>
  </si>
  <si>
    <t>покупатели</t>
  </si>
  <si>
    <t>повторные покупки</t>
  </si>
  <si>
    <t>заказы</t>
  </si>
  <si>
    <t>ср. чек</t>
  </si>
  <si>
    <t>выручка</t>
  </si>
  <si>
    <t>Издержки</t>
  </si>
  <si>
    <t>маржа</t>
  </si>
  <si>
    <t>CPAcq
CPUser</t>
  </si>
  <si>
    <t>ARPU</t>
  </si>
  <si>
    <t>расходы
с ндс</t>
  </si>
  <si>
    <t>ARPPU</t>
  </si>
  <si>
    <t>Пример</t>
  </si>
  <si>
    <t>Легенда:</t>
  </si>
  <si>
    <t>Это показатели, которые изменяются по формуле, их менять не надо</t>
  </si>
  <si>
    <t>Это изменяемые показатели, куда нужно вставить свои значения</t>
  </si>
  <si>
    <t>Список формул</t>
  </si>
  <si>
    <t>Cost Per Acquisition (CPAcq)</t>
  </si>
  <si>
    <t xml:space="preserve">CPAcq = Marketing Costs/User Acq </t>
  </si>
  <si>
    <t>Buyers</t>
  </si>
  <si>
    <t>User Acquisition × C1</t>
  </si>
  <si>
    <t>Customer Acquisition Cost (CAC)</t>
  </si>
  <si>
    <t>CAC = Marketing Costs/Buyers</t>
  </si>
  <si>
    <t>Average Price</t>
  </si>
  <si>
    <t>Average Price = Revenue/Orders</t>
  </si>
  <si>
    <t>Average Payment Count (APC)</t>
  </si>
  <si>
    <t>APC = Orders/Buyers</t>
  </si>
  <si>
    <t>ARPU = Revenue/User Acq</t>
  </si>
  <si>
    <t xml:space="preserve">ARPPU </t>
  </si>
  <si>
    <t>ARPPU = ARPU/C1</t>
  </si>
  <si>
    <t>ARPPU = APC × Average Price</t>
  </si>
  <si>
    <t>Profit</t>
  </si>
  <si>
    <t>Profit = User Acquisition × (−CPA + ARPU × Margin) (без учета издержек)</t>
  </si>
  <si>
    <t>Profit = User Acquisition × (−CPA + ARPU × Margin) − fix COGS</t>
  </si>
  <si>
    <t>Costs</t>
  </si>
  <si>
    <t>Costs = Marketing Costs + COGS × Orders + fix COGS × Buyers + fix COGS</t>
  </si>
  <si>
    <t xml:space="preserve">Margin </t>
  </si>
  <si>
    <t>Margin = (Average Price - COGS)/Average Price</t>
  </si>
  <si>
    <t>Life-Time Value (LTV)</t>
  </si>
  <si>
    <t>LTV = ARPU × LT</t>
  </si>
  <si>
    <t>Калькулятор подготовлен в рамках курса
Product Analysis &amp; Unit Economics, куратор курса — Владислав Прищепов, продуктовый аналитик в «Яндексе»</t>
  </si>
  <si>
    <t>https://binarydistrict.com/ru/courses/</t>
  </si>
  <si>
    <t xml:space="preserve">Инфографика по unit-экономике </t>
  </si>
  <si>
    <t>https://drive.google.com/file/d/1PoE4zu4p9BY-gvP-IYu3sovp8udgjCjP/view?usp=sharing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</si>
</sst>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 ### ##0.0 [$р.-419]"/>
    <numFmt numFmtId="165" formatCode="### ### ##0 [$р.-419]"/>
    <numFmt numFmtId="166" formatCode="# ### ##0 [$р.-419]"/>
  </numFmts>
  <fonts count="10">
    <font>
      <sz val="10.0"/>
      <color rgb="FF000000"/>
      <name val="Arial"/>
    </font>
    <font>
      <b/>
      <sz val="18.0"/>
    </font>
    <font>
      <b/>
      <i/>
      <sz val="12.0"/>
      <name val="Arial"/>
    </font>
    <font/>
    <font>
      <sz val="10.0"/>
      <name val="Arial"/>
    </font>
    <font>
      <b/>
      <sz val="10.0"/>
      <name val="Arial"/>
    </font>
    <font>
      <b/>
    </font>
    <font>
      <color rgb="FF000000"/>
      <name val="Arial"/>
    </font>
    <font>
      <u/>
      <color rgb="FF0000FF"/>
    </font>
    <font>
      <u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3F9ED"/>
        <bgColor rgb="FFF3F9ED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Font="1"/>
    <xf borderId="0" fillId="0" fontId="4" numFmtId="0" xfId="0" applyFont="1"/>
    <xf borderId="0" fillId="3" fontId="5" numFmtId="0" xfId="0" applyFill="1" applyFont="1"/>
    <xf borderId="0" fillId="3" fontId="5" numFmtId="0" xfId="0" applyAlignment="1" applyFont="1">
      <alignment horizontal="right" shrinkToFit="0" wrapText="1"/>
    </xf>
    <xf borderId="0" fillId="4" fontId="5" numFmtId="0" xfId="0" applyAlignment="1" applyFill="1" applyFont="1">
      <alignment horizontal="right" shrinkToFit="0" wrapText="1"/>
    </xf>
    <xf borderId="0" fillId="5" fontId="5" numFmtId="0" xfId="0" applyAlignment="1" applyFill="1" applyFont="1">
      <alignment horizontal="right" shrinkToFit="0" wrapText="1"/>
    </xf>
    <xf borderId="0" fillId="4" fontId="5" numFmtId="164" xfId="0" applyFont="1" applyNumberFormat="1"/>
    <xf borderId="0" fillId="4" fontId="5" numFmtId="165" xfId="0" applyFont="1" applyNumberFormat="1"/>
    <xf borderId="0" fillId="6" fontId="0" numFmtId="166" xfId="0" applyAlignment="1" applyFill="1" applyFont="1" applyNumberFormat="1">
      <alignment readingOrder="0" shrinkToFit="0" wrapText="1"/>
    </xf>
    <xf borderId="0" fillId="6" fontId="4" numFmtId="49" xfId="0" applyFont="1" applyNumberFormat="1"/>
    <xf borderId="0" fillId="6" fontId="0" numFmtId="166" xfId="0" applyAlignment="1" applyFont="1" applyNumberFormat="1">
      <alignment shrinkToFit="0" wrapText="1"/>
    </xf>
    <xf borderId="0" fillId="6" fontId="0" numFmtId="3" xfId="0" applyAlignment="1" applyFont="1" applyNumberFormat="1">
      <alignment shrinkToFit="0" wrapText="1"/>
    </xf>
    <xf borderId="0" fillId="6" fontId="0" numFmtId="10" xfId="0" applyAlignment="1" applyFont="1" applyNumberFormat="1">
      <alignment shrinkToFit="0" wrapText="1"/>
    </xf>
    <xf borderId="0" fillId="6" fontId="0" numFmtId="4" xfId="0" applyAlignment="1" applyFont="1" applyNumberFormat="1">
      <alignment shrinkToFit="0" wrapText="1"/>
    </xf>
    <xf borderId="0" fillId="0" fontId="4" numFmtId="4" xfId="0" applyAlignment="1" applyFont="1" applyNumberFormat="1">
      <alignment vertical="bottom"/>
    </xf>
    <xf borderId="0" fillId="0" fontId="4" numFmtId="4" xfId="0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1" fillId="0" fontId="6" numFmtId="0" xfId="0" applyAlignment="1" applyBorder="1" applyFont="1">
      <alignment readingOrder="0"/>
    </xf>
    <xf borderId="1" fillId="4" fontId="4" numFmtId="0" xfId="0" applyAlignment="1" applyBorder="1" applyFont="1">
      <alignment horizontal="left" readingOrder="0" shrinkToFit="0" wrapText="1"/>
    </xf>
    <xf borderId="1" fillId="5" fontId="4" numFmtId="0" xfId="0" applyAlignment="1" applyBorder="1" applyFont="1">
      <alignment horizontal="left" readingOrder="0" shrinkToFit="0" wrapText="1"/>
    </xf>
    <xf borderId="2" fillId="0" fontId="5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6" fillId="0" fontId="3" numFmtId="0" xfId="0" applyBorder="1" applyFont="1"/>
    <xf borderId="5" fillId="0" fontId="4" numFmtId="0" xfId="0" applyAlignment="1" applyBorder="1" applyFont="1">
      <alignment readingOrder="0" vertical="top"/>
    </xf>
    <xf borderId="5" fillId="0" fontId="3" numFmtId="0" xfId="0" applyBorder="1" applyFont="1"/>
    <xf borderId="0" fillId="0" fontId="3" numFmtId="0" xfId="0" applyAlignment="1" applyFont="1">
      <alignment readingOrder="0"/>
    </xf>
    <xf borderId="5" fillId="0" fontId="3" numFmtId="0" xfId="0" applyAlignment="1" applyBorder="1" applyFont="1">
      <alignment horizontal="left" readingOrder="0" vertical="top"/>
    </xf>
    <xf borderId="0" fillId="7" fontId="7" numFmtId="0" xfId="0" applyAlignment="1" applyFill="1" applyFont="1">
      <alignment horizontal="left"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8" fillId="0" fontId="3" numFmtId="0" xfId="0" applyBorder="1" applyFont="1"/>
    <xf borderId="7" fillId="0" fontId="3" numFmtId="0" xfId="0" applyBorder="1" applyFont="1"/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7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209675" cy="6477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narydistrict.com/ru/courses/" TargetMode="External"/><Relationship Id="rId2" Type="http://schemas.openxmlformats.org/officeDocument/2006/relationships/hyperlink" Target="https://drive.google.com/file/d/1PoE4zu4p9BY-gvP-IYu3sovp8udgjCjP/view?usp=sharin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43"/>
    <col customWidth="1" hidden="1" min="4" max="4" width="4.0"/>
  </cols>
  <sheetData>
    <row r="5">
      <c r="A5" s="1" t="s">
        <v>0</v>
      </c>
    </row>
    <row r="6">
      <c r="A6" s="2" t="s">
        <v>1</v>
      </c>
      <c r="B6" s="3"/>
      <c r="C6" s="3"/>
      <c r="D6" s="3"/>
      <c r="E6" s="3"/>
      <c r="F6" s="3"/>
      <c r="G6" s="3"/>
      <c r="H6" s="3"/>
      <c r="I6" s="3"/>
    </row>
    <row r="7">
      <c r="A7" s="4"/>
    </row>
    <row r="8">
      <c r="A8" s="5" t="s">
        <v>2</v>
      </c>
      <c r="B8" s="6" t="s">
        <v>3</v>
      </c>
      <c r="C8" s="7" t="s">
        <v>4</v>
      </c>
      <c r="D8" s="6"/>
      <c r="E8" s="8" t="s">
        <v>5</v>
      </c>
      <c r="F8" s="8" t="s">
        <v>6</v>
      </c>
      <c r="G8" s="7" t="s">
        <v>7</v>
      </c>
      <c r="H8" s="7" t="s">
        <v>8</v>
      </c>
      <c r="I8" s="8" t="s">
        <v>9</v>
      </c>
      <c r="J8" s="7" t="s">
        <v>10</v>
      </c>
      <c r="K8" s="8" t="s">
        <v>11</v>
      </c>
      <c r="L8" s="7" t="s">
        <v>12</v>
      </c>
      <c r="M8" s="8" t="s">
        <v>13</v>
      </c>
      <c r="N8" s="9" t="s">
        <v>14</v>
      </c>
      <c r="O8" s="10" t="s">
        <v>15</v>
      </c>
      <c r="P8" s="8" t="s">
        <v>16</v>
      </c>
      <c r="Q8" s="10" t="s">
        <v>17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11" t="s">
        <v>18</v>
      </c>
      <c r="B9" s="12"/>
      <c r="C9" s="13">
        <f>M9-P9</f>
        <v>4000000</v>
      </c>
      <c r="D9" s="13"/>
      <c r="E9" s="14">
        <v>600000.0</v>
      </c>
      <c r="F9" s="15">
        <v>0.0055</v>
      </c>
      <c r="G9" s="14">
        <f>E9*F9</f>
        <v>3300</v>
      </c>
      <c r="H9" s="16">
        <f>I9/G9</f>
        <v>1.212121212</v>
      </c>
      <c r="I9" s="14">
        <v>4000.0</v>
      </c>
      <c r="J9" s="13">
        <f>K9/I9</f>
        <v>5000</v>
      </c>
      <c r="K9" s="13">
        <v>2.0E7</v>
      </c>
      <c r="L9" s="13">
        <f>(K9-M9)/K9</f>
        <v>0.7</v>
      </c>
      <c r="M9" s="13">
        <v>6000000.0</v>
      </c>
      <c r="N9" s="13">
        <f>P9/E9</f>
        <v>3.333333333</v>
      </c>
      <c r="O9" s="13">
        <f>K9*(1-L9)/E9</f>
        <v>10</v>
      </c>
      <c r="P9" s="13">
        <v>2000000.0</v>
      </c>
      <c r="Q9" s="13">
        <f>M9/G9</f>
        <v>1818.181818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17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0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21" t="s">
        <v>19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22" t="s">
        <v>20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>
      <c r="A14" s="23" t="s">
        <v>21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>
      <c r="A17" s="24" t="s">
        <v>22</v>
      </c>
      <c r="B17" s="25"/>
      <c r="C17" s="25"/>
      <c r="D17" s="25"/>
      <c r="E17" s="25"/>
      <c r="F17" s="25"/>
      <c r="G17" s="26"/>
      <c r="H17" s="4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>
      <c r="A18" s="27" t="s">
        <v>23</v>
      </c>
      <c r="B18" s="28" t="s">
        <v>24</v>
      </c>
      <c r="G18" s="2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>
      <c r="A19" s="27" t="s">
        <v>25</v>
      </c>
      <c r="B19" s="28" t="s">
        <v>26</v>
      </c>
      <c r="G19" s="29"/>
      <c r="H19" s="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27" t="s">
        <v>27</v>
      </c>
      <c r="B20" s="28" t="s">
        <v>28</v>
      </c>
      <c r="G20" s="29"/>
      <c r="H20" s="19"/>
    </row>
    <row r="21">
      <c r="A21" s="27" t="s">
        <v>29</v>
      </c>
      <c r="B21" s="28" t="s">
        <v>30</v>
      </c>
      <c r="G21" s="29"/>
      <c r="H21" s="19"/>
    </row>
    <row r="22">
      <c r="A22" s="27" t="s">
        <v>31</v>
      </c>
      <c r="B22" s="28" t="s">
        <v>32</v>
      </c>
      <c r="G22" s="29"/>
      <c r="H22" s="19"/>
    </row>
    <row r="23">
      <c r="A23" s="27" t="s">
        <v>15</v>
      </c>
      <c r="B23" s="28" t="s">
        <v>33</v>
      </c>
      <c r="G23" s="29"/>
      <c r="H23" s="19"/>
    </row>
    <row r="24">
      <c r="A24" s="30" t="s">
        <v>34</v>
      </c>
      <c r="B24" s="28" t="s">
        <v>35</v>
      </c>
      <c r="G24" s="29"/>
      <c r="H24" s="4"/>
    </row>
    <row r="25">
      <c r="A25" s="31"/>
      <c r="B25" s="32" t="s">
        <v>36</v>
      </c>
      <c r="G25" s="29"/>
    </row>
    <row r="26">
      <c r="A26" s="33" t="s">
        <v>37</v>
      </c>
      <c r="B26" s="32" t="s">
        <v>38</v>
      </c>
      <c r="G26" s="29"/>
    </row>
    <row r="27">
      <c r="A27" s="31"/>
      <c r="B27" s="34" t="s">
        <v>39</v>
      </c>
      <c r="G27" s="29"/>
    </row>
    <row r="28">
      <c r="A28" s="35" t="s">
        <v>40</v>
      </c>
      <c r="B28" s="32" t="s">
        <v>41</v>
      </c>
      <c r="G28" s="29"/>
    </row>
    <row r="29">
      <c r="A29" s="35" t="s">
        <v>42</v>
      </c>
      <c r="B29" s="32" t="s">
        <v>43</v>
      </c>
      <c r="G29" s="29"/>
    </row>
    <row r="30">
      <c r="A30" s="36" t="s">
        <v>44</v>
      </c>
      <c r="B30" s="37" t="s">
        <v>45</v>
      </c>
      <c r="C30" s="38"/>
      <c r="D30" s="38"/>
      <c r="E30" s="38"/>
      <c r="F30" s="38"/>
      <c r="G30" s="39"/>
    </row>
    <row r="32">
      <c r="A32" s="40" t="s">
        <v>46</v>
      </c>
    </row>
    <row r="33">
      <c r="A33" s="41" t="s">
        <v>47</v>
      </c>
    </row>
    <row r="35">
      <c r="A35" s="40" t="s">
        <v>48</v>
      </c>
    </row>
    <row r="36">
      <c r="A36" s="42" t="s">
        <v>49</v>
      </c>
    </row>
  </sheetData>
  <mergeCells count="17">
    <mergeCell ref="B25:G25"/>
    <mergeCell ref="B27:G27"/>
    <mergeCell ref="A26:A27"/>
    <mergeCell ref="A24:A25"/>
    <mergeCell ref="B26:G26"/>
    <mergeCell ref="B24:G24"/>
    <mergeCell ref="B23:G23"/>
    <mergeCell ref="B19:G19"/>
    <mergeCell ref="B18:G18"/>
    <mergeCell ref="A1:AE4"/>
    <mergeCell ref="B20:G20"/>
    <mergeCell ref="B21:G21"/>
    <mergeCell ref="B22:G22"/>
    <mergeCell ref="B29:G29"/>
    <mergeCell ref="B30:G30"/>
    <mergeCell ref="B28:G28"/>
    <mergeCell ref="A17:G17"/>
  </mergeCells>
  <hyperlinks>
    <hyperlink r:id="rId1" ref="A33"/>
    <hyperlink r:id="rId2" ref="A36"/>
  </hyperlinks>
  <drawing r:id="rId3"/>
</worksheet>
</file>