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kin\Dropbox\MS Docs\Work\Sublime_Misc\football_weather_repo\football_weather\"/>
    </mc:Choice>
  </mc:AlternateContent>
  <xr:revisionPtr revIDLastSave="0" documentId="13_ncr:1_{A3903F9E-B994-47F8-B54D-AA6A741343E2}" xr6:coauthVersionLast="47" xr6:coauthVersionMax="47" xr10:uidLastSave="{00000000-0000-0000-0000-000000000000}"/>
  <bookViews>
    <workbookView xWindow="45300" yWindow="0" windowWidth="31605" windowHeight="20985" xr2:uid="{219F7BC0-C6D1-4389-8714-548F944ECF42}"/>
  </bookViews>
  <sheets>
    <sheet name="Backtesting" sheetId="1" r:id="rId1"/>
    <sheet name="Stadiums" sheetId="2" r:id="rId2"/>
  </sheets>
  <definedNames>
    <definedName name="_xlnm._FilterDatabase" localSheetId="1" hidden="1">Stadiums!$A$1:$D$114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9" i="1" l="1"/>
  <c r="L118" i="1"/>
  <c r="L117" i="1"/>
  <c r="P117" i="1" s="1"/>
  <c r="L116" i="1"/>
  <c r="L115" i="1"/>
  <c r="L114" i="1"/>
  <c r="P114" i="1" s="1"/>
  <c r="L113" i="1"/>
  <c r="L112" i="1"/>
  <c r="O111" i="1"/>
  <c r="L111" i="1"/>
  <c r="L110" i="1"/>
  <c r="L109" i="1"/>
  <c r="L108" i="1"/>
  <c r="P108" i="1" s="1"/>
  <c r="L107" i="1"/>
  <c r="L106" i="1"/>
  <c r="L105" i="1"/>
  <c r="P105" i="1" s="1"/>
  <c r="L103" i="1"/>
  <c r="L102" i="1"/>
  <c r="O101" i="1"/>
  <c r="L101" i="1"/>
  <c r="L100" i="1"/>
  <c r="L99" i="1"/>
  <c r="L98" i="1"/>
  <c r="P98" i="1" s="1"/>
  <c r="L96" i="1"/>
  <c r="L95" i="1"/>
  <c r="P95" i="1" s="1"/>
  <c r="L94" i="1"/>
  <c r="L93" i="1"/>
  <c r="L92" i="1"/>
  <c r="P92" i="1" s="1"/>
  <c r="L91" i="1"/>
  <c r="L90" i="1"/>
  <c r="L89" i="1"/>
  <c r="P89" i="1" s="1"/>
  <c r="L88" i="1"/>
  <c r="L87" i="1"/>
  <c r="L86" i="1"/>
  <c r="P86" i="1" s="1"/>
  <c r="L85" i="1"/>
  <c r="L84" i="1"/>
  <c r="L83" i="1"/>
  <c r="P83" i="1" s="1"/>
  <c r="L82" i="1"/>
  <c r="L81" i="1"/>
  <c r="L80" i="1"/>
  <c r="P80" i="1" s="1"/>
  <c r="L79" i="1"/>
  <c r="L78" i="1"/>
  <c r="L77" i="1"/>
  <c r="P77" i="1" s="1"/>
  <c r="L76" i="1"/>
  <c r="L75" i="1"/>
  <c r="L74" i="1"/>
  <c r="P74" i="1" s="1"/>
  <c r="L73" i="1"/>
  <c r="L72" i="1"/>
  <c r="L71" i="1"/>
  <c r="P71" i="1" s="1"/>
  <c r="L70" i="1"/>
  <c r="L69" i="1"/>
  <c r="O68" i="1"/>
  <c r="L68" i="1"/>
  <c r="L67" i="1"/>
  <c r="L66" i="1"/>
  <c r="O65" i="1"/>
  <c r="L65" i="1"/>
  <c r="L64" i="1"/>
  <c r="L63" i="1"/>
  <c r="O62" i="1"/>
  <c r="L62" i="1"/>
  <c r="L61" i="1"/>
  <c r="L60" i="1"/>
  <c r="O59" i="1"/>
  <c r="L59" i="1"/>
  <c r="L58" i="1"/>
  <c r="L57" i="1"/>
  <c r="L56" i="1"/>
  <c r="P56" i="1" s="1"/>
  <c r="L55" i="1"/>
  <c r="L54" i="1"/>
  <c r="O53" i="1"/>
  <c r="L53" i="1"/>
  <c r="L52" i="1"/>
  <c r="L51" i="1"/>
  <c r="O50" i="1"/>
  <c r="L50" i="1"/>
  <c r="L36" i="1"/>
  <c r="O35" i="1"/>
  <c r="L35" i="1"/>
  <c r="L34" i="1"/>
  <c r="L33" i="1"/>
  <c r="O32" i="1"/>
  <c r="L32" i="1"/>
  <c r="L31" i="1"/>
  <c r="L30" i="1"/>
  <c r="O29" i="1"/>
  <c r="L29" i="1"/>
  <c r="L28" i="1"/>
  <c r="L27" i="1"/>
  <c r="O26" i="1"/>
  <c r="L26" i="1"/>
  <c r="N25" i="1"/>
  <c r="M25" i="1"/>
  <c r="K25" i="1"/>
  <c r="J25" i="1"/>
  <c r="I25" i="1"/>
  <c r="L24" i="1"/>
  <c r="O23" i="1"/>
  <c r="L23" i="1"/>
  <c r="K22" i="1"/>
  <c r="L22" i="1" s="1"/>
  <c r="K21" i="1"/>
  <c r="L21" i="1" s="1"/>
  <c r="O20" i="1"/>
  <c r="L20" i="1"/>
  <c r="K19" i="1"/>
  <c r="L19" i="1" s="1"/>
  <c r="L18" i="1"/>
  <c r="O17" i="1"/>
  <c r="M17" i="1"/>
  <c r="L17" i="1"/>
  <c r="K16" i="1"/>
  <c r="L16" i="1" s="1"/>
  <c r="K15" i="1"/>
  <c r="O14" i="1" s="1"/>
  <c r="L14" i="1"/>
  <c r="L13" i="1"/>
  <c r="L12" i="1"/>
  <c r="L11" i="1"/>
  <c r="P11" i="1" s="1"/>
  <c r="L10" i="1"/>
  <c r="L9" i="1"/>
  <c r="O8" i="1"/>
  <c r="L8" i="1"/>
  <c r="L7" i="1"/>
  <c r="L6" i="1"/>
  <c r="O5" i="1"/>
  <c r="L5" i="1"/>
  <c r="L4" i="1"/>
  <c r="L3" i="1"/>
  <c r="O2" i="1"/>
  <c r="L2" i="1"/>
  <c r="L49" i="1"/>
  <c r="L48" i="1"/>
  <c r="L47" i="1"/>
  <c r="P47" i="1" s="1"/>
  <c r="L46" i="1"/>
  <c r="L45" i="1"/>
  <c r="L44" i="1"/>
  <c r="P44" i="1" s="1"/>
  <c r="L43" i="1"/>
  <c r="L42" i="1"/>
  <c r="L41" i="1"/>
  <c r="P41" i="1" s="1"/>
  <c r="L40" i="1"/>
  <c r="L39" i="1"/>
  <c r="L38" i="1"/>
  <c r="P38" i="1" s="1"/>
  <c r="P17" i="1" l="1"/>
  <c r="P101" i="1"/>
  <c r="P50" i="1"/>
  <c r="P8" i="1"/>
  <c r="P26" i="1"/>
  <c r="L25" i="1"/>
  <c r="P65" i="1"/>
  <c r="P53" i="1"/>
  <c r="L15" i="1"/>
  <c r="P59" i="1"/>
  <c r="P29" i="1"/>
  <c r="P32" i="1"/>
  <c r="P5" i="1"/>
  <c r="P62" i="1"/>
  <c r="P2" i="1"/>
  <c r="P20" i="1"/>
  <c r="P35" i="1"/>
  <c r="P111" i="1"/>
  <c r="P23" i="1"/>
  <c r="P68" i="1"/>
  <c r="P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tc={5171B53E-4775-438F-9331-E87481AC1435}</author>
    <author>tc={DB6C032D-A0E3-487F-806E-40033A1DF9E2}</author>
  </authors>
  <commentList>
    <comment ref="H1" authorId="0" shapeId="0" xr:uid="{5171B53E-4775-438F-9331-E87481AC1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includes 0</t>
      </text>
    </comment>
    <comment ref="A103" authorId="1" shapeId="0" xr:uid="{DB6C032D-A0E3-487F-806E-40033A1DF9E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Meant to highlight overreaction to cold.</t>
      </text>
    </comment>
  </commentList>
</comments>
</file>

<file path=xl/sharedStrings.xml><?xml version="1.0" encoding="utf-8"?>
<sst xmlns="http://schemas.openxmlformats.org/spreadsheetml/2006/main" count="741" uniqueCount="383">
  <si>
    <t>Sport</t>
  </si>
  <si>
    <t>Wind Above</t>
  </si>
  <si>
    <t>Wind Below</t>
  </si>
  <si>
    <t>Temp Above</t>
  </si>
  <si>
    <t>Temp Below</t>
  </si>
  <si>
    <t>CLV from Open</t>
  </si>
  <si>
    <t>Wins</t>
  </si>
  <si>
    <t>Losses</t>
  </si>
  <si>
    <t>Push</t>
  </si>
  <si>
    <t>Sample</t>
  </si>
  <si>
    <t>Margin</t>
  </si>
  <si>
    <t>ROI</t>
  </si>
  <si>
    <t>+ CLV</t>
  </si>
  <si>
    <t>CLV %</t>
  </si>
  <si>
    <t>NCAAF</t>
  </si>
  <si>
    <t>Positive</t>
  </si>
  <si>
    <t>Negative</t>
  </si>
  <si>
    <t>NA</t>
  </si>
  <si>
    <t>NFL</t>
  </si>
  <si>
    <t>AT&amp;T Stadium</t>
  </si>
  <si>
    <t>Texas A&amp;M</t>
  </si>
  <si>
    <t>Acrisure Stadium</t>
  </si>
  <si>
    <t>Pittsburgh</t>
  </si>
  <si>
    <t>Aggie Memorial Stadium</t>
  </si>
  <si>
    <t>New Mexico State</t>
  </si>
  <si>
    <t>Alamodome</t>
  </si>
  <si>
    <t>UTSA</t>
  </si>
  <si>
    <t>Albertsons Stadium</t>
  </si>
  <si>
    <t>Boise State</t>
  </si>
  <si>
    <t>Allegacy Federal Credit Union Stadium</t>
  </si>
  <si>
    <t>Wake Forest</t>
  </si>
  <si>
    <t>Allegiant Stadium</t>
  </si>
  <si>
    <t>UNLV</t>
  </si>
  <si>
    <t>Allen E. Paulson Stadium</t>
  </si>
  <si>
    <t>Georgia Southern</t>
  </si>
  <si>
    <t>Alumni Stadium (Boston)</t>
  </si>
  <si>
    <t>Boston College</t>
  </si>
  <si>
    <t>Amon G. Carter Stadium</t>
  </si>
  <si>
    <t>TCU</t>
  </si>
  <si>
    <t>Arizona Stadium</t>
  </si>
  <si>
    <t>Arizona</t>
  </si>
  <si>
    <t>Arrowhead Stadium</t>
  </si>
  <si>
    <t>Missouri</t>
  </si>
  <si>
    <t>Autzen Stadium</t>
  </si>
  <si>
    <t>Oregon</t>
  </si>
  <si>
    <t>Aviva Stadium</t>
  </si>
  <si>
    <t>Ireland</t>
  </si>
  <si>
    <t>Beaver Stadium</t>
  </si>
  <si>
    <t>Penn State</t>
  </si>
  <si>
    <t>Ben Hill Griffin Stadium</t>
  </si>
  <si>
    <t>Florida</t>
  </si>
  <si>
    <t>Bill Snyder Family Football Stadium</t>
  </si>
  <si>
    <t>Kansas State</t>
  </si>
  <si>
    <t>Bobby Dodd Stadium</t>
  </si>
  <si>
    <t>Georgia Tech</t>
  </si>
  <si>
    <t>Bobcat Stadium (Texas)</t>
  </si>
  <si>
    <t>Texas State</t>
  </si>
  <si>
    <t>Boone Pickens Stadium</t>
  </si>
  <si>
    <t>Oklahoma State</t>
  </si>
  <si>
    <t>Braly Municipal Stadium</t>
  </si>
  <si>
    <t>North Alabama</t>
  </si>
  <si>
    <t>Bridgeforth Stadium</t>
  </si>
  <si>
    <t>James Madison</t>
  </si>
  <si>
    <t>Brooks Stadium</t>
  </si>
  <si>
    <t>Coastal Carolina</t>
  </si>
  <si>
    <t>CEFCU Stadium</t>
  </si>
  <si>
    <t>San Jose State</t>
  </si>
  <si>
    <t>Cajun Field</t>
  </si>
  <si>
    <t>Louisiana</t>
  </si>
  <si>
    <t>California Memorial Stadium</t>
  </si>
  <si>
    <t>California</t>
  </si>
  <si>
    <t>Camp Randall Stadium</t>
  </si>
  <si>
    <t>Wisconsin</t>
  </si>
  <si>
    <t>Canvas Stadium</t>
  </si>
  <si>
    <t>Colorado State</t>
  </si>
  <si>
    <t>Carter-Finley Stadium</t>
  </si>
  <si>
    <t>NC State</t>
  </si>
  <si>
    <t>Centennial Bank Stadium</t>
  </si>
  <si>
    <t>Arkansas State</t>
  </si>
  <si>
    <t>Center Parc Stadium</t>
  </si>
  <si>
    <t>Georgia State</t>
  </si>
  <si>
    <t>DATCU Stadium</t>
  </si>
  <si>
    <t>Darrell K Royal Texas Memorial Stadium</t>
  </si>
  <si>
    <t>Texas</t>
  </si>
  <si>
    <t>David Booth Kansas Memorial Stadium</t>
  </si>
  <si>
    <t>Kansas</t>
  </si>
  <si>
    <t>Davis Wade Stadium</t>
  </si>
  <si>
    <t>Mississippi State</t>
  </si>
  <si>
    <t>Dix Stadium</t>
  </si>
  <si>
    <t>Kent State</t>
  </si>
  <si>
    <t>Doak Campbell Stadium</t>
  </si>
  <si>
    <t>Florida State</t>
  </si>
  <si>
    <t>Dowdy-Ficklen Stadium</t>
  </si>
  <si>
    <t>East Carolina</t>
  </si>
  <si>
    <t>Doyt L. Perry Stadium</t>
  </si>
  <si>
    <t>Bowling Green</t>
  </si>
  <si>
    <t>FBC Mortgage Stadium</t>
  </si>
  <si>
    <t>UCF</t>
  </si>
  <si>
    <t>FIU Stadium</t>
  </si>
  <si>
    <t>FIU</t>
  </si>
  <si>
    <t>Falcon Stadium</t>
  </si>
  <si>
    <t>Air Force</t>
  </si>
  <si>
    <t>Faurot Field at Memorial Stadium</t>
  </si>
  <si>
    <t>FirstBank Stadium</t>
  </si>
  <si>
    <t>Vanderbilt</t>
  </si>
  <si>
    <t>Floyd Stadium</t>
  </si>
  <si>
    <t>Middle Tennessee</t>
  </si>
  <si>
    <t>Frank Broyles Field</t>
  </si>
  <si>
    <t>Arkansas</t>
  </si>
  <si>
    <t>Gaylord Family Oklahoma Memorial Stadium</t>
  </si>
  <si>
    <t>Oklahoma</t>
  </si>
  <si>
    <t>Gerald J. Ford Stadium</t>
  </si>
  <si>
    <t>SMU</t>
  </si>
  <si>
    <t>Glass Bowl Stadium</t>
  </si>
  <si>
    <t>Toledo</t>
  </si>
  <si>
    <t>Hancock Whitney Stadium</t>
  </si>
  <si>
    <t>South Alabama</t>
  </si>
  <si>
    <t>Houchens Industries-L. T. Smith Stadium</t>
  </si>
  <si>
    <t>Western Kentucky</t>
  </si>
  <si>
    <t>Howard Schnellenberger Field</t>
  </si>
  <si>
    <t>Florida Atlantic</t>
  </si>
  <si>
    <t>Huntington Bank Stadium</t>
  </si>
  <si>
    <t>Minnesota</t>
  </si>
  <si>
    <t>Huskie Stadium</t>
  </si>
  <si>
    <t>Northern Illinois</t>
  </si>
  <si>
    <t>Husky Stadium (Washington)</t>
  </si>
  <si>
    <t>Washington</t>
  </si>
  <si>
    <t>Indiana University Memorial Stadium</t>
  </si>
  <si>
    <t>Indiana</t>
  </si>
  <si>
    <t>InfoCision Stadium-Summa Field</t>
  </si>
  <si>
    <t>Akron</t>
  </si>
  <si>
    <t>JMA Wireless Dome</t>
  </si>
  <si>
    <t>Syracuse</t>
  </si>
  <si>
    <t>Jack Trice Stadium</t>
  </si>
  <si>
    <t>Iowa State</t>
  </si>
  <si>
    <t>Jones AT&amp;T Stadium</t>
  </si>
  <si>
    <t>Texas Tech</t>
  </si>
  <si>
    <t>Jordan-Hare Stadium</t>
  </si>
  <si>
    <t>Auburn</t>
  </si>
  <si>
    <t>Kelly/Shorts Stadium</t>
  </si>
  <si>
    <t>Central Michigan</t>
  </si>
  <si>
    <t>Kinnick Stadium</t>
  </si>
  <si>
    <t>Iowa</t>
  </si>
  <si>
    <t>Kroger Field</t>
  </si>
  <si>
    <t>Kentucky</t>
  </si>
  <si>
    <t>Kyle Field</t>
  </si>
  <si>
    <t>L&amp;N Federal Credit Union Stadium</t>
  </si>
  <si>
    <t>Louisville</t>
  </si>
  <si>
    <t>LA Memorial Coliseum</t>
  </si>
  <si>
    <t>USC</t>
  </si>
  <si>
    <t>Lincoln Financial Field</t>
  </si>
  <si>
    <t>Temple</t>
  </si>
  <si>
    <t>McGuirk Alumni Stadium</t>
  </si>
  <si>
    <t>UMass</t>
  </si>
  <si>
    <t>Memorial Stadium (Lincoln)</t>
  </si>
  <si>
    <t>Nebraska</t>
  </si>
  <si>
    <t>Michigan Stadium</t>
  </si>
  <si>
    <t>Michigan</t>
  </si>
  <si>
    <t>Navy-Marine Corps Memorial Stadium</t>
  </si>
  <si>
    <t>Navy</t>
  </si>
  <si>
    <t>Neyland Stadium</t>
  </si>
  <si>
    <t>Tennessee</t>
  </si>
  <si>
    <t>Nippert Stadium</t>
  </si>
  <si>
    <t>Cincinnati</t>
  </si>
  <si>
    <t>Notre Dame Stadium</t>
  </si>
  <si>
    <t>Notre Dame</t>
  </si>
  <si>
    <t>Pratt &amp; Whitney Stadium at Rentschler Field</t>
  </si>
  <si>
    <t>UConn</t>
  </si>
  <si>
    <t>Protective Stadium</t>
  </si>
  <si>
    <t>UAB</t>
  </si>
  <si>
    <t>Ross-Ade Stadium</t>
  </si>
  <si>
    <t>Purdue</t>
  </si>
  <si>
    <t>Ryan Field</t>
  </si>
  <si>
    <t>Northwestern</t>
  </si>
  <si>
    <t>Rynearson Stadium</t>
  </si>
  <si>
    <t>Eastern Michigan</t>
  </si>
  <si>
    <t>S.B. Ballard Stadium</t>
  </si>
  <si>
    <t>Old Dominion</t>
  </si>
  <si>
    <t>SECU Stadium</t>
  </si>
  <si>
    <t>Maryland</t>
  </si>
  <si>
    <t>SHI Stadium</t>
  </si>
  <si>
    <t>Rutgers</t>
  </si>
  <si>
    <t>Sam Boyd Stadium</t>
  </si>
  <si>
    <t>Sanford Stadium</t>
  </si>
  <si>
    <t>Georgia</t>
  </si>
  <si>
    <t>Scheumann Stadium</t>
  </si>
  <si>
    <t>Ball State</t>
  </si>
  <si>
    <t>Scott Stadium</t>
  </si>
  <si>
    <t>Virginia</t>
  </si>
  <si>
    <t>Simmons Bank Liberty Stadium</t>
  </si>
  <si>
    <t>Memphis</t>
  </si>
  <si>
    <t>Skelly Field at H. A. Chapman Stadium</t>
  </si>
  <si>
    <t>Tulsa</t>
  </si>
  <si>
    <t>Snapdragon Stadium</t>
  </si>
  <si>
    <t>San Diego State</t>
  </si>
  <si>
    <t>Soldier Field</t>
  </si>
  <si>
    <t>N/A</t>
  </si>
  <si>
    <t>Spartan Stadium</t>
  </si>
  <si>
    <t>Michigan State</t>
  </si>
  <si>
    <t>Stanford Stadium</t>
  </si>
  <si>
    <t>Stanford</t>
  </si>
  <si>
    <t>Sun Bowl Stadium</t>
  </si>
  <si>
    <t>UTEP</t>
  </si>
  <si>
    <t>TDECU Stadium</t>
  </si>
  <si>
    <t>Houston</t>
  </si>
  <si>
    <t>TIAA Bank Field</t>
  </si>
  <si>
    <t>Tiger Stadium</t>
  </si>
  <si>
    <t>LSU</t>
  </si>
  <si>
    <t>Toyota Stadium</t>
  </si>
  <si>
    <t>UB Stadium</t>
  </si>
  <si>
    <t>Buffalo</t>
  </si>
  <si>
    <t>University Stadium</t>
  </si>
  <si>
    <t>New Mexico</t>
  </si>
  <si>
    <t>University of Illinois Memorial Stadium</t>
  </si>
  <si>
    <t>Illinois</t>
  </si>
  <si>
    <t>Valley Children's Stadium</t>
  </si>
  <si>
    <t>Fresno State</t>
  </si>
  <si>
    <t>Vaught Hemingway Stadium</t>
  </si>
  <si>
    <t>Ole Miss</t>
  </si>
  <si>
    <t>Veterans Memorial Stadium</t>
  </si>
  <si>
    <t>Troy</t>
  </si>
  <si>
    <t>Waldo Stadium</t>
  </si>
  <si>
    <t>Western Michigan</t>
  </si>
  <si>
    <t>Wallace Wade Stadium</t>
  </si>
  <si>
    <t>Duke</t>
  </si>
  <si>
    <t>War Memorial Stadium</t>
  </si>
  <si>
    <t>Wyoming</t>
  </si>
  <si>
    <t>Williams Stadium</t>
  </si>
  <si>
    <t>Liberty</t>
  </si>
  <si>
    <t>Williams-Brice Stadium</t>
  </si>
  <si>
    <t>South Carolina</t>
  </si>
  <si>
    <t>Wrigley Field</t>
  </si>
  <si>
    <t>Yager Stadium</t>
  </si>
  <si>
    <t>Miami (OH)</t>
  </si>
  <si>
    <t>Yankee Stadium</t>
  </si>
  <si>
    <t>Yulman Stadium</t>
  </si>
  <si>
    <t>Tulane</t>
  </si>
  <si>
    <t>Stadium</t>
  </si>
  <si>
    <t>Record</t>
  </si>
  <si>
    <t>Percentage</t>
  </si>
  <si>
    <t>Team</t>
  </si>
  <si>
    <t>3-0-0</t>
  </si>
  <si>
    <t>15-17-1</t>
  </si>
  <si>
    <t>6-3-0</t>
  </si>
  <si>
    <t>8-6-0</t>
  </si>
  <si>
    <t>8-8-0</t>
  </si>
  <si>
    <t>10-6-0</t>
  </si>
  <si>
    <t>3-5-0</t>
  </si>
  <si>
    <t>2-6-1</t>
  </si>
  <si>
    <t>20-13-0</t>
  </si>
  <si>
    <t>9-8-2</t>
  </si>
  <si>
    <t>6-4-0</t>
  </si>
  <si>
    <t>1-0-0</t>
  </si>
  <si>
    <t>5-7-0</t>
  </si>
  <si>
    <t>2-0-0</t>
  </si>
  <si>
    <t>20-11-1</t>
  </si>
  <si>
    <t>4-1-0</t>
  </si>
  <si>
    <t>19-19-0</t>
  </si>
  <si>
    <t>19-12-1</t>
  </si>
  <si>
    <t>6-3-1</t>
  </si>
  <si>
    <t>8-13-0</t>
  </si>
  <si>
    <t>4-1-1</t>
  </si>
  <si>
    <t>2-2-0</t>
  </si>
  <si>
    <t>1-3-0</t>
  </si>
  <si>
    <t>21-10-2</t>
  </si>
  <si>
    <t>8-4-0</t>
  </si>
  <si>
    <t>19-5-0</t>
  </si>
  <si>
    <t>21-13-0</t>
  </si>
  <si>
    <t>10-10-0</t>
  </si>
  <si>
    <t>8-9-1</t>
  </si>
  <si>
    <t>16-9-0</t>
  </si>
  <si>
    <t>13-12-0</t>
  </si>
  <si>
    <t>12-8-0</t>
  </si>
  <si>
    <t>8-5-0</t>
  </si>
  <si>
    <t>12-14-0</t>
  </si>
  <si>
    <t>3-2-0</t>
  </si>
  <si>
    <t>23-13-2</t>
  </si>
  <si>
    <t>11-11-0</t>
  </si>
  <si>
    <t>31-16-1</t>
  </si>
  <si>
    <t>9-2-0</t>
  </si>
  <si>
    <t>2-1-0</t>
  </si>
  <si>
    <t>12-9-1</t>
  </si>
  <si>
    <t>8-12-0</t>
  </si>
  <si>
    <t>10-9-0</t>
  </si>
  <si>
    <t>9-8-0</t>
  </si>
  <si>
    <t>6-9-0</t>
  </si>
  <si>
    <t>13-6-0</t>
  </si>
  <si>
    <t>19-21-0</t>
  </si>
  <si>
    <t>5-2-0</t>
  </si>
  <si>
    <t>18-21-2</t>
  </si>
  <si>
    <t>24-15-0</t>
  </si>
  <si>
    <t>23-11-1</t>
  </si>
  <si>
    <t>13-15-1</t>
  </si>
  <si>
    <t>22-12-0</t>
  </si>
  <si>
    <t>22-10-0</t>
  </si>
  <si>
    <t>27-15-0</t>
  </si>
  <si>
    <t>17-20-0</t>
  </si>
  <si>
    <t>7-6-1</t>
  </si>
  <si>
    <t>21-20-0</t>
  </si>
  <si>
    <t>38-23-2</t>
  </si>
  <si>
    <t>13-10-0</t>
  </si>
  <si>
    <t>15-7-1</t>
  </si>
  <si>
    <t>9-10-0</t>
  </si>
  <si>
    <t>22-15-1</t>
  </si>
  <si>
    <t>7-6-2</t>
  </si>
  <si>
    <t>27-19-0</t>
  </si>
  <si>
    <t>17-19-0</t>
  </si>
  <si>
    <t>19-13-0</t>
  </si>
  <si>
    <t>7-2-0</t>
  </si>
  <si>
    <t>15-10-1</t>
  </si>
  <si>
    <t>27-12-0</t>
  </si>
  <si>
    <t>20-14-0</t>
  </si>
  <si>
    <t>27-26-2</t>
  </si>
  <si>
    <t>31-21-0</t>
  </si>
  <si>
    <t>25-23-2</t>
  </si>
  <si>
    <t>16-6-0</t>
  </si>
  <si>
    <t>14-15-1</t>
  </si>
  <si>
    <t>15-10-0</t>
  </si>
  <si>
    <t>0-1-0</t>
  </si>
  <si>
    <t>4-2-0</t>
  </si>
  <si>
    <t>24-23-2</t>
  </si>
  <si>
    <t>11-6-0</t>
  </si>
  <si>
    <t>6-11-0</t>
  </si>
  <si>
    <t>9-12-0</t>
  </si>
  <si>
    <t>10-8-1</t>
  </si>
  <si>
    <t>1-1-0</t>
  </si>
  <si>
    <t>21-17-1</t>
  </si>
  <si>
    <t>8-11-0</t>
  </si>
  <si>
    <t>5-11-1</t>
  </si>
  <si>
    <t>3-1-1</t>
  </si>
  <si>
    <t>5-11-0</t>
  </si>
  <si>
    <t>8-9-0</t>
  </si>
  <si>
    <t>33-22-2</t>
  </si>
  <si>
    <t>3-1-0</t>
  </si>
  <si>
    <t>10-11-0</t>
  </si>
  <si>
    <t>22-19-3</t>
  </si>
  <si>
    <t>0-0-1</t>
  </si>
  <si>
    <t>6-8-1</t>
  </si>
  <si>
    <t>21-13-2</t>
  </si>
  <si>
    <t>8-11-1</t>
  </si>
  <si>
    <t>Baylor</t>
  </si>
  <si>
    <t>McLane Stadium</t>
  </si>
  <si>
    <t>7-10-0</t>
  </si>
  <si>
    <t>North Texas</t>
  </si>
  <si>
    <t>Virginia Tech</t>
  </si>
  <si>
    <t>Lane Stadium</t>
  </si>
  <si>
    <t>15-8-0</t>
  </si>
  <si>
    <t>Ohio</t>
  </si>
  <si>
    <t>Peden Stadium</t>
  </si>
  <si>
    <t>Colorado</t>
  </si>
  <si>
    <t>Folsom Field</t>
  </si>
  <si>
    <t>5-3-0</t>
  </si>
  <si>
    <t>Appalachian State</t>
  </si>
  <si>
    <t>Kidd Brewer Stadium</t>
  </si>
  <si>
    <t>9-5-0</t>
  </si>
  <si>
    <t>Kennesaw State</t>
  </si>
  <si>
    <t>Fifth Third Stadium</t>
  </si>
  <si>
    <t>0-0-0</t>
  </si>
  <si>
    <t>Jacksonville State</t>
  </si>
  <si>
    <t>AmFirst Stadium</t>
  </si>
  <si>
    <t>Aloha Stadium</t>
  </si>
  <si>
    <t>Hawaii</t>
  </si>
  <si>
    <t>Charlotte</t>
  </si>
  <si>
    <t>Bank of America Stadium</t>
  </si>
  <si>
    <t>Clemson</t>
  </si>
  <si>
    <t>Memorial Stadium (Clemson)</t>
  </si>
  <si>
    <t>7-3-0</t>
  </si>
  <si>
    <t>Rice</t>
  </si>
  <si>
    <t>Rice Stadium</t>
  </si>
  <si>
    <t>11-13-0</t>
  </si>
  <si>
    <t>Sam Houston State</t>
  </si>
  <si>
    <t>Elliot Bowers Stadium</t>
  </si>
  <si>
    <t>Nevada</t>
  </si>
  <si>
    <t>Mackay Stadium</t>
  </si>
  <si>
    <t>3-4-0</t>
  </si>
  <si>
    <t>Army</t>
  </si>
  <si>
    <t>Michie Stadium</t>
  </si>
  <si>
    <t>Miami (FL)</t>
  </si>
  <si>
    <t>Hard Rock Stadium</t>
  </si>
  <si>
    <t>1-4-2</t>
  </si>
  <si>
    <t>Spread_l</t>
  </si>
  <si>
    <t>Spread_h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</si>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</sst>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1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0" xfId="0" applyAlignment="1">
      <alignment horizontal="right"/>
    </xf>
    <xf numFmtId="10" fontId="0" fillId="0" borderId="0" xfId="1" applyNumberFormat="1" applyFont="1" applyBorder="1"/>
    <xf numFmtId="1" fontId="0" fillId="0" borderId="0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0" fontId="0" fillId="0" borderId="7" xfId="1" applyNumberFormat="1" applyFont="1" applyBorder="1"/>
    <xf numFmtId="1" fontId="0" fillId="0" borderId="7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0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2" xfId="0" applyNumberFormat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Kinley Slade" id="{77A3C7BD-C3B1-4D05-BD09-F60106B1BBCF}" userId="8a4d62a6c9a4ac2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10-17T16:02:53.43" personId="{77A3C7BD-C3B1-4D05-BD09-F60106B1BBCF}" id="{5171B53E-4775-438F-9331-E87481AC1435}">
    <text>Negative includes 0</text>
  </threadedComment>
  <threadedComment ref="A103" dT="2024-10-10T14:32:48.36" personId="{77A3C7BD-C3B1-4D05-BD09-F60106B1BBCF}" id="{DB6C032D-A0E3-487F-806E-40033A1DF9E2}">
    <text>Meant to highlight overreaction to cold.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FD-20B7-4014-BC22-21054032984A}">
  <dimension ref="A1:Q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5" x14ac:dyDescent="0.25"/>
  <cols>
    <col min="1" max="1" width="7.140625" customWidth="1"/>
    <col min="2" max="2" width="11.85546875" style="30" bestFit="1" customWidth="1"/>
    <col min="3" max="3" width="11.7109375" style="30" bestFit="1" customWidth="1"/>
    <col min="4" max="4" width="12.140625" style="30" bestFit="1" customWidth="1"/>
    <col min="5" max="5" width="12" style="27" bestFit="1" customWidth="1"/>
    <col min="6" max="6" width="12" style="27" customWidth="1"/>
    <col min="7" max="7" width="11.28515625" style="30" bestFit="1" customWidth="1"/>
    <col min="8" max="8" width="14.42578125" style="11" bestFit="1" customWidth="1"/>
    <col min="14" max="14" width="8.7109375" style="2"/>
    <col min="15" max="15" width="8.7109375" style="3"/>
    <col min="16" max="16" width="8.7109375" style="2"/>
  </cols>
  <sheetData>
    <row r="1" spans="1:17" x14ac:dyDescent="0.25">
      <c r="A1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380</v>
      </c>
      <c r="G1" s="26" t="s">
        <v>381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3" t="s">
        <v>12</v>
      </c>
      <c r="P1" s="2" t="s">
        <v>13</v>
      </c>
      <c r="Q1" t="s">
        <v>382</v>
      </c>
    </row>
    <row r="2" spans="1:17" x14ac:dyDescent="0.25">
      <c r="A2" s="4" t="s">
        <v>14</v>
      </c>
      <c r="B2" s="28">
        <v>8</v>
      </c>
      <c r="C2" s="28">
        <v>15</v>
      </c>
      <c r="D2" s="28">
        <v>75</v>
      </c>
      <c r="E2" s="29">
        <v>100</v>
      </c>
      <c r="F2" s="29">
        <v>10</v>
      </c>
      <c r="G2" s="28">
        <v>20</v>
      </c>
      <c r="H2" s="5"/>
      <c r="I2" s="6">
        <v>165</v>
      </c>
      <c r="J2" s="6">
        <v>162</v>
      </c>
      <c r="K2" s="6">
        <v>6</v>
      </c>
      <c r="L2" s="6">
        <f t="shared" ref="L2:L65" si="0">SUM(I2:K2)</f>
        <v>333</v>
      </c>
      <c r="M2" s="6">
        <v>-2.08</v>
      </c>
      <c r="N2" s="7">
        <v>-3.5999999999999997E-2</v>
      </c>
      <c r="O2" s="8">
        <f>SUM(I3:K3)</f>
        <v>163</v>
      </c>
      <c r="P2" s="9">
        <f>O2/L2</f>
        <v>0.4894894894894895</v>
      </c>
      <c r="Q2">
        <v>1</v>
      </c>
    </row>
    <row r="3" spans="1:17" x14ac:dyDescent="0.25">
      <c r="A3" s="10" t="s">
        <v>14</v>
      </c>
      <c r="B3" s="30">
        <v>8</v>
      </c>
      <c r="C3" s="30">
        <v>15</v>
      </c>
      <c r="D3" s="30">
        <v>75</v>
      </c>
      <c r="E3" s="27">
        <v>100</v>
      </c>
      <c r="F3" s="27">
        <v>10</v>
      </c>
      <c r="G3" s="30">
        <v>20</v>
      </c>
      <c r="H3" s="11" t="s">
        <v>15</v>
      </c>
      <c r="I3" s="11">
        <v>74</v>
      </c>
      <c r="J3" s="11">
        <v>86</v>
      </c>
      <c r="K3" s="11">
        <v>3</v>
      </c>
      <c r="L3">
        <f t="shared" si="0"/>
        <v>163</v>
      </c>
      <c r="M3" s="11">
        <v>-2.94</v>
      </c>
      <c r="N3" s="12">
        <v>-0.115</v>
      </c>
      <c r="O3" s="13"/>
      <c r="P3" s="14"/>
      <c r="Q3">
        <v>2</v>
      </c>
    </row>
    <row r="4" spans="1:17" x14ac:dyDescent="0.25">
      <c r="A4" s="15" t="s">
        <v>14</v>
      </c>
      <c r="B4" s="31">
        <v>8</v>
      </c>
      <c r="C4" s="31">
        <v>15</v>
      </c>
      <c r="D4" s="31">
        <v>75</v>
      </c>
      <c r="E4" s="32">
        <v>100</v>
      </c>
      <c r="F4" s="32">
        <v>10</v>
      </c>
      <c r="G4" s="31">
        <v>20</v>
      </c>
      <c r="H4" s="16" t="s">
        <v>16</v>
      </c>
      <c r="I4" s="17">
        <v>91</v>
      </c>
      <c r="J4" s="17">
        <v>76</v>
      </c>
      <c r="K4" s="17">
        <v>3</v>
      </c>
      <c r="L4" s="17">
        <f t="shared" si="0"/>
        <v>170</v>
      </c>
      <c r="M4" s="17">
        <v>-1.25</v>
      </c>
      <c r="N4" s="18">
        <v>0.04</v>
      </c>
      <c r="O4" s="19"/>
      <c r="P4" s="20"/>
      <c r="Q4">
        <v>3</v>
      </c>
    </row>
    <row r="5" spans="1:17" x14ac:dyDescent="0.25">
      <c r="A5" s="4" t="s">
        <v>14</v>
      </c>
      <c r="B5" s="28">
        <v>8</v>
      </c>
      <c r="C5" s="28">
        <v>15</v>
      </c>
      <c r="D5" s="28">
        <v>60</v>
      </c>
      <c r="E5" s="29">
        <v>75</v>
      </c>
      <c r="F5" s="29">
        <v>10</v>
      </c>
      <c r="G5" s="28">
        <v>20</v>
      </c>
      <c r="H5" s="5"/>
      <c r="I5" s="6">
        <v>230</v>
      </c>
      <c r="J5" s="6">
        <v>190</v>
      </c>
      <c r="K5" s="6">
        <v>6</v>
      </c>
      <c r="L5" s="6">
        <f t="shared" si="0"/>
        <v>426</v>
      </c>
      <c r="M5" s="6">
        <v>0.55000000000000004</v>
      </c>
      <c r="N5" s="7">
        <v>4.4999999999999998E-2</v>
      </c>
      <c r="O5" s="8">
        <f>SUM(I6:K6)</f>
        <v>237</v>
      </c>
      <c r="P5" s="9">
        <f>O5/L5</f>
        <v>0.55633802816901412</v>
      </c>
      <c r="Q5">
        <v>4</v>
      </c>
    </row>
    <row r="6" spans="1:17" x14ac:dyDescent="0.25">
      <c r="A6" s="10" t="s">
        <v>14</v>
      </c>
      <c r="B6" s="30">
        <v>8</v>
      </c>
      <c r="C6" s="30">
        <v>15</v>
      </c>
      <c r="D6" s="30">
        <v>60</v>
      </c>
      <c r="E6" s="27">
        <v>75</v>
      </c>
      <c r="F6" s="27">
        <v>10</v>
      </c>
      <c r="G6" s="30">
        <v>20</v>
      </c>
      <c r="H6" s="11" t="s">
        <v>15</v>
      </c>
      <c r="I6" s="11">
        <v>119</v>
      </c>
      <c r="J6" s="11">
        <v>113</v>
      </c>
      <c r="K6" s="11">
        <v>5</v>
      </c>
      <c r="L6">
        <f t="shared" si="0"/>
        <v>237</v>
      </c>
      <c r="M6" s="11">
        <v>-0.53</v>
      </c>
      <c r="N6" s="12">
        <v>-0.02</v>
      </c>
      <c r="O6" s="13"/>
      <c r="P6" s="14"/>
      <c r="Q6">
        <v>5</v>
      </c>
    </row>
    <row r="7" spans="1:17" x14ac:dyDescent="0.25">
      <c r="A7" s="15" t="s">
        <v>14</v>
      </c>
      <c r="B7" s="31">
        <v>8</v>
      </c>
      <c r="C7" s="31">
        <v>15</v>
      </c>
      <c r="D7" s="31">
        <v>60</v>
      </c>
      <c r="E7" s="32">
        <v>75</v>
      </c>
      <c r="F7" s="32">
        <v>10</v>
      </c>
      <c r="G7" s="31">
        <v>20</v>
      </c>
      <c r="H7" s="16" t="s">
        <v>16</v>
      </c>
      <c r="I7" s="17">
        <v>111</v>
      </c>
      <c r="J7" s="17">
        <v>77</v>
      </c>
      <c r="K7" s="17">
        <v>3</v>
      </c>
      <c r="L7" s="17">
        <f t="shared" si="0"/>
        <v>191</v>
      </c>
      <c r="M7" s="17">
        <v>1.89</v>
      </c>
      <c r="N7" s="18">
        <v>0.125</v>
      </c>
      <c r="O7" s="19"/>
      <c r="P7" s="20"/>
      <c r="Q7">
        <v>6</v>
      </c>
    </row>
    <row r="8" spans="1:17" x14ac:dyDescent="0.25">
      <c r="A8" s="4" t="s">
        <v>14</v>
      </c>
      <c r="B8" s="28">
        <v>8</v>
      </c>
      <c r="C8" s="28">
        <v>15</v>
      </c>
      <c r="D8" s="28">
        <v>50</v>
      </c>
      <c r="E8" s="29">
        <v>60</v>
      </c>
      <c r="F8" s="29">
        <v>10</v>
      </c>
      <c r="G8" s="28">
        <v>20</v>
      </c>
      <c r="H8" s="5"/>
      <c r="I8" s="6">
        <v>148</v>
      </c>
      <c r="J8" s="6">
        <v>106</v>
      </c>
      <c r="K8" s="6">
        <v>4</v>
      </c>
      <c r="L8" s="6">
        <f t="shared" si="0"/>
        <v>258</v>
      </c>
      <c r="M8" s="6">
        <v>1.1599999999999999</v>
      </c>
      <c r="N8" s="7">
        <v>0.111</v>
      </c>
      <c r="O8" s="8">
        <f>SUM(I9:K9)</f>
        <v>118</v>
      </c>
      <c r="P8" s="9">
        <f>O8/L8</f>
        <v>0.4573643410852713</v>
      </c>
      <c r="Q8">
        <v>7</v>
      </c>
    </row>
    <row r="9" spans="1:17" x14ac:dyDescent="0.25">
      <c r="A9" s="10" t="s">
        <v>14</v>
      </c>
      <c r="B9" s="30">
        <v>8</v>
      </c>
      <c r="C9" s="30">
        <v>15</v>
      </c>
      <c r="D9" s="30">
        <v>50</v>
      </c>
      <c r="E9" s="27">
        <v>60</v>
      </c>
      <c r="F9" s="27">
        <v>10</v>
      </c>
      <c r="G9" s="30">
        <v>20</v>
      </c>
      <c r="H9" s="11" t="s">
        <v>15</v>
      </c>
      <c r="I9" s="11">
        <v>75</v>
      </c>
      <c r="J9" s="11">
        <v>42</v>
      </c>
      <c r="K9" s="11">
        <v>1</v>
      </c>
      <c r="L9">
        <f t="shared" si="0"/>
        <v>118</v>
      </c>
      <c r="M9" s="11">
        <v>2.4900000000000002</v>
      </c>
      <c r="N9" s="12">
        <v>0.222</v>
      </c>
      <c r="O9" s="13"/>
      <c r="P9" s="14"/>
      <c r="Q9">
        <v>8</v>
      </c>
    </row>
    <row r="10" spans="1:17" x14ac:dyDescent="0.25">
      <c r="A10" s="15" t="s">
        <v>14</v>
      </c>
      <c r="B10" s="31">
        <v>8</v>
      </c>
      <c r="C10" s="31">
        <v>15</v>
      </c>
      <c r="D10" s="31">
        <v>50</v>
      </c>
      <c r="E10" s="32">
        <v>60</v>
      </c>
      <c r="F10" s="32">
        <v>10</v>
      </c>
      <c r="G10" s="31">
        <v>20</v>
      </c>
      <c r="H10" s="16" t="s">
        <v>16</v>
      </c>
      <c r="I10" s="17">
        <v>76</v>
      </c>
      <c r="J10" s="17">
        <v>64</v>
      </c>
      <c r="K10" s="17">
        <v>3</v>
      </c>
      <c r="L10">
        <f t="shared" si="0"/>
        <v>143</v>
      </c>
      <c r="M10" s="17">
        <v>0.04</v>
      </c>
      <c r="N10" s="18">
        <v>1.7000000000000001E-2</v>
      </c>
      <c r="O10" s="19"/>
      <c r="P10" s="20"/>
      <c r="Q10">
        <v>9</v>
      </c>
    </row>
    <row r="11" spans="1:17" x14ac:dyDescent="0.25">
      <c r="A11" s="4" t="s">
        <v>14</v>
      </c>
      <c r="B11" s="28">
        <v>8</v>
      </c>
      <c r="C11" s="28">
        <v>15</v>
      </c>
      <c r="D11" s="28" t="s">
        <v>17</v>
      </c>
      <c r="E11" s="29">
        <v>50</v>
      </c>
      <c r="F11" s="29">
        <v>10</v>
      </c>
      <c r="G11" s="28">
        <v>20</v>
      </c>
      <c r="H11" s="5"/>
      <c r="I11" s="6">
        <v>144</v>
      </c>
      <c r="J11" s="6">
        <v>121</v>
      </c>
      <c r="K11" s="6">
        <v>2</v>
      </c>
      <c r="L11" s="6">
        <f>SUM(I11:K11)</f>
        <v>267</v>
      </c>
      <c r="M11" s="6">
        <v>0.46</v>
      </c>
      <c r="N11" s="7">
        <v>3.6999999999999998E-2</v>
      </c>
      <c r="O11" s="8">
        <v>126</v>
      </c>
      <c r="P11" s="9">
        <f>O11/L11</f>
        <v>0.47191011235955055</v>
      </c>
      <c r="Q11">
        <v>10</v>
      </c>
    </row>
    <row r="12" spans="1:17" x14ac:dyDescent="0.25">
      <c r="A12" s="10" t="s">
        <v>14</v>
      </c>
      <c r="B12" s="30">
        <v>8</v>
      </c>
      <c r="C12" s="30">
        <v>15</v>
      </c>
      <c r="D12" s="30" t="s">
        <v>17</v>
      </c>
      <c r="E12" s="27">
        <v>50</v>
      </c>
      <c r="F12" s="27">
        <v>10</v>
      </c>
      <c r="G12" s="30">
        <v>20</v>
      </c>
      <c r="H12" s="11" t="s">
        <v>15</v>
      </c>
      <c r="I12">
        <v>79</v>
      </c>
      <c r="J12">
        <v>46</v>
      </c>
      <c r="K12">
        <v>1</v>
      </c>
      <c r="L12">
        <f>SUM(I12:K12)</f>
        <v>126</v>
      </c>
      <c r="M12">
        <v>2.79</v>
      </c>
      <c r="N12" s="12">
        <v>0.20499999999999999</v>
      </c>
      <c r="O12" s="13"/>
      <c r="P12" s="14"/>
      <c r="Q12">
        <v>11</v>
      </c>
    </row>
    <row r="13" spans="1:17" x14ac:dyDescent="0.25">
      <c r="A13" s="15" t="s">
        <v>14</v>
      </c>
      <c r="B13" s="31">
        <v>8</v>
      </c>
      <c r="C13" s="31">
        <v>15</v>
      </c>
      <c r="D13" s="31" t="s">
        <v>17</v>
      </c>
      <c r="E13" s="32">
        <v>50</v>
      </c>
      <c r="F13" s="32">
        <v>10</v>
      </c>
      <c r="G13" s="31">
        <v>20</v>
      </c>
      <c r="H13" s="16" t="s">
        <v>16</v>
      </c>
      <c r="I13" s="17">
        <v>65</v>
      </c>
      <c r="J13" s="17">
        <v>75</v>
      </c>
      <c r="K13" s="17">
        <v>1</v>
      </c>
      <c r="L13" s="17">
        <f t="shared" ref="L13" si="1">SUM(I13:K13)</f>
        <v>141</v>
      </c>
      <c r="M13" s="17">
        <v>-1.62</v>
      </c>
      <c r="N13" s="18">
        <v>-0.113</v>
      </c>
      <c r="O13" s="19"/>
      <c r="P13" s="20"/>
      <c r="Q13">
        <v>12</v>
      </c>
    </row>
    <row r="14" spans="1:17" x14ac:dyDescent="0.25">
      <c r="A14" s="4" t="s">
        <v>14</v>
      </c>
      <c r="B14" s="28">
        <v>8</v>
      </c>
      <c r="C14" s="28">
        <v>15</v>
      </c>
      <c r="D14" s="28">
        <v>75</v>
      </c>
      <c r="E14" s="29">
        <v>100</v>
      </c>
      <c r="F14" s="29"/>
      <c r="G14" s="28">
        <v>10</v>
      </c>
      <c r="H14" s="5"/>
      <c r="I14" s="6">
        <v>264</v>
      </c>
      <c r="J14" s="6">
        <v>263</v>
      </c>
      <c r="K14" s="6">
        <v>6</v>
      </c>
      <c r="L14" s="6">
        <f t="shared" si="0"/>
        <v>533</v>
      </c>
      <c r="M14" s="6">
        <v>-1.27</v>
      </c>
      <c r="N14" s="7">
        <v>-4.2999999999999997E-2</v>
      </c>
      <c r="O14" s="8">
        <f>SUM(I15:K15)</f>
        <v>272</v>
      </c>
      <c r="P14" s="9">
        <f>O14/L14</f>
        <v>0.51031894934333955</v>
      </c>
      <c r="Q14">
        <v>13</v>
      </c>
    </row>
    <row r="15" spans="1:17" x14ac:dyDescent="0.25">
      <c r="A15" s="10" t="s">
        <v>14</v>
      </c>
      <c r="B15" s="30">
        <v>8</v>
      </c>
      <c r="C15" s="30">
        <v>15</v>
      </c>
      <c r="D15" s="30">
        <v>75</v>
      </c>
      <c r="E15" s="27">
        <v>100</v>
      </c>
      <c r="G15" s="30">
        <v>10</v>
      </c>
      <c r="H15" s="11" t="s">
        <v>15</v>
      </c>
      <c r="I15" s="11">
        <v>147</v>
      </c>
      <c r="J15" s="11">
        <v>123</v>
      </c>
      <c r="K15" s="11">
        <f>K39-K3</f>
        <v>2</v>
      </c>
      <c r="L15">
        <f t="shared" si="0"/>
        <v>272</v>
      </c>
      <c r="M15" s="11">
        <v>0.28000000000000003</v>
      </c>
      <c r="N15" s="12">
        <v>3.9E-2</v>
      </c>
      <c r="O15" s="13"/>
      <c r="P15" s="14"/>
      <c r="Q15">
        <v>14</v>
      </c>
    </row>
    <row r="16" spans="1:17" x14ac:dyDescent="0.25">
      <c r="A16" s="15" t="s">
        <v>14</v>
      </c>
      <c r="B16" s="31">
        <v>8</v>
      </c>
      <c r="C16" s="31">
        <v>15</v>
      </c>
      <c r="D16" s="31">
        <v>75</v>
      </c>
      <c r="E16" s="32">
        <v>100</v>
      </c>
      <c r="F16" s="32"/>
      <c r="G16" s="31">
        <v>10</v>
      </c>
      <c r="H16" s="16" t="s">
        <v>16</v>
      </c>
      <c r="I16" s="17">
        <v>117</v>
      </c>
      <c r="J16" s="17">
        <v>140</v>
      </c>
      <c r="K16" s="17">
        <f>K40-K4</f>
        <v>4</v>
      </c>
      <c r="L16" s="17">
        <f t="shared" si="0"/>
        <v>261</v>
      </c>
      <c r="M16" s="17">
        <v>-2.89</v>
      </c>
      <c r="N16" s="18">
        <v>-0.129</v>
      </c>
      <c r="O16" s="19"/>
      <c r="P16" s="20"/>
      <c r="Q16">
        <v>15</v>
      </c>
    </row>
    <row r="17" spans="1:17" x14ac:dyDescent="0.25">
      <c r="A17" s="4" t="s">
        <v>14</v>
      </c>
      <c r="B17" s="28">
        <v>8</v>
      </c>
      <c r="C17" s="28">
        <v>15</v>
      </c>
      <c r="D17" s="28">
        <v>60</v>
      </c>
      <c r="E17" s="29">
        <v>75</v>
      </c>
      <c r="F17" s="29"/>
      <c r="G17" s="28">
        <v>10</v>
      </c>
      <c r="H17" s="5"/>
      <c r="I17" s="6">
        <v>419</v>
      </c>
      <c r="J17" s="6">
        <v>328</v>
      </c>
      <c r="K17" s="6">
        <v>8</v>
      </c>
      <c r="L17" s="6">
        <f t="shared" si="0"/>
        <v>755</v>
      </c>
      <c r="M17" s="6">
        <f>M41-M5</f>
        <v>0</v>
      </c>
      <c r="N17" s="7">
        <v>7.0000000000000007E-2</v>
      </c>
      <c r="O17" s="8">
        <f>SUM(I18:K18)</f>
        <v>387</v>
      </c>
      <c r="P17" s="9">
        <f>O17/L17</f>
        <v>0.51258278145695368</v>
      </c>
      <c r="Q17">
        <v>16</v>
      </c>
    </row>
    <row r="18" spans="1:17" x14ac:dyDescent="0.25">
      <c r="A18" s="10" t="s">
        <v>14</v>
      </c>
      <c r="B18" s="30">
        <v>8</v>
      </c>
      <c r="C18" s="30">
        <v>15</v>
      </c>
      <c r="D18" s="30">
        <v>60</v>
      </c>
      <c r="E18" s="27">
        <v>75</v>
      </c>
      <c r="G18" s="30">
        <v>10</v>
      </c>
      <c r="H18" s="11" t="s">
        <v>15</v>
      </c>
      <c r="I18" s="11">
        <v>217</v>
      </c>
      <c r="J18" s="11">
        <v>167</v>
      </c>
      <c r="K18" s="11">
        <v>3</v>
      </c>
      <c r="L18">
        <f t="shared" si="0"/>
        <v>387</v>
      </c>
      <c r="M18" s="11">
        <v>0.5</v>
      </c>
      <c r="N18" s="12">
        <v>7.8E-2</v>
      </c>
      <c r="O18" s="13"/>
      <c r="P18" s="14"/>
      <c r="Q18">
        <v>17</v>
      </c>
    </row>
    <row r="19" spans="1:17" x14ac:dyDescent="0.25">
      <c r="A19" s="15" t="s">
        <v>14</v>
      </c>
      <c r="B19" s="31">
        <v>8</v>
      </c>
      <c r="C19" s="31">
        <v>15</v>
      </c>
      <c r="D19" s="31">
        <v>60</v>
      </c>
      <c r="E19" s="32">
        <v>75</v>
      </c>
      <c r="F19" s="32"/>
      <c r="G19" s="31">
        <v>10</v>
      </c>
      <c r="H19" s="16" t="s">
        <v>16</v>
      </c>
      <c r="I19" s="17">
        <v>202</v>
      </c>
      <c r="J19" s="17">
        <v>161</v>
      </c>
      <c r="K19" s="17">
        <f>K43-K7</f>
        <v>5</v>
      </c>
      <c r="L19" s="17">
        <f t="shared" si="0"/>
        <v>368</v>
      </c>
      <c r="M19" s="17">
        <v>0.69</v>
      </c>
      <c r="N19" s="18">
        <v>6.0999999999999999E-2</v>
      </c>
      <c r="O19" s="19"/>
      <c r="P19" s="20"/>
      <c r="Q19">
        <v>18</v>
      </c>
    </row>
    <row r="20" spans="1:17" x14ac:dyDescent="0.25">
      <c r="A20" s="4" t="s">
        <v>14</v>
      </c>
      <c r="B20" s="28">
        <v>8</v>
      </c>
      <c r="C20" s="28">
        <v>15</v>
      </c>
      <c r="D20" s="28">
        <v>50</v>
      </c>
      <c r="E20" s="29">
        <v>60</v>
      </c>
      <c r="F20" s="29"/>
      <c r="G20" s="28">
        <v>10</v>
      </c>
      <c r="H20" s="5"/>
      <c r="I20" s="6">
        <v>265</v>
      </c>
      <c r="J20" s="6">
        <v>211</v>
      </c>
      <c r="K20" s="6">
        <v>4</v>
      </c>
      <c r="L20" s="6">
        <f t="shared" si="0"/>
        <v>480</v>
      </c>
      <c r="M20" s="6">
        <v>0.2</v>
      </c>
      <c r="N20" s="7">
        <v>6.2E-2</v>
      </c>
      <c r="O20" s="8">
        <f>SUM(I21:K21)</f>
        <v>239</v>
      </c>
      <c r="P20" s="9">
        <f>O20/L20</f>
        <v>0.49791666666666667</v>
      </c>
      <c r="Q20">
        <v>19</v>
      </c>
    </row>
    <row r="21" spans="1:17" x14ac:dyDescent="0.25">
      <c r="A21" s="10" t="s">
        <v>14</v>
      </c>
      <c r="B21" s="30">
        <v>8</v>
      </c>
      <c r="C21" s="30">
        <v>15</v>
      </c>
      <c r="D21" s="30">
        <v>50</v>
      </c>
      <c r="E21" s="27">
        <v>60</v>
      </c>
      <c r="G21" s="30">
        <v>10</v>
      </c>
      <c r="H21" s="11" t="s">
        <v>15</v>
      </c>
      <c r="I21" s="11">
        <v>134</v>
      </c>
      <c r="J21" s="11">
        <v>102</v>
      </c>
      <c r="K21" s="11">
        <f>K45-K9</f>
        <v>3</v>
      </c>
      <c r="L21">
        <f t="shared" si="0"/>
        <v>239</v>
      </c>
      <c r="M21" s="11">
        <v>0.68</v>
      </c>
      <c r="N21" s="12">
        <v>8.3000000000000004E-2</v>
      </c>
      <c r="O21" s="13"/>
      <c r="P21" s="14"/>
      <c r="Q21">
        <v>20</v>
      </c>
    </row>
    <row r="22" spans="1:17" x14ac:dyDescent="0.25">
      <c r="A22" s="15" t="s">
        <v>14</v>
      </c>
      <c r="B22" s="31">
        <v>8</v>
      </c>
      <c r="C22" s="31">
        <v>15</v>
      </c>
      <c r="D22" s="31">
        <v>50</v>
      </c>
      <c r="E22" s="32">
        <v>60</v>
      </c>
      <c r="F22" s="32"/>
      <c r="G22" s="31">
        <v>10</v>
      </c>
      <c r="H22" s="16" t="s">
        <v>16</v>
      </c>
      <c r="I22" s="17">
        <v>131</v>
      </c>
      <c r="J22" s="17">
        <v>109</v>
      </c>
      <c r="K22" s="17">
        <f>K46-K10</f>
        <v>1</v>
      </c>
      <c r="L22">
        <f t="shared" si="0"/>
        <v>241</v>
      </c>
      <c r="M22" s="17">
        <v>-0.28000000000000003</v>
      </c>
      <c r="N22" s="18">
        <v>4.2000000000000003E-2</v>
      </c>
      <c r="O22" s="19"/>
      <c r="P22" s="20"/>
      <c r="Q22">
        <v>21</v>
      </c>
    </row>
    <row r="23" spans="1:17" x14ac:dyDescent="0.25">
      <c r="A23" s="4" t="s">
        <v>14</v>
      </c>
      <c r="B23" s="28">
        <v>8</v>
      </c>
      <c r="C23" s="28">
        <v>15</v>
      </c>
      <c r="D23" s="28" t="s">
        <v>17</v>
      </c>
      <c r="E23" s="29">
        <v>50</v>
      </c>
      <c r="F23" s="29"/>
      <c r="G23" s="28">
        <v>10</v>
      </c>
      <c r="H23" s="5"/>
      <c r="I23" s="6">
        <v>261</v>
      </c>
      <c r="J23" s="6">
        <v>213</v>
      </c>
      <c r="K23" s="6">
        <v>4</v>
      </c>
      <c r="L23" s="6">
        <f t="shared" si="0"/>
        <v>478</v>
      </c>
      <c r="M23" s="6">
        <v>0.93</v>
      </c>
      <c r="N23" s="7">
        <v>5.0999999999999997E-2</v>
      </c>
      <c r="O23" s="8">
        <f>SUM(I24:K24)</f>
        <v>226</v>
      </c>
      <c r="P23" s="9">
        <f>O23/L23</f>
        <v>0.47280334728033474</v>
      </c>
      <c r="Q23">
        <v>22</v>
      </c>
    </row>
    <row r="24" spans="1:17" x14ac:dyDescent="0.25">
      <c r="A24" s="10" t="s">
        <v>14</v>
      </c>
      <c r="B24" s="30">
        <v>8</v>
      </c>
      <c r="C24" s="30">
        <v>15</v>
      </c>
      <c r="D24" s="30" t="s">
        <v>17</v>
      </c>
      <c r="E24" s="27">
        <v>50</v>
      </c>
      <c r="G24" s="30">
        <v>10</v>
      </c>
      <c r="H24" s="11" t="s">
        <v>15</v>
      </c>
      <c r="I24">
        <v>125</v>
      </c>
      <c r="J24">
        <v>98</v>
      </c>
      <c r="K24">
        <v>3</v>
      </c>
      <c r="L24">
        <f t="shared" si="0"/>
        <v>226</v>
      </c>
      <c r="M24">
        <v>0.46</v>
      </c>
      <c r="N24" s="12">
        <v>6.9000000000000006E-2</v>
      </c>
      <c r="O24" s="13"/>
      <c r="P24" s="14"/>
      <c r="Q24">
        <v>23</v>
      </c>
    </row>
    <row r="25" spans="1:17" x14ac:dyDescent="0.25">
      <c r="A25" s="15" t="s">
        <v>14</v>
      </c>
      <c r="B25" s="31">
        <v>8</v>
      </c>
      <c r="C25" s="31">
        <v>15</v>
      </c>
      <c r="D25" s="31" t="s">
        <v>17</v>
      </c>
      <c r="E25" s="32">
        <v>50</v>
      </c>
      <c r="F25" s="32"/>
      <c r="G25" s="31">
        <v>10</v>
      </c>
      <c r="H25" s="16" t="s">
        <v>16</v>
      </c>
      <c r="I25" s="17">
        <f>I49-I13</f>
        <v>119</v>
      </c>
      <c r="J25" s="17">
        <f>J49-J13</f>
        <v>94</v>
      </c>
      <c r="K25" s="17">
        <f>K49-K13</f>
        <v>3</v>
      </c>
      <c r="L25" s="17">
        <f t="shared" si="0"/>
        <v>216</v>
      </c>
      <c r="M25" s="17">
        <f>M49-M13</f>
        <v>1.1400000000000001</v>
      </c>
      <c r="N25" s="18">
        <f>N49-N13</f>
        <v>0.108</v>
      </c>
      <c r="O25" s="19"/>
      <c r="P25" s="20"/>
      <c r="Q25">
        <v>24</v>
      </c>
    </row>
    <row r="26" spans="1:17" x14ac:dyDescent="0.25">
      <c r="A26" s="4" t="s">
        <v>14</v>
      </c>
      <c r="B26" s="28">
        <v>15</v>
      </c>
      <c r="C26" s="28" t="s">
        <v>17</v>
      </c>
      <c r="D26" s="28">
        <v>75</v>
      </c>
      <c r="E26" s="29">
        <v>100</v>
      </c>
      <c r="F26" s="29">
        <v>10</v>
      </c>
      <c r="G26" s="28">
        <v>20</v>
      </c>
      <c r="H26" s="5"/>
      <c r="I26" s="6">
        <v>22</v>
      </c>
      <c r="J26" s="6">
        <v>25</v>
      </c>
      <c r="K26" s="6">
        <v>0</v>
      </c>
      <c r="L26" s="6">
        <f>SUM(I26:K26)</f>
        <v>47</v>
      </c>
      <c r="M26" s="6">
        <v>-1.86</v>
      </c>
      <c r="N26" s="7">
        <v>-0.106</v>
      </c>
      <c r="O26" s="8">
        <f>SUM(I27:K27)</f>
        <v>29</v>
      </c>
      <c r="P26" s="9">
        <f>O26/L26</f>
        <v>0.61702127659574468</v>
      </c>
      <c r="Q26">
        <v>25</v>
      </c>
    </row>
    <row r="27" spans="1:17" x14ac:dyDescent="0.25">
      <c r="A27" s="10" t="s">
        <v>14</v>
      </c>
      <c r="B27" s="30">
        <v>15</v>
      </c>
      <c r="C27" s="30" t="s">
        <v>17</v>
      </c>
      <c r="D27" s="30">
        <v>75</v>
      </c>
      <c r="E27" s="27">
        <v>100</v>
      </c>
      <c r="F27" s="27">
        <v>10</v>
      </c>
      <c r="G27" s="30">
        <v>20</v>
      </c>
      <c r="H27" s="11" t="s">
        <v>15</v>
      </c>
      <c r="I27" s="11">
        <v>14</v>
      </c>
      <c r="J27" s="11">
        <v>15</v>
      </c>
      <c r="K27" s="11">
        <v>0</v>
      </c>
      <c r="L27">
        <f>SUM(I27:K27)</f>
        <v>29</v>
      </c>
      <c r="M27" s="11">
        <v>-1.86</v>
      </c>
      <c r="N27" s="12">
        <v>-0.106</v>
      </c>
      <c r="O27" s="13"/>
      <c r="P27" s="14"/>
      <c r="Q27">
        <v>26</v>
      </c>
    </row>
    <row r="28" spans="1:17" x14ac:dyDescent="0.25">
      <c r="A28" s="15" t="s">
        <v>14</v>
      </c>
      <c r="B28" s="31">
        <v>15</v>
      </c>
      <c r="C28" s="31" t="s">
        <v>17</v>
      </c>
      <c r="D28" s="31">
        <v>75</v>
      </c>
      <c r="E28" s="32">
        <v>100</v>
      </c>
      <c r="F28" s="32">
        <v>10</v>
      </c>
      <c r="G28" s="31">
        <v>20</v>
      </c>
      <c r="H28" s="16" t="s">
        <v>16</v>
      </c>
      <c r="I28" s="17">
        <v>8</v>
      </c>
      <c r="J28" s="17">
        <v>10</v>
      </c>
      <c r="K28" s="17">
        <v>0</v>
      </c>
      <c r="L28" s="17">
        <f>SUM(I28:K28)</f>
        <v>18</v>
      </c>
      <c r="M28" s="17">
        <v>-2.17</v>
      </c>
      <c r="N28" s="18">
        <v>-0.152</v>
      </c>
      <c r="O28" s="19"/>
      <c r="P28" s="20"/>
      <c r="Q28">
        <v>27</v>
      </c>
    </row>
    <row r="29" spans="1:17" x14ac:dyDescent="0.25">
      <c r="A29" s="4" t="s">
        <v>14</v>
      </c>
      <c r="B29" s="28">
        <v>15</v>
      </c>
      <c r="C29" s="28" t="s">
        <v>17</v>
      </c>
      <c r="D29" s="28">
        <v>60</v>
      </c>
      <c r="E29" s="29">
        <v>75</v>
      </c>
      <c r="F29" s="29">
        <v>10</v>
      </c>
      <c r="G29" s="28">
        <v>20</v>
      </c>
      <c r="H29" s="5"/>
      <c r="I29" s="6">
        <v>33</v>
      </c>
      <c r="J29" s="6">
        <v>31</v>
      </c>
      <c r="K29" s="6">
        <v>4</v>
      </c>
      <c r="L29" s="6">
        <f>SUM(I29:K29)</f>
        <v>68</v>
      </c>
      <c r="M29" s="6">
        <v>-1.27</v>
      </c>
      <c r="N29" s="7">
        <v>-1.4999999999999999E-2</v>
      </c>
      <c r="O29" s="8">
        <f>SUM(I30:K30)</f>
        <v>47</v>
      </c>
      <c r="P29" s="9">
        <f>O29/L29</f>
        <v>0.69117647058823528</v>
      </c>
      <c r="Q29">
        <v>28</v>
      </c>
    </row>
    <row r="30" spans="1:17" x14ac:dyDescent="0.25">
      <c r="A30" s="10" t="s">
        <v>14</v>
      </c>
      <c r="B30" s="30">
        <v>15</v>
      </c>
      <c r="C30" s="30" t="s">
        <v>17</v>
      </c>
      <c r="D30" s="30">
        <v>60</v>
      </c>
      <c r="E30" s="27">
        <v>75</v>
      </c>
      <c r="F30" s="27">
        <v>10</v>
      </c>
      <c r="G30" s="30">
        <v>20</v>
      </c>
      <c r="H30" s="11" t="s">
        <v>15</v>
      </c>
      <c r="I30" s="11">
        <v>20</v>
      </c>
      <c r="J30" s="11">
        <v>23</v>
      </c>
      <c r="K30" s="11">
        <v>4</v>
      </c>
      <c r="L30">
        <f>SUM(I30:K30)</f>
        <v>47</v>
      </c>
      <c r="M30" s="11">
        <v>-2.59</v>
      </c>
      <c r="N30" s="12">
        <v>-0.10299999999999999</v>
      </c>
      <c r="O30" s="13"/>
      <c r="P30" s="14"/>
      <c r="Q30">
        <v>29</v>
      </c>
    </row>
    <row r="31" spans="1:17" x14ac:dyDescent="0.25">
      <c r="A31" s="15" t="s">
        <v>14</v>
      </c>
      <c r="B31" s="31">
        <v>15</v>
      </c>
      <c r="C31" s="31" t="s">
        <v>17</v>
      </c>
      <c r="D31" s="31">
        <v>60</v>
      </c>
      <c r="E31" s="32">
        <v>75</v>
      </c>
      <c r="F31" s="32">
        <v>10</v>
      </c>
      <c r="G31" s="31">
        <v>20</v>
      </c>
      <c r="H31" s="16" t="s">
        <v>16</v>
      </c>
      <c r="I31" s="17">
        <v>13</v>
      </c>
      <c r="J31" s="17">
        <v>8</v>
      </c>
      <c r="K31" s="17">
        <v>0</v>
      </c>
      <c r="L31" s="17">
        <f>SUM(I31:K31)</f>
        <v>21</v>
      </c>
      <c r="M31" s="17">
        <v>1.67</v>
      </c>
      <c r="N31" s="18">
        <v>0.182</v>
      </c>
      <c r="O31" s="19"/>
      <c r="P31" s="20"/>
      <c r="Q31">
        <v>30</v>
      </c>
    </row>
    <row r="32" spans="1:17" x14ac:dyDescent="0.25">
      <c r="A32" s="4" t="s">
        <v>14</v>
      </c>
      <c r="B32" s="28">
        <v>15</v>
      </c>
      <c r="C32" s="28" t="s">
        <v>17</v>
      </c>
      <c r="D32" s="28">
        <v>50</v>
      </c>
      <c r="E32" s="29">
        <v>60</v>
      </c>
      <c r="F32" s="29">
        <v>10</v>
      </c>
      <c r="G32" s="28">
        <v>20</v>
      </c>
      <c r="H32" s="5"/>
      <c r="I32" s="6">
        <v>21</v>
      </c>
      <c r="J32" s="6">
        <v>25</v>
      </c>
      <c r="K32" s="6">
        <v>1</v>
      </c>
      <c r="L32" s="6">
        <f>SUM(I32:K32)</f>
        <v>47</v>
      </c>
      <c r="M32" s="6">
        <v>-0.65</v>
      </c>
      <c r="N32" s="7">
        <v>-0.126</v>
      </c>
      <c r="O32" s="8">
        <f>SUM(I33:K33)</f>
        <v>35</v>
      </c>
      <c r="P32" s="9">
        <f>O32/L32</f>
        <v>0.74468085106382975</v>
      </c>
      <c r="Q32">
        <v>31</v>
      </c>
    </row>
    <row r="33" spans="1:17" x14ac:dyDescent="0.25">
      <c r="A33" s="10" t="s">
        <v>14</v>
      </c>
      <c r="B33" s="30">
        <v>15</v>
      </c>
      <c r="C33" s="30" t="s">
        <v>17</v>
      </c>
      <c r="D33" s="30">
        <v>50</v>
      </c>
      <c r="E33" s="27">
        <v>60</v>
      </c>
      <c r="F33" s="27">
        <v>10</v>
      </c>
      <c r="G33" s="30">
        <v>20</v>
      </c>
      <c r="H33" s="11" t="s">
        <v>15</v>
      </c>
      <c r="I33" s="11">
        <v>16</v>
      </c>
      <c r="J33" s="11">
        <v>19</v>
      </c>
      <c r="K33" s="11">
        <v>0</v>
      </c>
      <c r="L33">
        <f>SUM(I33:K33)</f>
        <v>35</v>
      </c>
      <c r="M33" s="11">
        <v>-7.0000000000000007E-2</v>
      </c>
      <c r="N33" s="12">
        <v>-0.127</v>
      </c>
      <c r="O33" s="13"/>
      <c r="P33" s="14"/>
      <c r="Q33">
        <v>32</v>
      </c>
    </row>
    <row r="34" spans="1:17" x14ac:dyDescent="0.25">
      <c r="A34" s="15" t="s">
        <v>14</v>
      </c>
      <c r="B34" s="31">
        <v>15</v>
      </c>
      <c r="C34" s="31" t="s">
        <v>17</v>
      </c>
      <c r="D34" s="31">
        <v>50</v>
      </c>
      <c r="E34" s="32">
        <v>60</v>
      </c>
      <c r="F34" s="32">
        <v>10</v>
      </c>
      <c r="G34" s="31">
        <v>20</v>
      </c>
      <c r="H34" s="16" t="s">
        <v>16</v>
      </c>
      <c r="I34" s="17">
        <v>5</v>
      </c>
      <c r="J34" s="17">
        <v>6</v>
      </c>
      <c r="K34" s="17">
        <v>1</v>
      </c>
      <c r="L34">
        <f>SUM(I34:K34)</f>
        <v>12</v>
      </c>
      <c r="M34" s="17">
        <v>-2.33</v>
      </c>
      <c r="N34" s="18">
        <v>-0.121</v>
      </c>
      <c r="O34" s="19"/>
      <c r="P34" s="20"/>
      <c r="Q34">
        <v>33</v>
      </c>
    </row>
    <row r="35" spans="1:17" x14ac:dyDescent="0.25">
      <c r="A35" s="4" t="s">
        <v>14</v>
      </c>
      <c r="B35" s="28">
        <v>15</v>
      </c>
      <c r="C35" s="28" t="s">
        <v>17</v>
      </c>
      <c r="D35" s="28" t="s">
        <v>17</v>
      </c>
      <c r="E35" s="29">
        <v>50</v>
      </c>
      <c r="F35" s="29">
        <v>10</v>
      </c>
      <c r="G35" s="28">
        <v>20</v>
      </c>
      <c r="H35" s="5"/>
      <c r="I35" s="6">
        <v>34</v>
      </c>
      <c r="J35" s="6">
        <v>28</v>
      </c>
      <c r="K35" s="6">
        <v>0</v>
      </c>
      <c r="L35" s="6">
        <f>SUM(I35:K35)</f>
        <v>62</v>
      </c>
      <c r="M35" s="6">
        <v>-1.94</v>
      </c>
      <c r="N35" s="7">
        <v>4.7E-2</v>
      </c>
      <c r="O35" s="8">
        <f>SUM(I36:K36)</f>
        <v>42</v>
      </c>
      <c r="P35" s="9">
        <f>O35/L35</f>
        <v>0.67741935483870963</v>
      </c>
      <c r="Q35">
        <v>34</v>
      </c>
    </row>
    <row r="36" spans="1:17" x14ac:dyDescent="0.25">
      <c r="A36" s="10" t="s">
        <v>14</v>
      </c>
      <c r="B36" s="30">
        <v>15</v>
      </c>
      <c r="C36" s="30" t="s">
        <v>17</v>
      </c>
      <c r="D36" s="30" t="s">
        <v>17</v>
      </c>
      <c r="E36" s="27">
        <v>50</v>
      </c>
      <c r="F36" s="27">
        <v>10</v>
      </c>
      <c r="G36" s="30">
        <v>20</v>
      </c>
      <c r="H36" s="11" t="s">
        <v>15</v>
      </c>
      <c r="I36">
        <v>25</v>
      </c>
      <c r="J36">
        <v>17</v>
      </c>
      <c r="K36">
        <v>0</v>
      </c>
      <c r="L36">
        <f>SUM(I36:K36)</f>
        <v>42</v>
      </c>
      <c r="M36">
        <v>1.06</v>
      </c>
      <c r="N36" s="12">
        <v>0.13600000000000001</v>
      </c>
      <c r="O36" s="13"/>
      <c r="P36" s="14"/>
      <c r="Q36">
        <v>35</v>
      </c>
    </row>
    <row r="37" spans="1:17" x14ac:dyDescent="0.25">
      <c r="A37" s="15" t="s">
        <v>14</v>
      </c>
      <c r="B37" s="31">
        <v>15</v>
      </c>
      <c r="C37" s="31" t="s">
        <v>17</v>
      </c>
      <c r="D37" s="31" t="s">
        <v>17</v>
      </c>
      <c r="E37" s="32">
        <v>50</v>
      </c>
      <c r="F37" s="32">
        <v>10</v>
      </c>
      <c r="G37" s="31">
        <v>20</v>
      </c>
      <c r="H37" s="16" t="s">
        <v>16</v>
      </c>
      <c r="I37" s="17">
        <v>9</v>
      </c>
      <c r="J37" s="17">
        <v>11</v>
      </c>
      <c r="K37" s="17">
        <v>0</v>
      </c>
      <c r="L37" s="17"/>
      <c r="M37" s="17">
        <v>-8.25</v>
      </c>
      <c r="N37" s="18">
        <v>-0.14099999999999999</v>
      </c>
      <c r="O37" s="19"/>
      <c r="P37" s="20"/>
      <c r="Q37">
        <v>36</v>
      </c>
    </row>
    <row r="38" spans="1:17" x14ac:dyDescent="0.25">
      <c r="A38" s="4" t="s">
        <v>14</v>
      </c>
      <c r="B38" s="28">
        <v>8</v>
      </c>
      <c r="C38" s="28">
        <v>15</v>
      </c>
      <c r="D38" s="28">
        <v>75</v>
      </c>
      <c r="E38" s="29">
        <v>100</v>
      </c>
      <c r="F38" s="29"/>
      <c r="G38" s="28">
        <v>20</v>
      </c>
      <c r="H38" s="5"/>
      <c r="I38" s="6">
        <v>420</v>
      </c>
      <c r="J38" s="6">
        <v>403</v>
      </c>
      <c r="K38" s="6">
        <v>12</v>
      </c>
      <c r="L38" s="6">
        <f t="shared" ref="L38:L49" si="2">SUM(I38:K38)</f>
        <v>835</v>
      </c>
      <c r="M38" s="6">
        <v>-1.32</v>
      </c>
      <c r="N38" s="7">
        <v>-2.5000000000000001E-2</v>
      </c>
      <c r="O38" s="8">
        <v>417</v>
      </c>
      <c r="P38" s="9">
        <f>O38/L38</f>
        <v>0.4994011976047904</v>
      </c>
      <c r="Q38">
        <v>37</v>
      </c>
    </row>
    <row r="39" spans="1:17" x14ac:dyDescent="0.25">
      <c r="A39" s="10" t="s">
        <v>14</v>
      </c>
      <c r="B39" s="30">
        <v>8</v>
      </c>
      <c r="C39" s="30">
        <v>15</v>
      </c>
      <c r="D39" s="30">
        <v>75</v>
      </c>
      <c r="E39" s="27">
        <v>100</v>
      </c>
      <c r="G39" s="30">
        <v>20</v>
      </c>
      <c r="H39" s="11" t="s">
        <v>15</v>
      </c>
      <c r="I39" s="11">
        <v>215</v>
      </c>
      <c r="J39" s="11">
        <v>197</v>
      </c>
      <c r="K39" s="11">
        <v>5</v>
      </c>
      <c r="L39">
        <f t="shared" si="2"/>
        <v>417</v>
      </c>
      <c r="M39">
        <v>0.78</v>
      </c>
      <c r="N39" s="12">
        <v>6.7000000000000004E-2</v>
      </c>
      <c r="O39" s="13"/>
      <c r="P39" s="14"/>
      <c r="Q39">
        <v>38</v>
      </c>
    </row>
    <row r="40" spans="1:17" x14ac:dyDescent="0.25">
      <c r="A40" s="15" t="s">
        <v>14</v>
      </c>
      <c r="B40" s="31">
        <v>8</v>
      </c>
      <c r="C40" s="31">
        <v>15</v>
      </c>
      <c r="D40" s="31">
        <v>75</v>
      </c>
      <c r="E40" s="32">
        <v>100</v>
      </c>
      <c r="F40" s="32"/>
      <c r="G40" s="31">
        <v>20</v>
      </c>
      <c r="H40" s="16" t="s">
        <v>16</v>
      </c>
      <c r="I40" s="17">
        <v>205</v>
      </c>
      <c r="J40" s="17">
        <v>206</v>
      </c>
      <c r="K40" s="17">
        <v>7</v>
      </c>
      <c r="L40" s="17">
        <f t="shared" si="2"/>
        <v>418</v>
      </c>
      <c r="M40" s="17">
        <v>-1.92</v>
      </c>
      <c r="N40" s="18">
        <v>-4.7E-2</v>
      </c>
      <c r="O40" s="19"/>
      <c r="P40" s="20"/>
      <c r="Q40">
        <v>39</v>
      </c>
    </row>
    <row r="41" spans="1:17" x14ac:dyDescent="0.25">
      <c r="A41" s="4" t="s">
        <v>14</v>
      </c>
      <c r="B41" s="28">
        <v>8</v>
      </c>
      <c r="C41" s="28">
        <v>15</v>
      </c>
      <c r="D41" s="28">
        <v>60</v>
      </c>
      <c r="E41" s="29">
        <v>75</v>
      </c>
      <c r="F41" s="29"/>
      <c r="G41" s="28">
        <v>20</v>
      </c>
      <c r="H41" s="5"/>
      <c r="I41" s="6">
        <v>631</v>
      </c>
      <c r="J41" s="6">
        <v>505</v>
      </c>
      <c r="K41" s="6">
        <v>14</v>
      </c>
      <c r="L41" s="6">
        <f t="shared" si="2"/>
        <v>1150</v>
      </c>
      <c r="M41" s="6">
        <v>0.55000000000000004</v>
      </c>
      <c r="N41" s="7">
        <v>0.06</v>
      </c>
      <c r="O41" s="8">
        <v>596</v>
      </c>
      <c r="P41" s="9">
        <f>O41/L41</f>
        <v>0.51826086956521744</v>
      </c>
      <c r="Q41">
        <v>40</v>
      </c>
    </row>
    <row r="42" spans="1:17" x14ac:dyDescent="0.25">
      <c r="A42" s="10" t="s">
        <v>14</v>
      </c>
      <c r="B42" s="30">
        <v>8</v>
      </c>
      <c r="C42" s="30">
        <v>15</v>
      </c>
      <c r="D42" s="30">
        <v>60</v>
      </c>
      <c r="E42" s="27">
        <v>75</v>
      </c>
      <c r="G42" s="30">
        <v>20</v>
      </c>
      <c r="H42" s="11" t="s">
        <v>15</v>
      </c>
      <c r="I42" s="11">
        <v>320</v>
      </c>
      <c r="J42" s="11">
        <v>270</v>
      </c>
      <c r="K42" s="11">
        <v>6</v>
      </c>
      <c r="L42">
        <f t="shared" si="2"/>
        <v>596</v>
      </c>
      <c r="M42">
        <v>0.78</v>
      </c>
      <c r="N42" s="12">
        <v>3.5000000000000003E-2</v>
      </c>
      <c r="O42" s="13"/>
      <c r="P42" s="14"/>
      <c r="Q42">
        <v>41</v>
      </c>
    </row>
    <row r="43" spans="1:17" x14ac:dyDescent="0.25">
      <c r="A43" s="15" t="s">
        <v>14</v>
      </c>
      <c r="B43" s="31">
        <v>8</v>
      </c>
      <c r="C43" s="31">
        <v>15</v>
      </c>
      <c r="D43" s="31">
        <v>60</v>
      </c>
      <c r="E43" s="32">
        <v>75</v>
      </c>
      <c r="F43" s="32"/>
      <c r="G43" s="31">
        <v>20</v>
      </c>
      <c r="H43" s="16" t="s">
        <v>16</v>
      </c>
      <c r="I43" s="17">
        <v>311</v>
      </c>
      <c r="J43" s="17">
        <v>235</v>
      </c>
      <c r="K43" s="17">
        <v>8</v>
      </c>
      <c r="L43" s="17">
        <f t="shared" si="2"/>
        <v>554</v>
      </c>
      <c r="M43" s="17">
        <v>1.08</v>
      </c>
      <c r="N43" s="18">
        <v>8.5999999999999993E-2</v>
      </c>
      <c r="O43" s="19"/>
      <c r="P43" s="20"/>
      <c r="Q43">
        <v>42</v>
      </c>
    </row>
    <row r="44" spans="1:17" x14ac:dyDescent="0.25">
      <c r="A44" s="4" t="s">
        <v>14</v>
      </c>
      <c r="B44" s="28">
        <v>8</v>
      </c>
      <c r="C44" s="28">
        <v>15</v>
      </c>
      <c r="D44" s="28">
        <v>50</v>
      </c>
      <c r="E44" s="29">
        <v>60</v>
      </c>
      <c r="F44" s="29"/>
      <c r="G44" s="28">
        <v>20</v>
      </c>
      <c r="H44" s="5"/>
      <c r="I44" s="6">
        <v>399</v>
      </c>
      <c r="J44" s="6">
        <v>309</v>
      </c>
      <c r="K44" s="6">
        <v>8</v>
      </c>
      <c r="L44" s="6">
        <f t="shared" si="2"/>
        <v>716</v>
      </c>
      <c r="M44" s="6">
        <v>0.56000000000000005</v>
      </c>
      <c r="N44" s="7">
        <v>7.4999999999999997E-2</v>
      </c>
      <c r="O44" s="8">
        <v>346</v>
      </c>
      <c r="P44" s="9">
        <f>O44/L44</f>
        <v>0.48324022346368717</v>
      </c>
      <c r="Q44">
        <v>43</v>
      </c>
    </row>
    <row r="45" spans="1:17" x14ac:dyDescent="0.25">
      <c r="A45" s="10" t="s">
        <v>14</v>
      </c>
      <c r="B45" s="30">
        <v>8</v>
      </c>
      <c r="C45" s="30">
        <v>15</v>
      </c>
      <c r="D45" s="30">
        <v>50</v>
      </c>
      <c r="E45" s="27">
        <v>60</v>
      </c>
      <c r="G45" s="30">
        <v>20</v>
      </c>
      <c r="H45" s="11" t="s">
        <v>15</v>
      </c>
      <c r="I45" s="11">
        <v>200</v>
      </c>
      <c r="J45" s="11">
        <v>142</v>
      </c>
      <c r="K45" s="11">
        <v>4</v>
      </c>
      <c r="L45">
        <f t="shared" si="2"/>
        <v>346</v>
      </c>
      <c r="M45">
        <v>1.17</v>
      </c>
      <c r="N45" s="12">
        <v>0.115</v>
      </c>
      <c r="O45" s="13"/>
      <c r="P45" s="14"/>
      <c r="Q45">
        <v>44</v>
      </c>
    </row>
    <row r="46" spans="1:17" x14ac:dyDescent="0.25">
      <c r="A46" s="15" t="s">
        <v>14</v>
      </c>
      <c r="B46" s="31">
        <v>8</v>
      </c>
      <c r="C46" s="31">
        <v>15</v>
      </c>
      <c r="D46" s="31">
        <v>50</v>
      </c>
      <c r="E46" s="32">
        <v>60</v>
      </c>
      <c r="F46" s="32"/>
      <c r="G46" s="31">
        <v>20</v>
      </c>
      <c r="H46" s="16" t="s">
        <v>16</v>
      </c>
      <c r="I46" s="17">
        <v>199</v>
      </c>
      <c r="J46" s="17">
        <v>167</v>
      </c>
      <c r="K46" s="17">
        <v>4</v>
      </c>
      <c r="L46" s="17">
        <f t="shared" si="2"/>
        <v>370</v>
      </c>
      <c r="M46" s="17">
        <v>-0.02</v>
      </c>
      <c r="N46" s="18">
        <v>3.7999999999999999E-2</v>
      </c>
      <c r="O46" s="19"/>
      <c r="P46" s="20"/>
      <c r="Q46">
        <v>45</v>
      </c>
    </row>
    <row r="47" spans="1:17" x14ac:dyDescent="0.25">
      <c r="A47" s="4" t="s">
        <v>14</v>
      </c>
      <c r="B47" s="28">
        <v>8</v>
      </c>
      <c r="C47" s="28">
        <v>15</v>
      </c>
      <c r="D47" s="28" t="s">
        <v>17</v>
      </c>
      <c r="E47" s="29">
        <v>50</v>
      </c>
      <c r="F47" s="29"/>
      <c r="G47" s="28">
        <v>20</v>
      </c>
      <c r="H47" s="5"/>
      <c r="I47" s="6">
        <v>388</v>
      </c>
      <c r="J47" s="6">
        <v>327</v>
      </c>
      <c r="K47" s="6">
        <v>6</v>
      </c>
      <c r="L47" s="6">
        <f t="shared" si="2"/>
        <v>721</v>
      </c>
      <c r="M47" s="6">
        <v>0.59</v>
      </c>
      <c r="N47" s="7">
        <v>3.5999999999999997E-2</v>
      </c>
      <c r="O47" s="8">
        <v>364</v>
      </c>
      <c r="P47" s="9">
        <f>O47/L47</f>
        <v>0.50485436893203883</v>
      </c>
      <c r="Q47">
        <v>46</v>
      </c>
    </row>
    <row r="48" spans="1:17" x14ac:dyDescent="0.25">
      <c r="A48" s="10" t="s">
        <v>14</v>
      </c>
      <c r="B48" s="30">
        <v>8</v>
      </c>
      <c r="C48" s="30">
        <v>15</v>
      </c>
      <c r="D48" s="30" t="s">
        <v>17</v>
      </c>
      <c r="E48" s="27">
        <v>50</v>
      </c>
      <c r="G48" s="30">
        <v>20</v>
      </c>
      <c r="H48" s="11" t="s">
        <v>15</v>
      </c>
      <c r="I48" s="11">
        <v>204</v>
      </c>
      <c r="J48" s="11">
        <v>158</v>
      </c>
      <c r="K48" s="11">
        <v>2</v>
      </c>
      <c r="L48">
        <f t="shared" si="2"/>
        <v>364</v>
      </c>
      <c r="M48">
        <v>1.64</v>
      </c>
      <c r="N48" s="12">
        <v>7.4999999999999997E-2</v>
      </c>
      <c r="O48" s="13"/>
      <c r="P48" s="14"/>
      <c r="Q48">
        <v>47</v>
      </c>
    </row>
    <row r="49" spans="1:17" x14ac:dyDescent="0.25">
      <c r="A49" s="15" t="s">
        <v>14</v>
      </c>
      <c r="B49" s="31">
        <v>8</v>
      </c>
      <c r="C49" s="31">
        <v>15</v>
      </c>
      <c r="D49" s="31" t="s">
        <v>17</v>
      </c>
      <c r="E49" s="32">
        <v>50</v>
      </c>
      <c r="F49" s="32"/>
      <c r="G49" s="31">
        <v>20</v>
      </c>
      <c r="H49" s="16" t="s">
        <v>16</v>
      </c>
      <c r="I49" s="17">
        <v>184</v>
      </c>
      <c r="J49" s="17">
        <v>169</v>
      </c>
      <c r="K49" s="17">
        <v>4</v>
      </c>
      <c r="L49" s="17">
        <f t="shared" si="2"/>
        <v>357</v>
      </c>
      <c r="M49" s="17">
        <v>-0.48</v>
      </c>
      <c r="N49" s="18">
        <v>-5.0000000000000001E-3</v>
      </c>
      <c r="O49" s="19"/>
      <c r="P49" s="20"/>
      <c r="Q49">
        <v>48</v>
      </c>
    </row>
    <row r="50" spans="1:17" x14ac:dyDescent="0.25">
      <c r="A50" s="4" t="s">
        <v>14</v>
      </c>
      <c r="B50" s="28">
        <v>15</v>
      </c>
      <c r="C50" s="28" t="s">
        <v>17</v>
      </c>
      <c r="D50" s="28">
        <v>75</v>
      </c>
      <c r="E50" s="29">
        <v>100</v>
      </c>
      <c r="F50" s="29"/>
      <c r="G50" s="28">
        <v>20</v>
      </c>
      <c r="H50" s="5"/>
      <c r="I50" s="6">
        <v>56</v>
      </c>
      <c r="J50" s="6">
        <v>63</v>
      </c>
      <c r="K50" s="6">
        <v>0</v>
      </c>
      <c r="L50" s="6">
        <f t="shared" ref="L50:L52" si="3">SUM(I50:K50)</f>
        <v>119</v>
      </c>
      <c r="M50" s="6">
        <v>-1.81</v>
      </c>
      <c r="N50" s="21">
        <v>-0.10100000000000001</v>
      </c>
      <c r="O50" s="8">
        <f>SUM(I51:K51)</f>
        <v>79</v>
      </c>
      <c r="P50" s="9">
        <f>O50/L50</f>
        <v>0.66386554621848737</v>
      </c>
      <c r="Q50">
        <v>49</v>
      </c>
    </row>
    <row r="51" spans="1:17" x14ac:dyDescent="0.25">
      <c r="A51" s="10" t="s">
        <v>14</v>
      </c>
      <c r="B51" s="30">
        <v>15</v>
      </c>
      <c r="C51" s="30" t="s">
        <v>17</v>
      </c>
      <c r="D51" s="30">
        <v>75</v>
      </c>
      <c r="E51" s="27">
        <v>100</v>
      </c>
      <c r="G51" s="30">
        <v>20</v>
      </c>
      <c r="H51" s="11" t="s">
        <v>15</v>
      </c>
      <c r="I51">
        <v>36</v>
      </c>
      <c r="J51">
        <v>43</v>
      </c>
      <c r="K51">
        <v>0</v>
      </c>
      <c r="L51">
        <f t="shared" si="3"/>
        <v>79</v>
      </c>
      <c r="M51">
        <v>-2.09</v>
      </c>
      <c r="N51" s="22">
        <v>-0.129</v>
      </c>
      <c r="O51" s="13"/>
      <c r="P51" s="14"/>
      <c r="Q51">
        <v>50</v>
      </c>
    </row>
    <row r="52" spans="1:17" x14ac:dyDescent="0.25">
      <c r="A52" s="15" t="s">
        <v>14</v>
      </c>
      <c r="B52" s="31">
        <v>15</v>
      </c>
      <c r="C52" s="31" t="s">
        <v>17</v>
      </c>
      <c r="D52" s="31">
        <v>75</v>
      </c>
      <c r="E52" s="32">
        <v>100</v>
      </c>
      <c r="F52" s="32"/>
      <c r="G52" s="31">
        <v>20</v>
      </c>
      <c r="H52" s="16" t="s">
        <v>16</v>
      </c>
      <c r="I52" s="17">
        <v>20</v>
      </c>
      <c r="J52" s="17">
        <v>20</v>
      </c>
      <c r="K52" s="17">
        <v>0</v>
      </c>
      <c r="L52" s="17">
        <f t="shared" si="3"/>
        <v>40</v>
      </c>
      <c r="M52" s="17">
        <v>-1.26</v>
      </c>
      <c r="N52" s="23">
        <v>-4.4999999999999998E-2</v>
      </c>
      <c r="O52" s="19"/>
      <c r="P52" s="20"/>
      <c r="Q52">
        <v>51</v>
      </c>
    </row>
    <row r="53" spans="1:17" x14ac:dyDescent="0.25">
      <c r="A53" s="4" t="s">
        <v>14</v>
      </c>
      <c r="B53" s="28">
        <v>15</v>
      </c>
      <c r="C53" s="28" t="s">
        <v>17</v>
      </c>
      <c r="D53" s="28">
        <v>60</v>
      </c>
      <c r="E53" s="29">
        <v>75</v>
      </c>
      <c r="F53" s="29"/>
      <c r="G53" s="28">
        <v>20</v>
      </c>
      <c r="H53" s="5"/>
      <c r="I53" s="6">
        <v>89</v>
      </c>
      <c r="J53" s="6">
        <v>69</v>
      </c>
      <c r="K53" s="6">
        <v>5</v>
      </c>
      <c r="L53" s="6">
        <f t="shared" si="0"/>
        <v>163</v>
      </c>
      <c r="M53" s="6">
        <v>0.64</v>
      </c>
      <c r="N53" s="21">
        <v>7.2999999999999995E-2</v>
      </c>
      <c r="O53" s="8">
        <f>SUM(I54:K54)</f>
        <v>110</v>
      </c>
      <c r="P53" s="9">
        <f>O53/L53</f>
        <v>0.67484662576687116</v>
      </c>
      <c r="Q53">
        <v>52</v>
      </c>
    </row>
    <row r="54" spans="1:17" x14ac:dyDescent="0.25">
      <c r="A54" s="10" t="s">
        <v>14</v>
      </c>
      <c r="B54" s="30">
        <v>15</v>
      </c>
      <c r="C54" s="30" t="s">
        <v>17</v>
      </c>
      <c r="D54" s="30">
        <v>60</v>
      </c>
      <c r="E54" s="27">
        <v>75</v>
      </c>
      <c r="G54" s="30">
        <v>20</v>
      </c>
      <c r="H54" s="11" t="s">
        <v>15</v>
      </c>
      <c r="I54" s="11">
        <v>60</v>
      </c>
      <c r="J54">
        <v>45</v>
      </c>
      <c r="K54">
        <v>5</v>
      </c>
      <c r="L54">
        <f t="shared" si="0"/>
        <v>110</v>
      </c>
      <c r="M54">
        <v>1.1499999999999999</v>
      </c>
      <c r="N54" s="22">
        <v>8.6999999999999994E-2</v>
      </c>
      <c r="O54" s="13"/>
      <c r="P54" s="14"/>
      <c r="Q54">
        <v>53</v>
      </c>
    </row>
    <row r="55" spans="1:17" x14ac:dyDescent="0.25">
      <c r="A55" s="15" t="s">
        <v>14</v>
      </c>
      <c r="B55" s="31">
        <v>15</v>
      </c>
      <c r="C55" s="31" t="s">
        <v>17</v>
      </c>
      <c r="D55" s="31">
        <v>60</v>
      </c>
      <c r="E55" s="32">
        <v>75</v>
      </c>
      <c r="F55" s="32"/>
      <c r="G55" s="31">
        <v>20</v>
      </c>
      <c r="H55" s="16" t="s">
        <v>16</v>
      </c>
      <c r="I55" s="17">
        <v>29</v>
      </c>
      <c r="J55" s="17">
        <v>24</v>
      </c>
      <c r="K55" s="17">
        <v>0</v>
      </c>
      <c r="L55" s="17">
        <f t="shared" si="0"/>
        <v>53</v>
      </c>
      <c r="M55" s="17">
        <v>-0.41</v>
      </c>
      <c r="N55" s="23">
        <v>4.4999999999999998E-2</v>
      </c>
      <c r="O55" s="19"/>
      <c r="P55" s="20"/>
      <c r="Q55">
        <v>54</v>
      </c>
    </row>
    <row r="56" spans="1:17" x14ac:dyDescent="0.25">
      <c r="A56" s="4" t="s">
        <v>14</v>
      </c>
      <c r="B56" s="28">
        <v>15</v>
      </c>
      <c r="C56" s="28" t="s">
        <v>17</v>
      </c>
      <c r="D56" s="28">
        <v>50</v>
      </c>
      <c r="E56" s="29">
        <v>60</v>
      </c>
      <c r="F56" s="29"/>
      <c r="G56" s="28">
        <v>20</v>
      </c>
      <c r="H56" s="5"/>
      <c r="I56" s="6">
        <v>73</v>
      </c>
      <c r="J56" s="6">
        <v>59</v>
      </c>
      <c r="K56" s="6">
        <v>1</v>
      </c>
      <c r="L56" s="6">
        <f t="shared" si="0"/>
        <v>133</v>
      </c>
      <c r="M56" s="6">
        <v>1.89</v>
      </c>
      <c r="N56" s="21">
        <v>0.14000000000000001</v>
      </c>
      <c r="O56" s="8">
        <v>95</v>
      </c>
      <c r="P56" s="9">
        <f>O56/L56</f>
        <v>0.7142857142857143</v>
      </c>
      <c r="Q56">
        <v>55</v>
      </c>
    </row>
    <row r="57" spans="1:17" x14ac:dyDescent="0.25">
      <c r="A57" s="10" t="s">
        <v>14</v>
      </c>
      <c r="B57" s="30">
        <v>15</v>
      </c>
      <c r="C57" s="30" t="s">
        <v>17</v>
      </c>
      <c r="D57" s="30">
        <v>50</v>
      </c>
      <c r="E57" s="27">
        <v>60</v>
      </c>
      <c r="G57" s="30">
        <v>20</v>
      </c>
      <c r="H57" s="11" t="s">
        <v>15</v>
      </c>
      <c r="I57">
        <v>54</v>
      </c>
      <c r="J57" s="11">
        <v>41</v>
      </c>
      <c r="K57" s="11">
        <v>0</v>
      </c>
      <c r="L57">
        <f t="shared" si="0"/>
        <v>95</v>
      </c>
      <c r="M57" s="11">
        <v>0.7</v>
      </c>
      <c r="N57" s="22">
        <v>8.5000000000000006E-2</v>
      </c>
      <c r="O57" s="13"/>
      <c r="P57" s="14"/>
      <c r="Q57">
        <v>56</v>
      </c>
    </row>
    <row r="58" spans="1:17" x14ac:dyDescent="0.25">
      <c r="A58" s="15" t="s">
        <v>14</v>
      </c>
      <c r="B58" s="31">
        <v>15</v>
      </c>
      <c r="C58" s="31" t="s">
        <v>17</v>
      </c>
      <c r="D58" s="31">
        <v>50</v>
      </c>
      <c r="E58" s="32">
        <v>60</v>
      </c>
      <c r="F58" s="32"/>
      <c r="G58" s="31">
        <v>20</v>
      </c>
      <c r="H58" s="16" t="s">
        <v>16</v>
      </c>
      <c r="I58" s="17">
        <v>19</v>
      </c>
      <c r="J58" s="16">
        <v>18</v>
      </c>
      <c r="K58" s="16">
        <v>1</v>
      </c>
      <c r="L58" s="17">
        <f t="shared" si="0"/>
        <v>38</v>
      </c>
      <c r="M58" s="16">
        <v>2.14</v>
      </c>
      <c r="N58" s="23">
        <v>-1.9E-2</v>
      </c>
      <c r="O58" s="19"/>
      <c r="P58" s="20"/>
      <c r="Q58">
        <v>57</v>
      </c>
    </row>
    <row r="59" spans="1:17" x14ac:dyDescent="0.25">
      <c r="A59" s="4" t="s">
        <v>14</v>
      </c>
      <c r="B59" s="28">
        <v>15</v>
      </c>
      <c r="C59" s="28" t="s">
        <v>17</v>
      </c>
      <c r="D59" s="28" t="s">
        <v>17</v>
      </c>
      <c r="E59" s="29">
        <v>50</v>
      </c>
      <c r="F59" s="29"/>
      <c r="G59" s="28">
        <v>20</v>
      </c>
      <c r="H59" s="5"/>
      <c r="I59" s="6">
        <v>102</v>
      </c>
      <c r="J59" s="6">
        <v>61</v>
      </c>
      <c r="K59" s="6">
        <v>0</v>
      </c>
      <c r="L59" s="6">
        <f t="shared" si="0"/>
        <v>163</v>
      </c>
      <c r="M59" s="6">
        <v>2.33</v>
      </c>
      <c r="N59" s="21">
        <v>0.19500000000000001</v>
      </c>
      <c r="O59" s="8">
        <f>SUM(I60:K60)</f>
        <v>116</v>
      </c>
      <c r="P59" s="9">
        <f>O59/L59</f>
        <v>0.71165644171779141</v>
      </c>
      <c r="Q59">
        <v>58</v>
      </c>
    </row>
    <row r="60" spans="1:17" x14ac:dyDescent="0.25">
      <c r="A60" s="10" t="s">
        <v>14</v>
      </c>
      <c r="B60" s="30">
        <v>15</v>
      </c>
      <c r="C60" s="30" t="s">
        <v>17</v>
      </c>
      <c r="D60" s="30" t="s">
        <v>17</v>
      </c>
      <c r="E60" s="27">
        <v>50</v>
      </c>
      <c r="G60" s="30">
        <v>20</v>
      </c>
      <c r="H60" s="11" t="s">
        <v>15</v>
      </c>
      <c r="I60">
        <v>71</v>
      </c>
      <c r="J60" s="11">
        <v>45</v>
      </c>
      <c r="K60" s="11">
        <v>0</v>
      </c>
      <c r="L60">
        <f t="shared" si="0"/>
        <v>116</v>
      </c>
      <c r="M60" s="11">
        <v>2.11</v>
      </c>
      <c r="N60" s="22">
        <v>0.16800000000000001</v>
      </c>
      <c r="O60" s="13"/>
      <c r="P60" s="14"/>
      <c r="Q60">
        <v>59</v>
      </c>
    </row>
    <row r="61" spans="1:17" x14ac:dyDescent="0.25">
      <c r="A61" s="15" t="s">
        <v>14</v>
      </c>
      <c r="B61" s="31">
        <v>15</v>
      </c>
      <c r="C61" s="31" t="s">
        <v>17</v>
      </c>
      <c r="D61" s="31" t="s">
        <v>17</v>
      </c>
      <c r="E61" s="32">
        <v>50</v>
      </c>
      <c r="F61" s="32"/>
      <c r="G61" s="31">
        <v>20</v>
      </c>
      <c r="H61" s="16" t="s">
        <v>16</v>
      </c>
      <c r="I61" s="17">
        <v>31</v>
      </c>
      <c r="J61" s="16">
        <v>16</v>
      </c>
      <c r="K61" s="16">
        <v>0</v>
      </c>
      <c r="L61" s="17">
        <f t="shared" si="0"/>
        <v>47</v>
      </c>
      <c r="M61" s="16">
        <v>2.87</v>
      </c>
      <c r="N61" s="23">
        <v>0.25900000000000001</v>
      </c>
      <c r="O61" s="19"/>
      <c r="P61" s="20"/>
      <c r="Q61">
        <v>60</v>
      </c>
    </row>
    <row r="62" spans="1:17" x14ac:dyDescent="0.25">
      <c r="A62" s="4" t="s">
        <v>14</v>
      </c>
      <c r="B62" s="28">
        <v>15</v>
      </c>
      <c r="C62" s="28" t="s">
        <v>17</v>
      </c>
      <c r="D62" s="28">
        <v>75</v>
      </c>
      <c r="E62" s="29">
        <v>100</v>
      </c>
      <c r="F62" s="29"/>
      <c r="G62" s="28">
        <v>10</v>
      </c>
      <c r="H62" s="5"/>
      <c r="I62" s="6">
        <v>36</v>
      </c>
      <c r="J62" s="6">
        <v>39</v>
      </c>
      <c r="K62" s="6">
        <v>0</v>
      </c>
      <c r="L62" s="6">
        <f t="shared" si="0"/>
        <v>75</v>
      </c>
      <c r="M62" s="6">
        <v>-1.31</v>
      </c>
      <c r="N62" s="21">
        <v>-8.3000000000000004E-2</v>
      </c>
      <c r="O62" s="8">
        <f>SUM(I63:K63)</f>
        <v>53</v>
      </c>
      <c r="P62" s="9">
        <f>O62/L62</f>
        <v>0.70666666666666667</v>
      </c>
      <c r="Q62">
        <v>61</v>
      </c>
    </row>
    <row r="63" spans="1:17" x14ac:dyDescent="0.25">
      <c r="A63" s="10" t="s">
        <v>14</v>
      </c>
      <c r="B63" s="30">
        <v>15</v>
      </c>
      <c r="C63" s="30" t="s">
        <v>17</v>
      </c>
      <c r="D63" s="30">
        <v>75</v>
      </c>
      <c r="E63" s="27">
        <v>100</v>
      </c>
      <c r="G63" s="30">
        <v>10</v>
      </c>
      <c r="H63" s="11" t="s">
        <v>15</v>
      </c>
      <c r="I63">
        <v>24</v>
      </c>
      <c r="J63" s="11">
        <v>29</v>
      </c>
      <c r="K63" s="11">
        <v>0</v>
      </c>
      <c r="L63">
        <f t="shared" si="0"/>
        <v>53</v>
      </c>
      <c r="M63" s="11">
        <v>-1.63</v>
      </c>
      <c r="N63" s="22">
        <v>-0.13500000000000001</v>
      </c>
      <c r="O63" s="13"/>
      <c r="P63" s="14"/>
      <c r="Q63">
        <v>62</v>
      </c>
    </row>
    <row r="64" spans="1:17" x14ac:dyDescent="0.25">
      <c r="A64" s="15" t="s">
        <v>14</v>
      </c>
      <c r="B64" s="31">
        <v>15</v>
      </c>
      <c r="C64" s="31" t="s">
        <v>17</v>
      </c>
      <c r="D64" s="31">
        <v>75</v>
      </c>
      <c r="E64" s="32">
        <v>100</v>
      </c>
      <c r="F64" s="32"/>
      <c r="G64" s="31">
        <v>10</v>
      </c>
      <c r="H64" s="16" t="s">
        <v>16</v>
      </c>
      <c r="I64" s="17">
        <v>12</v>
      </c>
      <c r="J64" s="16">
        <v>10</v>
      </c>
      <c r="K64" s="16">
        <v>0</v>
      </c>
      <c r="L64" s="17">
        <f t="shared" si="0"/>
        <v>22</v>
      </c>
      <c r="M64" s="16">
        <v>-0.52</v>
      </c>
      <c r="N64" s="23">
        <v>4.1000000000000002E-2</v>
      </c>
      <c r="O64" s="19"/>
      <c r="P64" s="20"/>
      <c r="Q64">
        <v>63</v>
      </c>
    </row>
    <row r="65" spans="1:17" x14ac:dyDescent="0.25">
      <c r="A65" s="4" t="s">
        <v>14</v>
      </c>
      <c r="B65" s="28">
        <v>15</v>
      </c>
      <c r="C65" s="28" t="s">
        <v>17</v>
      </c>
      <c r="D65" s="28">
        <v>60</v>
      </c>
      <c r="E65" s="29">
        <v>75</v>
      </c>
      <c r="F65" s="29"/>
      <c r="G65" s="28">
        <v>10</v>
      </c>
      <c r="H65" s="5"/>
      <c r="I65" s="6">
        <v>59</v>
      </c>
      <c r="J65" s="6">
        <v>41</v>
      </c>
      <c r="K65" s="6">
        <v>1</v>
      </c>
      <c r="L65" s="6">
        <f t="shared" si="0"/>
        <v>101</v>
      </c>
      <c r="M65" s="6">
        <v>2.1</v>
      </c>
      <c r="N65" s="21">
        <v>0.125</v>
      </c>
      <c r="O65" s="8">
        <f>SUM(I66:K66)</f>
        <v>68</v>
      </c>
      <c r="P65" s="9">
        <f>O65/L65</f>
        <v>0.67326732673267331</v>
      </c>
      <c r="Q65">
        <v>64</v>
      </c>
    </row>
    <row r="66" spans="1:17" x14ac:dyDescent="0.25">
      <c r="A66" s="10" t="s">
        <v>14</v>
      </c>
      <c r="B66" s="30">
        <v>15</v>
      </c>
      <c r="C66" s="30" t="s">
        <v>17</v>
      </c>
      <c r="D66" s="30">
        <v>60</v>
      </c>
      <c r="E66" s="27">
        <v>75</v>
      </c>
      <c r="G66" s="30">
        <v>10</v>
      </c>
      <c r="H66" s="11" t="s">
        <v>15</v>
      </c>
      <c r="I66">
        <v>43</v>
      </c>
      <c r="J66" s="11">
        <v>24</v>
      </c>
      <c r="K66" s="11">
        <v>1</v>
      </c>
      <c r="L66">
        <f t="shared" ref="L66:L103" si="4">SUM(I66:K66)</f>
        <v>68</v>
      </c>
      <c r="M66" s="11">
        <v>4.1100000000000003</v>
      </c>
      <c r="N66" s="22">
        <v>0.219</v>
      </c>
      <c r="O66" s="13"/>
      <c r="P66" s="14"/>
      <c r="Q66">
        <v>65</v>
      </c>
    </row>
    <row r="67" spans="1:17" x14ac:dyDescent="0.25">
      <c r="A67" s="15" t="s">
        <v>14</v>
      </c>
      <c r="B67" s="31">
        <v>15</v>
      </c>
      <c r="C67" s="31" t="s">
        <v>17</v>
      </c>
      <c r="D67" s="31">
        <v>60</v>
      </c>
      <c r="E67" s="32">
        <v>75</v>
      </c>
      <c r="F67" s="32"/>
      <c r="G67" s="31">
        <v>10</v>
      </c>
      <c r="H67" s="16" t="s">
        <v>16</v>
      </c>
      <c r="I67" s="17">
        <v>16</v>
      </c>
      <c r="J67" s="16">
        <v>17</v>
      </c>
      <c r="K67" s="16">
        <v>0</v>
      </c>
      <c r="L67" s="17">
        <f t="shared" si="4"/>
        <v>33</v>
      </c>
      <c r="M67" s="16">
        <v>-2.0299999999999998</v>
      </c>
      <c r="N67" s="23">
        <v>-7.3999999999999996E-2</v>
      </c>
      <c r="O67" s="19"/>
      <c r="P67" s="20"/>
      <c r="Q67">
        <v>66</v>
      </c>
    </row>
    <row r="68" spans="1:17" x14ac:dyDescent="0.25">
      <c r="A68" s="4" t="s">
        <v>14</v>
      </c>
      <c r="B68" s="28">
        <v>15</v>
      </c>
      <c r="C68" s="28" t="s">
        <v>17</v>
      </c>
      <c r="D68" s="28">
        <v>50</v>
      </c>
      <c r="E68" s="29">
        <v>60</v>
      </c>
      <c r="F68" s="29"/>
      <c r="G68" s="28">
        <v>10</v>
      </c>
      <c r="H68" s="5"/>
      <c r="I68" s="6">
        <v>59</v>
      </c>
      <c r="J68" s="6">
        <v>41</v>
      </c>
      <c r="K68" s="6">
        <v>1</v>
      </c>
      <c r="L68" s="6">
        <f t="shared" si="4"/>
        <v>101</v>
      </c>
      <c r="M68" s="6">
        <v>2.1</v>
      </c>
      <c r="N68" s="21">
        <v>0.125</v>
      </c>
      <c r="O68" s="8">
        <f>SUM(I69:K69)</f>
        <v>61</v>
      </c>
      <c r="P68" s="9">
        <f>O68/L68</f>
        <v>0.60396039603960394</v>
      </c>
      <c r="Q68">
        <v>67</v>
      </c>
    </row>
    <row r="69" spans="1:17" x14ac:dyDescent="0.25">
      <c r="A69" s="10" t="s">
        <v>14</v>
      </c>
      <c r="B69" s="30">
        <v>15</v>
      </c>
      <c r="C69" s="30" t="s">
        <v>17</v>
      </c>
      <c r="D69" s="30">
        <v>50</v>
      </c>
      <c r="E69" s="27">
        <v>60</v>
      </c>
      <c r="G69" s="30">
        <v>10</v>
      </c>
      <c r="H69" s="11" t="s">
        <v>15</v>
      </c>
      <c r="I69">
        <v>39</v>
      </c>
      <c r="J69" s="11">
        <v>22</v>
      </c>
      <c r="K69" s="11">
        <v>0</v>
      </c>
      <c r="L69">
        <f t="shared" si="4"/>
        <v>61</v>
      </c>
      <c r="M69" s="11">
        <v>1.44</v>
      </c>
      <c r="N69" s="22">
        <v>0.221</v>
      </c>
      <c r="O69" s="13"/>
      <c r="P69" s="14"/>
      <c r="Q69">
        <v>68</v>
      </c>
    </row>
    <row r="70" spans="1:17" x14ac:dyDescent="0.25">
      <c r="A70" s="15" t="s">
        <v>14</v>
      </c>
      <c r="B70" s="31">
        <v>15</v>
      </c>
      <c r="C70" s="31" t="s">
        <v>17</v>
      </c>
      <c r="D70" s="31">
        <v>50</v>
      </c>
      <c r="E70" s="32">
        <v>60</v>
      </c>
      <c r="F70" s="32"/>
      <c r="G70" s="31">
        <v>10</v>
      </c>
      <c r="H70" s="16" t="s">
        <v>16</v>
      </c>
      <c r="I70" s="17">
        <v>14</v>
      </c>
      <c r="J70" s="16">
        <v>12</v>
      </c>
      <c r="K70" s="16">
        <v>0</v>
      </c>
      <c r="L70" s="17">
        <f t="shared" si="4"/>
        <v>26</v>
      </c>
      <c r="M70" s="16">
        <v>4.21</v>
      </c>
      <c r="N70" s="23">
        <v>2.8000000000000001E-2</v>
      </c>
      <c r="O70" s="19"/>
      <c r="P70" s="20"/>
      <c r="Q70">
        <v>69</v>
      </c>
    </row>
    <row r="71" spans="1:17" x14ac:dyDescent="0.25">
      <c r="A71" s="4" t="s">
        <v>14</v>
      </c>
      <c r="B71" s="28">
        <v>15</v>
      </c>
      <c r="C71" s="28" t="s">
        <v>17</v>
      </c>
      <c r="D71" s="28" t="s">
        <v>17</v>
      </c>
      <c r="E71" s="29">
        <v>50</v>
      </c>
      <c r="F71" s="29"/>
      <c r="G71" s="28">
        <v>10</v>
      </c>
      <c r="H71" s="5"/>
      <c r="I71" s="6">
        <v>74</v>
      </c>
      <c r="J71" s="6">
        <v>34</v>
      </c>
      <c r="K71" s="6">
        <v>0</v>
      </c>
      <c r="L71" s="6">
        <f t="shared" si="4"/>
        <v>108</v>
      </c>
      <c r="M71" s="6">
        <v>5.25</v>
      </c>
      <c r="N71" s="21">
        <v>0.308</v>
      </c>
      <c r="O71" s="8">
        <v>78</v>
      </c>
      <c r="P71" s="9">
        <f>O71/L71</f>
        <v>0.72222222222222221</v>
      </c>
      <c r="Q71">
        <v>70</v>
      </c>
    </row>
    <row r="72" spans="1:17" x14ac:dyDescent="0.25">
      <c r="A72" s="10" t="s">
        <v>14</v>
      </c>
      <c r="B72" s="30">
        <v>15</v>
      </c>
      <c r="C72" s="30" t="s">
        <v>17</v>
      </c>
      <c r="D72" s="30" t="s">
        <v>17</v>
      </c>
      <c r="E72" s="27">
        <v>50</v>
      </c>
      <c r="G72" s="30">
        <v>10</v>
      </c>
      <c r="H72" s="11" t="s">
        <v>15</v>
      </c>
      <c r="I72">
        <v>49</v>
      </c>
      <c r="J72" s="11">
        <v>29</v>
      </c>
      <c r="K72" s="11">
        <v>0</v>
      </c>
      <c r="L72">
        <f t="shared" si="4"/>
        <v>78</v>
      </c>
      <c r="M72" s="11">
        <v>3.15</v>
      </c>
      <c r="N72" s="22">
        <v>0.19900000000000001</v>
      </c>
      <c r="O72" s="13"/>
      <c r="P72" s="14"/>
      <c r="Q72">
        <v>71</v>
      </c>
    </row>
    <row r="73" spans="1:17" x14ac:dyDescent="0.25">
      <c r="A73" s="15" t="s">
        <v>14</v>
      </c>
      <c r="B73" s="31">
        <v>15</v>
      </c>
      <c r="C73" s="31" t="s">
        <v>17</v>
      </c>
      <c r="D73" s="31" t="s">
        <v>17</v>
      </c>
      <c r="E73" s="32">
        <v>50</v>
      </c>
      <c r="F73" s="32"/>
      <c r="G73" s="31">
        <v>10</v>
      </c>
      <c r="H73" s="16" t="s">
        <v>16</v>
      </c>
      <c r="I73" s="17">
        <v>25</v>
      </c>
      <c r="J73" s="17">
        <v>5</v>
      </c>
      <c r="K73" s="17">
        <v>0</v>
      </c>
      <c r="L73" s="17">
        <f t="shared" si="4"/>
        <v>30</v>
      </c>
      <c r="M73" s="17">
        <v>10.73</v>
      </c>
      <c r="N73" s="23">
        <v>0.59099999999999997</v>
      </c>
      <c r="O73" s="19"/>
      <c r="P73" s="20"/>
      <c r="Q73">
        <v>72</v>
      </c>
    </row>
    <row r="74" spans="1:17" x14ac:dyDescent="0.25">
      <c r="A74" s="4" t="s">
        <v>18</v>
      </c>
      <c r="B74" s="28">
        <v>8</v>
      </c>
      <c r="C74" s="28">
        <v>15</v>
      </c>
      <c r="D74" s="28">
        <v>70</v>
      </c>
      <c r="E74" s="29">
        <v>100</v>
      </c>
      <c r="F74" s="29"/>
      <c r="G74" s="28" t="s">
        <v>17</v>
      </c>
      <c r="H74" s="5"/>
      <c r="I74" s="6">
        <v>162</v>
      </c>
      <c r="J74" s="6">
        <v>130</v>
      </c>
      <c r="K74" s="6">
        <v>1</v>
      </c>
      <c r="L74" s="6">
        <f t="shared" si="4"/>
        <v>293</v>
      </c>
      <c r="M74" s="6">
        <v>1.1000000000000001</v>
      </c>
      <c r="N74" s="21">
        <v>6.2E-2</v>
      </c>
      <c r="O74" s="8">
        <v>132</v>
      </c>
      <c r="P74" s="9">
        <f>O74/L74</f>
        <v>0.45051194539249145</v>
      </c>
      <c r="Q74">
        <v>73</v>
      </c>
    </row>
    <row r="75" spans="1:17" x14ac:dyDescent="0.25">
      <c r="A75" s="10" t="s">
        <v>18</v>
      </c>
      <c r="B75" s="30">
        <v>8</v>
      </c>
      <c r="C75" s="30">
        <v>15</v>
      </c>
      <c r="D75" s="30">
        <v>70</v>
      </c>
      <c r="E75" s="27">
        <v>100</v>
      </c>
      <c r="G75" s="30" t="s">
        <v>17</v>
      </c>
      <c r="H75" s="11" t="s">
        <v>15</v>
      </c>
      <c r="I75" s="11">
        <v>69</v>
      </c>
      <c r="J75" s="11">
        <v>63</v>
      </c>
      <c r="K75" s="11">
        <v>0</v>
      </c>
      <c r="L75">
        <f t="shared" si="4"/>
        <v>132</v>
      </c>
      <c r="M75" s="11">
        <v>0.57999999999999996</v>
      </c>
      <c r="N75" s="22">
        <v>1E-3</v>
      </c>
      <c r="O75" s="13"/>
      <c r="P75" s="14"/>
      <c r="Q75">
        <v>74</v>
      </c>
    </row>
    <row r="76" spans="1:17" x14ac:dyDescent="0.25">
      <c r="A76" s="15" t="s">
        <v>18</v>
      </c>
      <c r="B76" s="31">
        <v>8</v>
      </c>
      <c r="C76" s="31">
        <v>15</v>
      </c>
      <c r="D76" s="31">
        <v>70</v>
      </c>
      <c r="E76" s="32">
        <v>100</v>
      </c>
      <c r="F76" s="32"/>
      <c r="G76" s="31" t="s">
        <v>17</v>
      </c>
      <c r="H76" s="16" t="s">
        <v>16</v>
      </c>
      <c r="I76" s="17">
        <v>93</v>
      </c>
      <c r="J76" s="17">
        <v>67</v>
      </c>
      <c r="K76" s="17">
        <v>1</v>
      </c>
      <c r="L76" s="17">
        <f t="shared" si="4"/>
        <v>161</v>
      </c>
      <c r="M76" s="17">
        <v>1.53</v>
      </c>
      <c r="N76" s="23">
        <v>0.112</v>
      </c>
      <c r="O76" s="19"/>
      <c r="P76" s="20"/>
      <c r="Q76">
        <v>75</v>
      </c>
    </row>
    <row r="77" spans="1:17" x14ac:dyDescent="0.25">
      <c r="A77" s="4" t="s">
        <v>18</v>
      </c>
      <c r="B77" s="28">
        <v>8</v>
      </c>
      <c r="C77" s="28">
        <v>15</v>
      </c>
      <c r="D77" s="28">
        <v>50</v>
      </c>
      <c r="E77" s="29">
        <v>70</v>
      </c>
      <c r="F77" s="29"/>
      <c r="G77" s="28" t="s">
        <v>17</v>
      </c>
      <c r="H77" s="5"/>
      <c r="I77" s="6">
        <v>249</v>
      </c>
      <c r="J77" s="6">
        <v>188</v>
      </c>
      <c r="K77" s="6">
        <v>12</v>
      </c>
      <c r="L77" s="6">
        <f t="shared" si="4"/>
        <v>449</v>
      </c>
      <c r="M77" s="6">
        <v>0.86</v>
      </c>
      <c r="N77" s="21">
        <v>8.8999999999999996E-2</v>
      </c>
      <c r="O77" s="8">
        <v>235</v>
      </c>
      <c r="P77" s="9">
        <f>O77/L77</f>
        <v>0.52338530066815148</v>
      </c>
      <c r="Q77">
        <v>76</v>
      </c>
    </row>
    <row r="78" spans="1:17" x14ac:dyDescent="0.25">
      <c r="A78" s="10" t="s">
        <v>18</v>
      </c>
      <c r="B78" s="30">
        <v>8</v>
      </c>
      <c r="C78" s="30">
        <v>15</v>
      </c>
      <c r="D78" s="30">
        <v>50</v>
      </c>
      <c r="E78" s="27">
        <v>70</v>
      </c>
      <c r="G78" s="30" t="s">
        <v>17</v>
      </c>
      <c r="H78" s="11" t="s">
        <v>15</v>
      </c>
      <c r="I78" s="11">
        <v>116</v>
      </c>
      <c r="J78" s="11">
        <v>113</v>
      </c>
      <c r="K78" s="11">
        <v>6</v>
      </c>
      <c r="L78">
        <f t="shared" si="4"/>
        <v>235</v>
      </c>
      <c r="M78" s="11">
        <v>-0.87</v>
      </c>
      <c r="N78" s="22">
        <v>-3.1E-2</v>
      </c>
      <c r="O78" s="13"/>
      <c r="P78" s="14"/>
      <c r="Q78">
        <v>77</v>
      </c>
    </row>
    <row r="79" spans="1:17" x14ac:dyDescent="0.25">
      <c r="A79" s="15" t="s">
        <v>18</v>
      </c>
      <c r="B79" s="31">
        <v>8</v>
      </c>
      <c r="C79" s="31">
        <v>15</v>
      </c>
      <c r="D79" s="31">
        <v>50</v>
      </c>
      <c r="E79" s="32">
        <v>70</v>
      </c>
      <c r="F79" s="32"/>
      <c r="G79" s="31" t="s">
        <v>17</v>
      </c>
      <c r="H79" s="16" t="s">
        <v>16</v>
      </c>
      <c r="I79" s="17">
        <v>133</v>
      </c>
      <c r="J79" s="17">
        <v>75</v>
      </c>
      <c r="K79" s="17">
        <v>6</v>
      </c>
      <c r="L79" s="17">
        <f t="shared" si="4"/>
        <v>214</v>
      </c>
      <c r="M79" s="17">
        <v>2.75</v>
      </c>
      <c r="N79" s="23">
        <v>0.221</v>
      </c>
      <c r="O79" s="19"/>
      <c r="P79" s="20"/>
      <c r="Q79">
        <v>78</v>
      </c>
    </row>
    <row r="80" spans="1:17" x14ac:dyDescent="0.25">
      <c r="A80" s="4" t="s">
        <v>18</v>
      </c>
      <c r="B80" s="28">
        <v>8</v>
      </c>
      <c r="C80" s="28">
        <v>15</v>
      </c>
      <c r="D80" s="28" t="s">
        <v>17</v>
      </c>
      <c r="E80" s="29">
        <v>50</v>
      </c>
      <c r="F80" s="29"/>
      <c r="G80" s="28" t="s">
        <v>17</v>
      </c>
      <c r="H80" s="5"/>
      <c r="I80" s="6">
        <v>241</v>
      </c>
      <c r="J80" s="6">
        <v>182</v>
      </c>
      <c r="K80" s="6">
        <v>5</v>
      </c>
      <c r="L80" s="6">
        <f t="shared" si="4"/>
        <v>428</v>
      </c>
      <c r="M80" s="6">
        <v>1.37</v>
      </c>
      <c r="N80" s="21">
        <v>9.1999999999999998E-2</v>
      </c>
      <c r="O80" s="8">
        <v>244</v>
      </c>
      <c r="P80" s="9">
        <f>O80/L80</f>
        <v>0.57009345794392519</v>
      </c>
      <c r="Q80">
        <v>79</v>
      </c>
    </row>
    <row r="81" spans="1:17" x14ac:dyDescent="0.25">
      <c r="A81" s="10" t="s">
        <v>18</v>
      </c>
      <c r="B81" s="30">
        <v>8</v>
      </c>
      <c r="C81" s="30">
        <v>15</v>
      </c>
      <c r="D81" s="30" t="s">
        <v>17</v>
      </c>
      <c r="E81" s="27">
        <v>50</v>
      </c>
      <c r="G81" s="30" t="s">
        <v>17</v>
      </c>
      <c r="H81" s="11" t="s">
        <v>15</v>
      </c>
      <c r="I81" s="11">
        <v>133</v>
      </c>
      <c r="J81" s="11">
        <v>108</v>
      </c>
      <c r="K81" s="11">
        <v>3</v>
      </c>
      <c r="L81">
        <f t="shared" si="4"/>
        <v>244</v>
      </c>
      <c r="M81" s="11">
        <v>1.26</v>
      </c>
      <c r="N81" s="22">
        <v>5.7000000000000002E-2</v>
      </c>
      <c r="O81" s="13"/>
      <c r="P81" s="14"/>
      <c r="Q81">
        <v>80</v>
      </c>
    </row>
    <row r="82" spans="1:17" x14ac:dyDescent="0.25">
      <c r="A82" s="15" t="s">
        <v>18</v>
      </c>
      <c r="B82" s="31">
        <v>8</v>
      </c>
      <c r="C82" s="31">
        <v>15</v>
      </c>
      <c r="D82" s="31" t="s">
        <v>17</v>
      </c>
      <c r="E82" s="32">
        <v>50</v>
      </c>
      <c r="F82" s="32"/>
      <c r="G82" s="31" t="s">
        <v>17</v>
      </c>
      <c r="H82" s="16" t="s">
        <v>16</v>
      </c>
      <c r="I82" s="17">
        <v>108</v>
      </c>
      <c r="J82" s="17">
        <v>74</v>
      </c>
      <c r="K82" s="17">
        <v>2</v>
      </c>
      <c r="L82" s="17">
        <f t="shared" si="4"/>
        <v>184</v>
      </c>
      <c r="M82" s="17">
        <v>1.51</v>
      </c>
      <c r="N82" s="23">
        <v>0.13800000000000001</v>
      </c>
      <c r="O82" s="19"/>
      <c r="P82" s="20"/>
      <c r="Q82">
        <v>81</v>
      </c>
    </row>
    <row r="83" spans="1:17" x14ac:dyDescent="0.25">
      <c r="A83" s="4" t="s">
        <v>18</v>
      </c>
      <c r="B83" s="28">
        <v>8</v>
      </c>
      <c r="C83" s="28" t="s">
        <v>17</v>
      </c>
      <c r="D83" s="28" t="s">
        <v>17</v>
      </c>
      <c r="E83" s="29">
        <v>60</v>
      </c>
      <c r="F83" s="29"/>
      <c r="G83" s="28" t="s">
        <v>17</v>
      </c>
      <c r="H83" s="5"/>
      <c r="I83" s="6">
        <v>441</v>
      </c>
      <c r="J83" s="6">
        <v>306</v>
      </c>
      <c r="K83" s="6">
        <v>13</v>
      </c>
      <c r="L83" s="6">
        <f t="shared" si="4"/>
        <v>760</v>
      </c>
      <c r="M83" s="6">
        <v>1.58</v>
      </c>
      <c r="N83" s="21">
        <v>0.129</v>
      </c>
      <c r="O83" s="8">
        <v>460</v>
      </c>
      <c r="P83" s="9">
        <f>O83/L83</f>
        <v>0.60526315789473684</v>
      </c>
      <c r="Q83">
        <v>82</v>
      </c>
    </row>
    <row r="84" spans="1:17" x14ac:dyDescent="0.25">
      <c r="A84" s="10" t="s">
        <v>18</v>
      </c>
      <c r="B84" s="30">
        <v>8</v>
      </c>
      <c r="C84" s="30" t="s">
        <v>17</v>
      </c>
      <c r="D84" s="30" t="s">
        <v>17</v>
      </c>
      <c r="E84" s="27">
        <v>60</v>
      </c>
      <c r="G84" s="30" t="s">
        <v>17</v>
      </c>
      <c r="H84" s="11" t="s">
        <v>15</v>
      </c>
      <c r="I84">
        <v>251</v>
      </c>
      <c r="J84">
        <v>200</v>
      </c>
      <c r="K84">
        <v>9</v>
      </c>
      <c r="L84">
        <f t="shared" si="4"/>
        <v>460</v>
      </c>
      <c r="M84">
        <v>1.29</v>
      </c>
      <c r="N84" s="22">
        <v>6.5000000000000002E-2</v>
      </c>
      <c r="O84" s="13"/>
      <c r="P84" s="14"/>
      <c r="Q84">
        <v>83</v>
      </c>
    </row>
    <row r="85" spans="1:17" x14ac:dyDescent="0.25">
      <c r="A85" s="15" t="s">
        <v>18</v>
      </c>
      <c r="B85" s="31">
        <v>8</v>
      </c>
      <c r="C85" s="31" t="s">
        <v>17</v>
      </c>
      <c r="D85" s="31" t="s">
        <v>17</v>
      </c>
      <c r="E85" s="32">
        <v>60</v>
      </c>
      <c r="F85" s="32"/>
      <c r="G85" s="31" t="s">
        <v>17</v>
      </c>
      <c r="H85" s="16" t="s">
        <v>16</v>
      </c>
      <c r="I85" s="17">
        <v>191</v>
      </c>
      <c r="J85" s="17">
        <v>107</v>
      </c>
      <c r="K85" s="17">
        <v>5</v>
      </c>
      <c r="L85" s="17">
        <f t="shared" si="4"/>
        <v>303</v>
      </c>
      <c r="M85" s="17">
        <v>2.02</v>
      </c>
      <c r="N85" s="23">
        <v>0.22500000000000001</v>
      </c>
      <c r="O85" s="19"/>
      <c r="P85" s="20"/>
      <c r="Q85">
        <v>84</v>
      </c>
    </row>
    <row r="86" spans="1:17" x14ac:dyDescent="0.25">
      <c r="A86" s="4" t="s">
        <v>18</v>
      </c>
      <c r="B86" s="28">
        <v>15</v>
      </c>
      <c r="C86" s="28" t="s">
        <v>17</v>
      </c>
      <c r="D86" s="28">
        <v>70</v>
      </c>
      <c r="E86" s="29">
        <v>100</v>
      </c>
      <c r="F86" s="29"/>
      <c r="G86" s="28" t="s">
        <v>17</v>
      </c>
      <c r="H86" s="5"/>
      <c r="I86" s="6">
        <v>10</v>
      </c>
      <c r="J86" s="6">
        <v>13</v>
      </c>
      <c r="K86" s="6">
        <v>0</v>
      </c>
      <c r="L86" s="6">
        <f t="shared" si="4"/>
        <v>23</v>
      </c>
      <c r="M86" s="6">
        <v>-2.15</v>
      </c>
      <c r="N86" s="21">
        <v>-0.17399999999999999</v>
      </c>
      <c r="O86" s="8">
        <v>14</v>
      </c>
      <c r="P86" s="9">
        <f>O86/L86</f>
        <v>0.60869565217391308</v>
      </c>
      <c r="Q86">
        <v>85</v>
      </c>
    </row>
    <row r="87" spans="1:17" x14ac:dyDescent="0.25">
      <c r="A87" s="10" t="s">
        <v>18</v>
      </c>
      <c r="B87" s="30">
        <v>15</v>
      </c>
      <c r="C87" s="30" t="s">
        <v>17</v>
      </c>
      <c r="D87" s="30">
        <v>70</v>
      </c>
      <c r="E87" s="27">
        <v>100</v>
      </c>
      <c r="G87" s="30" t="s">
        <v>17</v>
      </c>
      <c r="H87" s="11" t="s">
        <v>15</v>
      </c>
      <c r="I87">
        <v>7</v>
      </c>
      <c r="J87" s="11">
        <v>7</v>
      </c>
      <c r="K87" s="11">
        <v>0</v>
      </c>
      <c r="L87">
        <f t="shared" si="4"/>
        <v>14</v>
      </c>
      <c r="M87" s="11">
        <v>-0.93</v>
      </c>
      <c r="N87" s="22">
        <v>-5.2999999999999999E-2</v>
      </c>
      <c r="O87" s="13"/>
      <c r="P87" s="14"/>
      <c r="Q87">
        <v>86</v>
      </c>
    </row>
    <row r="88" spans="1:17" x14ac:dyDescent="0.25">
      <c r="A88" s="15" t="s">
        <v>18</v>
      </c>
      <c r="B88" s="31">
        <v>15</v>
      </c>
      <c r="C88" s="31" t="s">
        <v>17</v>
      </c>
      <c r="D88" s="31">
        <v>70</v>
      </c>
      <c r="E88" s="32">
        <v>100</v>
      </c>
      <c r="F88" s="32"/>
      <c r="G88" s="31" t="s">
        <v>17</v>
      </c>
      <c r="H88" s="16" t="s">
        <v>16</v>
      </c>
      <c r="I88" s="17">
        <v>3</v>
      </c>
      <c r="J88" s="17">
        <v>6</v>
      </c>
      <c r="K88" s="17">
        <v>0</v>
      </c>
      <c r="L88" s="17">
        <f t="shared" si="4"/>
        <v>9</v>
      </c>
      <c r="M88" s="17">
        <v>-4.0599999999999996</v>
      </c>
      <c r="N88" s="23">
        <v>-0.36399999999999999</v>
      </c>
      <c r="O88" s="19"/>
      <c r="P88" s="20"/>
      <c r="Q88">
        <v>87</v>
      </c>
    </row>
    <row r="89" spans="1:17" x14ac:dyDescent="0.25">
      <c r="A89" s="4" t="s">
        <v>18</v>
      </c>
      <c r="B89" s="28">
        <v>15</v>
      </c>
      <c r="C89" s="28" t="s">
        <v>17</v>
      </c>
      <c r="D89" s="28">
        <v>60</v>
      </c>
      <c r="E89" s="29">
        <v>70</v>
      </c>
      <c r="F89" s="29"/>
      <c r="G89" s="28" t="s">
        <v>17</v>
      </c>
      <c r="H89" s="5"/>
      <c r="I89" s="6">
        <v>16</v>
      </c>
      <c r="J89" s="6">
        <v>17</v>
      </c>
      <c r="K89" s="6">
        <v>0</v>
      </c>
      <c r="L89" s="6">
        <f t="shared" si="4"/>
        <v>33</v>
      </c>
      <c r="M89" s="6">
        <v>1.02</v>
      </c>
      <c r="N89" s="21">
        <v>-7.1999999999999995E-2</v>
      </c>
      <c r="O89" s="8">
        <v>21</v>
      </c>
      <c r="P89" s="9">
        <f>O89/L89</f>
        <v>0.63636363636363635</v>
      </c>
      <c r="Q89">
        <v>88</v>
      </c>
    </row>
    <row r="90" spans="1:17" x14ac:dyDescent="0.25">
      <c r="A90" s="10" t="s">
        <v>18</v>
      </c>
      <c r="B90" s="30">
        <v>15</v>
      </c>
      <c r="C90" s="30" t="s">
        <v>17</v>
      </c>
      <c r="D90" s="30">
        <v>60</v>
      </c>
      <c r="E90" s="27">
        <v>70</v>
      </c>
      <c r="G90" s="30" t="s">
        <v>17</v>
      </c>
      <c r="H90" s="11" t="s">
        <v>15</v>
      </c>
      <c r="I90">
        <v>10</v>
      </c>
      <c r="J90" s="11">
        <v>11</v>
      </c>
      <c r="K90" s="11">
        <v>0</v>
      </c>
      <c r="L90">
        <f t="shared" si="4"/>
        <v>21</v>
      </c>
      <c r="M90" s="11">
        <v>2.14</v>
      </c>
      <c r="N90" s="22">
        <v>-8.6999999999999994E-2</v>
      </c>
      <c r="O90" s="13"/>
      <c r="P90" s="14"/>
      <c r="Q90">
        <v>89</v>
      </c>
    </row>
    <row r="91" spans="1:17" x14ac:dyDescent="0.25">
      <c r="A91" s="15" t="s">
        <v>18</v>
      </c>
      <c r="B91" s="31">
        <v>15</v>
      </c>
      <c r="C91" s="31" t="s">
        <v>17</v>
      </c>
      <c r="D91" s="31">
        <v>60</v>
      </c>
      <c r="E91" s="32">
        <v>70</v>
      </c>
      <c r="F91" s="32"/>
      <c r="G91" s="31" t="s">
        <v>17</v>
      </c>
      <c r="H91" s="16" t="s">
        <v>16</v>
      </c>
      <c r="I91" s="17">
        <v>6</v>
      </c>
      <c r="J91" s="17">
        <v>6</v>
      </c>
      <c r="K91" s="17">
        <v>0</v>
      </c>
      <c r="L91">
        <f t="shared" si="4"/>
        <v>12</v>
      </c>
      <c r="M91" s="17">
        <v>-0.96</v>
      </c>
      <c r="N91" s="23">
        <v>-4.7E-2</v>
      </c>
      <c r="O91" s="19"/>
      <c r="P91" s="20"/>
      <c r="Q91">
        <v>90</v>
      </c>
    </row>
    <row r="92" spans="1:17" x14ac:dyDescent="0.25">
      <c r="A92" s="4" t="s">
        <v>18</v>
      </c>
      <c r="B92" s="28">
        <v>15</v>
      </c>
      <c r="C92" s="28" t="s">
        <v>17</v>
      </c>
      <c r="D92" s="28">
        <v>50</v>
      </c>
      <c r="E92" s="29">
        <v>60</v>
      </c>
      <c r="F92" s="29"/>
      <c r="G92" s="28" t="s">
        <v>17</v>
      </c>
      <c r="H92" s="5"/>
      <c r="I92" s="6">
        <v>22</v>
      </c>
      <c r="J92" s="6">
        <v>14</v>
      </c>
      <c r="K92" s="6">
        <v>1</v>
      </c>
      <c r="L92" s="6">
        <f t="shared" si="4"/>
        <v>37</v>
      </c>
      <c r="M92" s="6">
        <v>2.4900000000000002</v>
      </c>
      <c r="N92" s="21">
        <v>0.16700000000000001</v>
      </c>
      <c r="O92" s="8">
        <v>29</v>
      </c>
      <c r="P92" s="9">
        <f>O92/L92</f>
        <v>0.78378378378378377</v>
      </c>
      <c r="Q92">
        <v>91</v>
      </c>
    </row>
    <row r="93" spans="1:17" x14ac:dyDescent="0.25">
      <c r="A93" s="10" t="s">
        <v>18</v>
      </c>
      <c r="B93" s="30">
        <v>15</v>
      </c>
      <c r="C93" s="30" t="s">
        <v>17</v>
      </c>
      <c r="D93" s="30">
        <v>50</v>
      </c>
      <c r="E93" s="27">
        <v>60</v>
      </c>
      <c r="G93" s="30" t="s">
        <v>17</v>
      </c>
      <c r="H93" s="11" t="s">
        <v>15</v>
      </c>
      <c r="I93">
        <v>17</v>
      </c>
      <c r="J93" s="11">
        <v>11</v>
      </c>
      <c r="K93" s="11">
        <v>1</v>
      </c>
      <c r="L93">
        <f t="shared" si="4"/>
        <v>29</v>
      </c>
      <c r="M93" s="11">
        <v>3.83</v>
      </c>
      <c r="N93" s="22">
        <v>0.16</v>
      </c>
      <c r="O93" s="13"/>
      <c r="P93" s="14"/>
      <c r="Q93">
        <v>92</v>
      </c>
    </row>
    <row r="94" spans="1:17" x14ac:dyDescent="0.25">
      <c r="A94" s="15" t="s">
        <v>18</v>
      </c>
      <c r="B94" s="31">
        <v>15</v>
      </c>
      <c r="C94" s="31" t="s">
        <v>17</v>
      </c>
      <c r="D94" s="31">
        <v>50</v>
      </c>
      <c r="E94" s="32">
        <v>60</v>
      </c>
      <c r="F94" s="32"/>
      <c r="G94" s="31" t="s">
        <v>17</v>
      </c>
      <c r="H94" s="16" t="s">
        <v>16</v>
      </c>
      <c r="I94" s="17">
        <v>5</v>
      </c>
      <c r="J94" s="17">
        <v>3</v>
      </c>
      <c r="K94" s="17">
        <v>0</v>
      </c>
      <c r="L94" s="17">
        <f t="shared" si="4"/>
        <v>8</v>
      </c>
      <c r="M94" s="17">
        <v>-2.38</v>
      </c>
      <c r="N94" s="23">
        <v>0.193</v>
      </c>
      <c r="O94" s="19"/>
      <c r="P94" s="20"/>
      <c r="Q94">
        <v>93</v>
      </c>
    </row>
    <row r="95" spans="1:17" x14ac:dyDescent="0.25">
      <c r="A95" s="4" t="s">
        <v>18</v>
      </c>
      <c r="B95" s="28">
        <v>15</v>
      </c>
      <c r="C95" s="28" t="s">
        <v>17</v>
      </c>
      <c r="D95" s="28">
        <v>32</v>
      </c>
      <c r="E95" s="29">
        <v>50</v>
      </c>
      <c r="F95" s="29"/>
      <c r="G95" s="28" t="s">
        <v>17</v>
      </c>
      <c r="H95" s="5"/>
      <c r="I95" s="6">
        <v>36</v>
      </c>
      <c r="J95" s="6">
        <v>20</v>
      </c>
      <c r="K95" s="6">
        <v>2</v>
      </c>
      <c r="L95" s="6">
        <f t="shared" si="4"/>
        <v>58</v>
      </c>
      <c r="M95" s="6">
        <v>2.66</v>
      </c>
      <c r="N95" s="21">
        <v>0.22600000000000001</v>
      </c>
      <c r="O95" s="8">
        <v>43</v>
      </c>
      <c r="P95" s="9">
        <f>O95/L95</f>
        <v>0.74137931034482762</v>
      </c>
      <c r="Q95">
        <v>94</v>
      </c>
    </row>
    <row r="96" spans="1:17" x14ac:dyDescent="0.25">
      <c r="A96" s="10" t="s">
        <v>18</v>
      </c>
      <c r="B96" s="30">
        <v>15</v>
      </c>
      <c r="C96" s="30" t="s">
        <v>17</v>
      </c>
      <c r="D96" s="30">
        <v>32</v>
      </c>
      <c r="E96" s="27">
        <v>50</v>
      </c>
      <c r="G96" s="30" t="s">
        <v>17</v>
      </c>
      <c r="H96" s="11" t="s">
        <v>15</v>
      </c>
      <c r="I96">
        <v>29</v>
      </c>
      <c r="J96" s="11">
        <v>12</v>
      </c>
      <c r="K96" s="11">
        <v>2</v>
      </c>
      <c r="L96">
        <f t="shared" si="4"/>
        <v>43</v>
      </c>
      <c r="M96" s="11">
        <v>4.4000000000000004</v>
      </c>
      <c r="N96" s="22">
        <v>0.34200000000000003</v>
      </c>
      <c r="O96" s="13"/>
      <c r="P96" s="14"/>
      <c r="Q96">
        <v>95</v>
      </c>
    </row>
    <row r="97" spans="1:17" x14ac:dyDescent="0.25">
      <c r="A97" s="15" t="s">
        <v>18</v>
      </c>
      <c r="B97" s="31">
        <v>15</v>
      </c>
      <c r="C97" s="31" t="s">
        <v>17</v>
      </c>
      <c r="D97" s="31">
        <v>32</v>
      </c>
      <c r="E97" s="32">
        <v>50</v>
      </c>
      <c r="F97" s="32"/>
      <c r="G97" s="31" t="s">
        <v>17</v>
      </c>
      <c r="H97" s="16" t="s">
        <v>16</v>
      </c>
      <c r="I97" s="17">
        <v>7</v>
      </c>
      <c r="J97" s="17">
        <v>8</v>
      </c>
      <c r="K97" s="17">
        <v>0</v>
      </c>
      <c r="L97" s="17">
        <v>15</v>
      </c>
      <c r="M97" s="17">
        <v>-2.33</v>
      </c>
      <c r="N97" s="23">
        <v>-0.107</v>
      </c>
      <c r="O97" s="19"/>
      <c r="P97" s="20"/>
      <c r="Q97">
        <v>96</v>
      </c>
    </row>
    <row r="98" spans="1:17" x14ac:dyDescent="0.25">
      <c r="A98" s="4" t="s">
        <v>18</v>
      </c>
      <c r="B98" s="28">
        <v>15</v>
      </c>
      <c r="C98" s="28" t="s">
        <v>17</v>
      </c>
      <c r="D98" s="28" t="s">
        <v>17</v>
      </c>
      <c r="E98" s="29">
        <v>32</v>
      </c>
      <c r="F98" s="29"/>
      <c r="G98" s="28" t="s">
        <v>17</v>
      </c>
      <c r="H98" s="5"/>
      <c r="I98" s="6">
        <v>10</v>
      </c>
      <c r="J98" s="6">
        <v>12</v>
      </c>
      <c r="K98" s="6">
        <v>0</v>
      </c>
      <c r="L98" s="6">
        <f t="shared" ref="L98:L100" si="5">SUM(I98:K98)</f>
        <v>22</v>
      </c>
      <c r="M98" s="6">
        <v>-2.7</v>
      </c>
      <c r="N98" s="21">
        <v>-0.129</v>
      </c>
      <c r="O98" s="8">
        <v>18</v>
      </c>
      <c r="P98" s="9">
        <f>O98/L98</f>
        <v>0.81818181818181823</v>
      </c>
      <c r="Q98">
        <v>97</v>
      </c>
    </row>
    <row r="99" spans="1:17" x14ac:dyDescent="0.25">
      <c r="A99" s="10" t="s">
        <v>18</v>
      </c>
      <c r="B99" s="30">
        <v>15</v>
      </c>
      <c r="C99" s="30" t="s">
        <v>17</v>
      </c>
      <c r="D99" s="30" t="s">
        <v>17</v>
      </c>
      <c r="E99" s="27">
        <v>32</v>
      </c>
      <c r="G99" s="30" t="s">
        <v>17</v>
      </c>
      <c r="H99" s="11" t="s">
        <v>15</v>
      </c>
      <c r="I99">
        <v>2</v>
      </c>
      <c r="J99">
        <v>2</v>
      </c>
      <c r="K99">
        <v>0</v>
      </c>
      <c r="L99">
        <f t="shared" si="5"/>
        <v>4</v>
      </c>
      <c r="M99">
        <v>-0.62</v>
      </c>
      <c r="N99" s="22">
        <v>-4.4999999999999998E-2</v>
      </c>
      <c r="O99" s="13"/>
      <c r="P99" s="14"/>
      <c r="Q99">
        <v>98</v>
      </c>
    </row>
    <row r="100" spans="1:17" x14ac:dyDescent="0.25">
      <c r="A100" s="15" t="s">
        <v>18</v>
      </c>
      <c r="B100" s="31">
        <v>15</v>
      </c>
      <c r="C100" s="31" t="s">
        <v>17</v>
      </c>
      <c r="D100" s="31" t="s">
        <v>17</v>
      </c>
      <c r="E100" s="32">
        <v>32</v>
      </c>
      <c r="F100" s="32"/>
      <c r="G100" s="31" t="s">
        <v>17</v>
      </c>
      <c r="H100" s="16" t="s">
        <v>16</v>
      </c>
      <c r="I100" s="17">
        <v>9</v>
      </c>
      <c r="J100" s="17">
        <v>10</v>
      </c>
      <c r="K100" s="17">
        <v>0</v>
      </c>
      <c r="L100" s="17">
        <f t="shared" si="5"/>
        <v>19</v>
      </c>
      <c r="M100" s="17">
        <v>-1.97</v>
      </c>
      <c r="N100" s="23">
        <v>-9.4E-2</v>
      </c>
      <c r="O100" s="19"/>
      <c r="P100" s="20"/>
      <c r="Q100">
        <v>99</v>
      </c>
    </row>
    <row r="101" spans="1:17" x14ac:dyDescent="0.25">
      <c r="A101" t="s">
        <v>18</v>
      </c>
      <c r="B101" s="30">
        <v>8</v>
      </c>
      <c r="C101" s="30" t="s">
        <v>17</v>
      </c>
      <c r="D101" s="30">
        <v>30</v>
      </c>
      <c r="E101" s="27">
        <v>60</v>
      </c>
      <c r="G101" s="30" t="s">
        <v>17</v>
      </c>
      <c r="I101">
        <v>398</v>
      </c>
      <c r="J101">
        <v>260</v>
      </c>
      <c r="K101">
        <v>12</v>
      </c>
      <c r="L101">
        <f t="shared" si="4"/>
        <v>670</v>
      </c>
      <c r="M101">
        <v>1.58</v>
      </c>
      <c r="N101" s="2">
        <v>0.156</v>
      </c>
      <c r="O101" s="3">
        <f>224+167+8</f>
        <v>399</v>
      </c>
      <c r="P101" s="2">
        <f>O101/L101</f>
        <v>0.59552238805970148</v>
      </c>
      <c r="Q101">
        <v>100</v>
      </c>
    </row>
    <row r="102" spans="1:17" x14ac:dyDescent="0.25">
      <c r="A102" t="s">
        <v>18</v>
      </c>
      <c r="B102" s="30">
        <v>15</v>
      </c>
      <c r="C102" s="30" t="s">
        <v>17</v>
      </c>
      <c r="D102" s="30">
        <v>32</v>
      </c>
      <c r="E102" s="27">
        <v>45</v>
      </c>
      <c r="G102" s="30" t="s">
        <v>17</v>
      </c>
      <c r="I102">
        <v>29</v>
      </c>
      <c r="J102">
        <v>10</v>
      </c>
      <c r="K102">
        <v>1</v>
      </c>
      <c r="L102">
        <f t="shared" si="4"/>
        <v>40</v>
      </c>
      <c r="M102">
        <v>4.1500000000000004</v>
      </c>
      <c r="N102" s="2">
        <v>0.41799999999999998</v>
      </c>
      <c r="Q102">
        <v>101</v>
      </c>
    </row>
    <row r="103" spans="1:17" x14ac:dyDescent="0.25">
      <c r="A103" t="s">
        <v>18</v>
      </c>
      <c r="B103" s="30" t="s">
        <v>17</v>
      </c>
      <c r="C103" s="30" t="s">
        <v>17</v>
      </c>
      <c r="D103" s="30" t="s">
        <v>17</v>
      </c>
      <c r="E103" s="27">
        <v>32</v>
      </c>
      <c r="G103" s="30" t="s">
        <v>17</v>
      </c>
      <c r="I103">
        <v>122</v>
      </c>
      <c r="J103">
        <v>137</v>
      </c>
      <c r="K103">
        <v>2</v>
      </c>
      <c r="L103">
        <f t="shared" si="4"/>
        <v>261</v>
      </c>
      <c r="M103">
        <v>-1.54</v>
      </c>
      <c r="N103" s="2">
        <v>-9.2999999999999999E-2</v>
      </c>
      <c r="Q103">
        <v>102</v>
      </c>
    </row>
    <row r="104" spans="1:17" x14ac:dyDescent="0.25">
      <c r="Q104">
        <v>103</v>
      </c>
    </row>
    <row r="105" spans="1:17" x14ac:dyDescent="0.25">
      <c r="A105" s="4" t="s">
        <v>14</v>
      </c>
      <c r="B105" s="28">
        <v>8</v>
      </c>
      <c r="C105" s="28">
        <v>10</v>
      </c>
      <c r="D105" s="28" t="s">
        <v>17</v>
      </c>
      <c r="E105" s="29">
        <v>75</v>
      </c>
      <c r="F105" s="29"/>
      <c r="G105" s="28">
        <v>20</v>
      </c>
      <c r="H105" s="5"/>
      <c r="I105" s="6">
        <v>620</v>
      </c>
      <c r="J105" s="6">
        <v>505</v>
      </c>
      <c r="K105" s="6">
        <v>15</v>
      </c>
      <c r="L105" s="6">
        <f t="shared" ref="L105:L119" si="6">SUM(I105:K105)</f>
        <v>1140</v>
      </c>
      <c r="M105" s="6">
        <v>0.5</v>
      </c>
      <c r="N105" s="7">
        <v>5.0999999999999997E-2</v>
      </c>
      <c r="O105" s="8">
        <v>554</v>
      </c>
      <c r="P105" s="9">
        <f>O105/L105</f>
        <v>0.48596491228070177</v>
      </c>
      <c r="Q105">
        <v>104</v>
      </c>
    </row>
    <row r="106" spans="1:17" x14ac:dyDescent="0.25">
      <c r="A106" s="10" t="s">
        <v>14</v>
      </c>
      <c r="B106" s="30">
        <v>8</v>
      </c>
      <c r="C106" s="30">
        <v>10</v>
      </c>
      <c r="D106" s="30" t="s">
        <v>17</v>
      </c>
      <c r="E106" s="27">
        <v>75</v>
      </c>
      <c r="G106" s="30">
        <v>20</v>
      </c>
      <c r="H106" s="11" t="s">
        <v>15</v>
      </c>
      <c r="I106" s="11">
        <v>300</v>
      </c>
      <c r="J106" s="11">
        <v>250</v>
      </c>
      <c r="K106" s="11">
        <v>4</v>
      </c>
      <c r="L106">
        <f t="shared" si="6"/>
        <v>554</v>
      </c>
      <c r="M106" s="11">
        <v>0.31</v>
      </c>
      <c r="N106" s="12">
        <v>4.1000000000000002E-2</v>
      </c>
      <c r="O106" s="13"/>
      <c r="P106" s="14"/>
      <c r="Q106">
        <v>105</v>
      </c>
    </row>
    <row r="107" spans="1:17" x14ac:dyDescent="0.25">
      <c r="A107" s="15" t="s">
        <v>14</v>
      </c>
      <c r="B107" s="31">
        <v>8</v>
      </c>
      <c r="C107" s="31">
        <v>10</v>
      </c>
      <c r="D107" s="31" t="s">
        <v>17</v>
      </c>
      <c r="E107" s="32">
        <v>75</v>
      </c>
      <c r="F107" s="32"/>
      <c r="G107" s="31">
        <v>20</v>
      </c>
      <c r="H107" s="16" t="s">
        <v>16</v>
      </c>
      <c r="I107" s="16">
        <v>320</v>
      </c>
      <c r="J107" s="16">
        <v>255</v>
      </c>
      <c r="K107" s="16">
        <v>11</v>
      </c>
      <c r="L107" s="17">
        <f t="shared" si="6"/>
        <v>586</v>
      </c>
      <c r="M107" s="16">
        <v>0.67</v>
      </c>
      <c r="N107" s="18">
        <v>6.0999999999999999E-2</v>
      </c>
      <c r="O107" s="19"/>
      <c r="P107" s="20"/>
      <c r="Q107">
        <v>106</v>
      </c>
    </row>
    <row r="108" spans="1:17" x14ac:dyDescent="0.25">
      <c r="A108" s="4" t="s">
        <v>14</v>
      </c>
      <c r="B108" s="28">
        <v>8</v>
      </c>
      <c r="C108" s="28">
        <v>10</v>
      </c>
      <c r="D108" s="28" t="s">
        <v>17</v>
      </c>
      <c r="E108" s="29">
        <v>50</v>
      </c>
      <c r="F108" s="29"/>
      <c r="G108" s="28">
        <v>20</v>
      </c>
      <c r="H108" s="5"/>
      <c r="I108" s="6">
        <v>158</v>
      </c>
      <c r="J108" s="6">
        <v>134</v>
      </c>
      <c r="K108" s="6">
        <v>2</v>
      </c>
      <c r="L108" s="6">
        <f t="shared" si="6"/>
        <v>294</v>
      </c>
      <c r="M108" s="6">
        <v>0.25</v>
      </c>
      <c r="N108" s="7">
        <v>3.3000000000000002E-2</v>
      </c>
      <c r="O108" s="8">
        <v>140</v>
      </c>
      <c r="P108" s="9">
        <f>O108/L108</f>
        <v>0.47619047619047616</v>
      </c>
      <c r="Q108">
        <v>107</v>
      </c>
    </row>
    <row r="109" spans="1:17" x14ac:dyDescent="0.25">
      <c r="A109" s="10" t="s">
        <v>14</v>
      </c>
      <c r="B109" s="30">
        <v>8</v>
      </c>
      <c r="C109" s="30">
        <v>10</v>
      </c>
      <c r="D109" s="30" t="s">
        <v>17</v>
      </c>
      <c r="E109" s="27">
        <v>50</v>
      </c>
      <c r="G109" s="30">
        <v>20</v>
      </c>
      <c r="H109" s="11" t="s">
        <v>15</v>
      </c>
      <c r="I109">
        <v>81</v>
      </c>
      <c r="J109">
        <v>59</v>
      </c>
      <c r="K109">
        <v>0</v>
      </c>
      <c r="L109">
        <f t="shared" si="6"/>
        <v>140</v>
      </c>
      <c r="M109">
        <v>0.51</v>
      </c>
      <c r="N109" s="12">
        <v>0.105</v>
      </c>
      <c r="O109" s="13"/>
      <c r="P109" s="14"/>
      <c r="Q109">
        <v>108</v>
      </c>
    </row>
    <row r="110" spans="1:17" x14ac:dyDescent="0.25">
      <c r="A110" s="15" t="s">
        <v>14</v>
      </c>
      <c r="B110" s="31">
        <v>8</v>
      </c>
      <c r="C110" s="31">
        <v>10</v>
      </c>
      <c r="D110" s="31" t="s">
        <v>17</v>
      </c>
      <c r="E110" s="32">
        <v>50</v>
      </c>
      <c r="F110" s="32"/>
      <c r="G110" s="31">
        <v>20</v>
      </c>
      <c r="H110" s="16" t="s">
        <v>16</v>
      </c>
      <c r="I110" s="16">
        <v>77</v>
      </c>
      <c r="J110" s="16">
        <v>75</v>
      </c>
      <c r="K110" s="16">
        <v>2</v>
      </c>
      <c r="L110" s="17">
        <f t="shared" si="6"/>
        <v>154</v>
      </c>
      <c r="M110" s="16">
        <v>-1.02</v>
      </c>
      <c r="N110" s="18">
        <v>-3.2000000000000001E-2</v>
      </c>
      <c r="O110" s="19"/>
      <c r="P110" s="20"/>
      <c r="Q110">
        <v>109</v>
      </c>
    </row>
    <row r="111" spans="1:17" x14ac:dyDescent="0.25">
      <c r="A111" s="4" t="s">
        <v>14</v>
      </c>
      <c r="B111" s="28">
        <v>15</v>
      </c>
      <c r="C111" s="28" t="s">
        <v>17</v>
      </c>
      <c r="D111" s="28" t="s">
        <v>17</v>
      </c>
      <c r="E111" s="29">
        <v>50</v>
      </c>
      <c r="F111" s="29"/>
      <c r="G111" s="28">
        <v>10</v>
      </c>
      <c r="H111" s="5"/>
      <c r="I111" s="6">
        <v>53</v>
      </c>
      <c r="J111" s="6">
        <v>34</v>
      </c>
      <c r="K111" s="6">
        <v>0</v>
      </c>
      <c r="L111" s="6">
        <f t="shared" si="6"/>
        <v>87</v>
      </c>
      <c r="M111" s="6">
        <v>2.27</v>
      </c>
      <c r="N111" s="21">
        <v>0.16300000000000001</v>
      </c>
      <c r="O111" s="8">
        <f>SUM(I112:K112)</f>
        <v>183</v>
      </c>
      <c r="P111" s="9">
        <f>O111/L111</f>
        <v>2.103448275862069</v>
      </c>
      <c r="Q111">
        <v>110</v>
      </c>
    </row>
    <row r="112" spans="1:17" x14ac:dyDescent="0.25">
      <c r="A112" s="10" t="s">
        <v>14</v>
      </c>
      <c r="B112" s="30">
        <v>15</v>
      </c>
      <c r="C112" s="30" t="s">
        <v>17</v>
      </c>
      <c r="D112" s="30" t="s">
        <v>17</v>
      </c>
      <c r="E112" s="27">
        <v>50</v>
      </c>
      <c r="G112" s="30">
        <v>10</v>
      </c>
      <c r="H112" s="11" t="s">
        <v>15</v>
      </c>
      <c r="I112">
        <v>117</v>
      </c>
      <c r="J112" s="11">
        <v>65</v>
      </c>
      <c r="K112" s="11">
        <v>1</v>
      </c>
      <c r="L112">
        <f t="shared" si="6"/>
        <v>183</v>
      </c>
      <c r="M112" s="11">
        <v>3.31</v>
      </c>
      <c r="N112" s="22">
        <v>0.22600000000000001</v>
      </c>
      <c r="O112" s="13"/>
      <c r="P112" s="14"/>
      <c r="Q112">
        <v>111</v>
      </c>
    </row>
    <row r="113" spans="1:17" x14ac:dyDescent="0.25">
      <c r="A113" s="15" t="s">
        <v>14</v>
      </c>
      <c r="B113" s="31">
        <v>15</v>
      </c>
      <c r="C113" s="31" t="s">
        <v>17</v>
      </c>
      <c r="D113" s="31" t="s">
        <v>17</v>
      </c>
      <c r="E113" s="32">
        <v>50</v>
      </c>
      <c r="F113" s="32"/>
      <c r="G113" s="31">
        <v>10</v>
      </c>
      <c r="H113" s="16" t="s">
        <v>16</v>
      </c>
      <c r="I113" s="17">
        <v>51</v>
      </c>
      <c r="J113" s="16">
        <v>23</v>
      </c>
      <c r="K113" s="16">
        <v>0</v>
      </c>
      <c r="L113" s="17">
        <f t="shared" si="6"/>
        <v>74</v>
      </c>
      <c r="M113" s="16">
        <v>6</v>
      </c>
      <c r="N113" s="23">
        <v>0.316</v>
      </c>
      <c r="O113" s="19"/>
      <c r="P113" s="20"/>
      <c r="Q113">
        <v>112</v>
      </c>
    </row>
    <row r="114" spans="1:17" x14ac:dyDescent="0.25">
      <c r="A114" s="4" t="s">
        <v>14</v>
      </c>
      <c r="B114" s="28">
        <v>15</v>
      </c>
      <c r="C114" s="28" t="s">
        <v>17</v>
      </c>
      <c r="D114" s="28" t="s">
        <v>17</v>
      </c>
      <c r="E114" s="29">
        <v>60</v>
      </c>
      <c r="F114" s="29"/>
      <c r="G114" s="28">
        <v>10</v>
      </c>
      <c r="H114" s="5"/>
      <c r="I114" s="6">
        <v>127</v>
      </c>
      <c r="J114" s="6">
        <v>67</v>
      </c>
      <c r="K114" s="6">
        <v>0</v>
      </c>
      <c r="L114" s="6">
        <f t="shared" si="6"/>
        <v>194</v>
      </c>
      <c r="M114" s="6">
        <v>3.97</v>
      </c>
      <c r="N114" s="21">
        <v>0.25</v>
      </c>
      <c r="O114" s="8">
        <v>138</v>
      </c>
      <c r="P114" s="9">
        <f>O114/L114</f>
        <v>0.71134020618556704</v>
      </c>
      <c r="Q114">
        <v>113</v>
      </c>
    </row>
    <row r="115" spans="1:17" x14ac:dyDescent="0.25">
      <c r="A115" s="10" t="s">
        <v>14</v>
      </c>
      <c r="B115" s="30">
        <v>15</v>
      </c>
      <c r="C115" s="30" t="s">
        <v>17</v>
      </c>
      <c r="D115" s="30" t="s">
        <v>17</v>
      </c>
      <c r="E115" s="27">
        <v>60</v>
      </c>
      <c r="G115" s="30">
        <v>10</v>
      </c>
      <c r="H115" s="11" t="s">
        <v>15</v>
      </c>
      <c r="I115">
        <v>88</v>
      </c>
      <c r="J115" s="11">
        <v>50</v>
      </c>
      <c r="K115" s="11">
        <v>0</v>
      </c>
      <c r="L115">
        <f t="shared" si="6"/>
        <v>138</v>
      </c>
      <c r="M115" s="11">
        <v>2.46</v>
      </c>
      <c r="N115" s="22">
        <v>0.217</v>
      </c>
      <c r="O115" s="13"/>
      <c r="P115" s="14"/>
      <c r="Q115">
        <v>114</v>
      </c>
    </row>
    <row r="116" spans="1:17" x14ac:dyDescent="0.25">
      <c r="A116" s="15" t="s">
        <v>14</v>
      </c>
      <c r="B116" s="31">
        <v>15</v>
      </c>
      <c r="C116" s="31" t="s">
        <v>17</v>
      </c>
      <c r="D116" s="31" t="s">
        <v>17</v>
      </c>
      <c r="E116" s="32">
        <v>60</v>
      </c>
      <c r="F116" s="32"/>
      <c r="G116" s="31">
        <v>10</v>
      </c>
      <c r="H116" s="16" t="s">
        <v>16</v>
      </c>
      <c r="I116" s="17">
        <v>39</v>
      </c>
      <c r="J116" s="17">
        <v>17</v>
      </c>
      <c r="K116" s="17">
        <v>0</v>
      </c>
      <c r="L116" s="17">
        <f t="shared" si="6"/>
        <v>56</v>
      </c>
      <c r="M116" s="17">
        <v>7.71</v>
      </c>
      <c r="N116" s="23">
        <v>0.33</v>
      </c>
      <c r="O116" s="19"/>
      <c r="P116" s="20"/>
      <c r="Q116">
        <v>115</v>
      </c>
    </row>
    <row r="117" spans="1:17" x14ac:dyDescent="0.25">
      <c r="A117" s="4" t="s">
        <v>14</v>
      </c>
      <c r="B117" s="28">
        <v>15</v>
      </c>
      <c r="C117" s="28" t="s">
        <v>17</v>
      </c>
      <c r="D117" s="28" t="s">
        <v>17</v>
      </c>
      <c r="E117" s="29">
        <v>50</v>
      </c>
      <c r="F117" s="29"/>
      <c r="G117" s="28">
        <v>10</v>
      </c>
      <c r="H117" s="5"/>
      <c r="I117" s="6">
        <v>74</v>
      </c>
      <c r="J117" s="6">
        <v>34</v>
      </c>
      <c r="K117" s="6">
        <v>0</v>
      </c>
      <c r="L117" s="6">
        <f t="shared" si="6"/>
        <v>108</v>
      </c>
      <c r="M117" s="6">
        <v>5.25</v>
      </c>
      <c r="N117" s="21">
        <v>0.308</v>
      </c>
      <c r="O117" s="8">
        <v>78</v>
      </c>
      <c r="P117" s="9">
        <f>O117/L117</f>
        <v>0.72222222222222221</v>
      </c>
      <c r="Q117">
        <v>116</v>
      </c>
    </row>
    <row r="118" spans="1:17" x14ac:dyDescent="0.25">
      <c r="A118" s="10" t="s">
        <v>14</v>
      </c>
      <c r="B118" s="30">
        <v>15</v>
      </c>
      <c r="C118" s="30" t="s">
        <v>17</v>
      </c>
      <c r="D118" s="30" t="s">
        <v>17</v>
      </c>
      <c r="E118" s="27">
        <v>50</v>
      </c>
      <c r="G118" s="30">
        <v>10</v>
      </c>
      <c r="H118" s="11" t="s">
        <v>15</v>
      </c>
      <c r="I118">
        <v>49</v>
      </c>
      <c r="J118" s="11">
        <v>29</v>
      </c>
      <c r="K118" s="11">
        <v>0</v>
      </c>
      <c r="L118">
        <f t="shared" si="6"/>
        <v>78</v>
      </c>
      <c r="M118" s="11">
        <v>3.15</v>
      </c>
      <c r="N118" s="22">
        <v>0.19900000000000001</v>
      </c>
      <c r="O118" s="13"/>
      <c r="P118" s="14"/>
      <c r="Q118">
        <v>117</v>
      </c>
    </row>
    <row r="119" spans="1:17" x14ac:dyDescent="0.25">
      <c r="A119" s="15" t="s">
        <v>14</v>
      </c>
      <c r="B119" s="31">
        <v>15</v>
      </c>
      <c r="C119" s="31" t="s">
        <v>17</v>
      </c>
      <c r="D119" s="31" t="s">
        <v>17</v>
      </c>
      <c r="E119" s="32">
        <v>50</v>
      </c>
      <c r="F119" s="32"/>
      <c r="G119" s="31">
        <v>10</v>
      </c>
      <c r="H119" s="16" t="s">
        <v>16</v>
      </c>
      <c r="I119" s="17">
        <v>25</v>
      </c>
      <c r="J119" s="17">
        <v>5</v>
      </c>
      <c r="K119" s="17">
        <v>0</v>
      </c>
      <c r="L119" s="17">
        <f t="shared" si="6"/>
        <v>30</v>
      </c>
      <c r="M119" s="17">
        <v>10.73</v>
      </c>
      <c r="N119" s="23">
        <v>0.59099999999999997</v>
      </c>
      <c r="O119" s="19"/>
      <c r="P119" s="20"/>
      <c r="Q119">
        <v>118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F12B-BF75-4B96-8514-449138EF37C1}">
  <dimension ref="A1:D130"/>
  <sheetViews>
    <sheetView topLeftCell="A101" workbookViewId="0">
      <selection activeCell="C134" sqref="C134"/>
    </sheetView>
  </sheetViews>
  <sheetFormatPr defaultRowHeight="15" x14ac:dyDescent="0.25"/>
  <cols>
    <col min="1" max="1" width="16.85546875" bestFit="1" customWidth="1"/>
    <col min="2" max="2" width="41.42578125" bestFit="1" customWidth="1"/>
    <col min="3" max="3" width="10.42578125" bestFit="1" customWidth="1"/>
    <col min="4" max="4" width="10.7109375" bestFit="1" customWidth="1"/>
  </cols>
  <sheetData>
    <row r="1" spans="1:4" x14ac:dyDescent="0.25">
      <c r="A1" t="s">
        <v>240</v>
      </c>
      <c r="B1" t="s">
        <v>237</v>
      </c>
      <c r="C1" t="s">
        <v>238</v>
      </c>
      <c r="D1" t="s">
        <v>239</v>
      </c>
    </row>
    <row r="2" spans="1:4" x14ac:dyDescent="0.25">
      <c r="A2" t="s">
        <v>196</v>
      </c>
      <c r="B2" t="s">
        <v>19</v>
      </c>
      <c r="C2" t="s">
        <v>241</v>
      </c>
      <c r="D2" s="24">
        <v>0.90900000000000003</v>
      </c>
    </row>
    <row r="3" spans="1:4" x14ac:dyDescent="0.25">
      <c r="A3" t="s">
        <v>22</v>
      </c>
      <c r="B3" t="s">
        <v>21</v>
      </c>
      <c r="C3" t="s">
        <v>242</v>
      </c>
      <c r="D3" s="24">
        <v>-0.10199999999999999</v>
      </c>
    </row>
    <row r="4" spans="1:4" x14ac:dyDescent="0.25">
      <c r="A4" t="s">
        <v>24</v>
      </c>
      <c r="B4" t="s">
        <v>23</v>
      </c>
      <c r="C4" t="s">
        <v>243</v>
      </c>
      <c r="D4" s="24">
        <v>0.27300000000000002</v>
      </c>
    </row>
    <row r="5" spans="1:4" x14ac:dyDescent="0.25">
      <c r="A5" t="s">
        <v>26</v>
      </c>
      <c r="B5" t="s">
        <v>25</v>
      </c>
      <c r="C5" t="s">
        <v>244</v>
      </c>
      <c r="D5" s="24">
        <v>9.0999999999999998E-2</v>
      </c>
    </row>
    <row r="6" spans="1:4" x14ac:dyDescent="0.25">
      <c r="A6" t="s">
        <v>28</v>
      </c>
      <c r="B6" t="s">
        <v>27</v>
      </c>
      <c r="C6" t="s">
        <v>245</v>
      </c>
      <c r="D6" s="24">
        <v>-4.4999999999999998E-2</v>
      </c>
    </row>
    <row r="7" spans="1:4" x14ac:dyDescent="0.25">
      <c r="A7" t="s">
        <v>30</v>
      </c>
      <c r="B7" t="s">
        <v>29</v>
      </c>
      <c r="C7" t="s">
        <v>246</v>
      </c>
      <c r="D7" s="24">
        <v>0.193</v>
      </c>
    </row>
    <row r="8" spans="1:4" x14ac:dyDescent="0.25">
      <c r="A8" t="s">
        <v>32</v>
      </c>
      <c r="B8" t="s">
        <v>31</v>
      </c>
      <c r="C8" t="s">
        <v>247</v>
      </c>
      <c r="D8" s="24">
        <v>-0.28399999999999997</v>
      </c>
    </row>
    <row r="9" spans="1:4" x14ac:dyDescent="0.25">
      <c r="A9" t="s">
        <v>34</v>
      </c>
      <c r="B9" t="s">
        <v>33</v>
      </c>
      <c r="C9" t="s">
        <v>248</v>
      </c>
      <c r="D9" s="24">
        <v>-0.46500000000000002</v>
      </c>
    </row>
    <row r="10" spans="1:4" x14ac:dyDescent="0.25">
      <c r="A10" t="s">
        <v>36</v>
      </c>
      <c r="B10" t="s">
        <v>35</v>
      </c>
      <c r="C10" t="s">
        <v>249</v>
      </c>
      <c r="D10" s="24">
        <v>0.157</v>
      </c>
    </row>
    <row r="11" spans="1:4" x14ac:dyDescent="0.25">
      <c r="A11" t="s">
        <v>38</v>
      </c>
      <c r="B11" t="s">
        <v>37</v>
      </c>
      <c r="C11" t="s">
        <v>250</v>
      </c>
      <c r="D11" s="24">
        <v>0.01</v>
      </c>
    </row>
    <row r="12" spans="1:4" x14ac:dyDescent="0.25">
      <c r="A12" t="s">
        <v>40</v>
      </c>
      <c r="B12" t="s">
        <v>39</v>
      </c>
      <c r="C12" t="s">
        <v>251</v>
      </c>
      <c r="D12" s="24">
        <v>0.14499999999999999</v>
      </c>
    </row>
    <row r="13" spans="1:4" x14ac:dyDescent="0.25">
      <c r="A13" t="s">
        <v>42</v>
      </c>
      <c r="B13" t="s">
        <v>41</v>
      </c>
      <c r="C13" t="s">
        <v>252</v>
      </c>
      <c r="D13" s="24">
        <v>0.90900000000000003</v>
      </c>
    </row>
    <row r="14" spans="1:4" x14ac:dyDescent="0.25">
      <c r="A14" t="s">
        <v>44</v>
      </c>
      <c r="B14" t="s">
        <v>43</v>
      </c>
      <c r="C14" t="s">
        <v>253</v>
      </c>
      <c r="D14" s="24">
        <v>-0.20499999999999999</v>
      </c>
    </row>
    <row r="15" spans="1:4" x14ac:dyDescent="0.25">
      <c r="A15" t="s">
        <v>46</v>
      </c>
      <c r="B15" t="s">
        <v>45</v>
      </c>
      <c r="C15" t="s">
        <v>254</v>
      </c>
      <c r="D15" s="24">
        <v>0.90900000000000003</v>
      </c>
    </row>
    <row r="16" spans="1:4" x14ac:dyDescent="0.25">
      <c r="A16" t="s">
        <v>48</v>
      </c>
      <c r="B16" t="s">
        <v>47</v>
      </c>
      <c r="C16" t="s">
        <v>255</v>
      </c>
      <c r="D16" s="24">
        <v>0.224</v>
      </c>
    </row>
    <row r="17" spans="1:4" x14ac:dyDescent="0.25">
      <c r="A17" t="s">
        <v>50</v>
      </c>
      <c r="B17" t="s">
        <v>49</v>
      </c>
      <c r="C17" t="s">
        <v>256</v>
      </c>
      <c r="D17" s="24">
        <v>0.52700000000000002</v>
      </c>
    </row>
    <row r="18" spans="1:4" x14ac:dyDescent="0.25">
      <c r="A18" t="s">
        <v>52</v>
      </c>
      <c r="B18" t="s">
        <v>51</v>
      </c>
      <c r="C18" t="s">
        <v>257</v>
      </c>
      <c r="D18" s="24">
        <v>-4.4999999999999998E-2</v>
      </c>
    </row>
    <row r="19" spans="1:4" x14ac:dyDescent="0.25">
      <c r="A19" t="s">
        <v>54</v>
      </c>
      <c r="B19" t="s">
        <v>53</v>
      </c>
      <c r="C19" t="s">
        <v>258</v>
      </c>
      <c r="D19" s="24">
        <v>0.16500000000000001</v>
      </c>
    </row>
    <row r="20" spans="1:4" x14ac:dyDescent="0.25">
      <c r="A20" t="s">
        <v>56</v>
      </c>
      <c r="B20" t="s">
        <v>55</v>
      </c>
      <c r="C20" t="s">
        <v>259</v>
      </c>
      <c r="D20" s="24">
        <v>0.245</v>
      </c>
    </row>
    <row r="21" spans="1:4" x14ac:dyDescent="0.25">
      <c r="A21" t="s">
        <v>58</v>
      </c>
      <c r="B21" t="s">
        <v>57</v>
      </c>
      <c r="C21" t="s">
        <v>260</v>
      </c>
      <c r="D21" s="24">
        <v>-0.27300000000000002</v>
      </c>
    </row>
    <row r="22" spans="1:4" x14ac:dyDescent="0.25">
      <c r="A22" t="s">
        <v>60</v>
      </c>
      <c r="B22" t="s">
        <v>59</v>
      </c>
      <c r="C22" t="s">
        <v>261</v>
      </c>
      <c r="D22" s="24">
        <v>0.439</v>
      </c>
    </row>
    <row r="23" spans="1:4" x14ac:dyDescent="0.25">
      <c r="A23" t="s">
        <v>62</v>
      </c>
      <c r="B23" t="s">
        <v>61</v>
      </c>
      <c r="C23" t="s">
        <v>262</v>
      </c>
      <c r="D23" s="24">
        <v>-4.4999999999999998E-2</v>
      </c>
    </row>
    <row r="24" spans="1:4" x14ac:dyDescent="0.25">
      <c r="A24" t="s">
        <v>64</v>
      </c>
      <c r="B24" t="s">
        <v>63</v>
      </c>
      <c r="C24" t="s">
        <v>263</v>
      </c>
      <c r="D24" s="24">
        <v>-0.52300000000000002</v>
      </c>
    </row>
    <row r="25" spans="1:4" x14ac:dyDescent="0.25">
      <c r="A25" t="s">
        <v>66</v>
      </c>
      <c r="B25" t="s">
        <v>65</v>
      </c>
      <c r="C25" t="s">
        <v>264</v>
      </c>
      <c r="D25" s="24">
        <v>0.27500000000000002</v>
      </c>
    </row>
    <row r="26" spans="1:4" x14ac:dyDescent="0.25">
      <c r="A26" t="s">
        <v>68</v>
      </c>
      <c r="B26" t="s">
        <v>67</v>
      </c>
      <c r="C26" t="s">
        <v>265</v>
      </c>
      <c r="D26" s="24">
        <v>0.27300000000000002</v>
      </c>
    </row>
    <row r="27" spans="1:4" x14ac:dyDescent="0.25">
      <c r="A27" t="s">
        <v>70</v>
      </c>
      <c r="B27" t="s">
        <v>69</v>
      </c>
      <c r="C27" t="s">
        <v>266</v>
      </c>
      <c r="D27" s="24">
        <v>0.51100000000000001</v>
      </c>
    </row>
    <row r="28" spans="1:4" x14ac:dyDescent="0.25">
      <c r="A28" t="s">
        <v>72</v>
      </c>
      <c r="B28" t="s">
        <v>71</v>
      </c>
      <c r="C28" t="s">
        <v>267</v>
      </c>
      <c r="D28" s="24">
        <v>0.18099999999999999</v>
      </c>
    </row>
    <row r="29" spans="1:4" x14ac:dyDescent="0.25">
      <c r="A29" t="s">
        <v>74</v>
      </c>
      <c r="B29" t="s">
        <v>73</v>
      </c>
      <c r="C29" t="s">
        <v>268</v>
      </c>
      <c r="D29" s="24">
        <v>-4.5999999999999999E-2</v>
      </c>
    </row>
    <row r="30" spans="1:4" x14ac:dyDescent="0.25">
      <c r="A30" t="s">
        <v>76</v>
      </c>
      <c r="B30" t="s">
        <v>75</v>
      </c>
      <c r="C30" t="s">
        <v>269</v>
      </c>
      <c r="D30" s="24">
        <v>-9.6000000000000002E-2</v>
      </c>
    </row>
    <row r="31" spans="1:4" x14ac:dyDescent="0.25">
      <c r="A31" t="s">
        <v>78</v>
      </c>
      <c r="B31" t="s">
        <v>77</v>
      </c>
      <c r="C31" t="s">
        <v>270</v>
      </c>
      <c r="D31" s="24">
        <v>0.222</v>
      </c>
    </row>
    <row r="32" spans="1:4" x14ac:dyDescent="0.25">
      <c r="A32" t="s">
        <v>80</v>
      </c>
      <c r="B32" t="s">
        <v>79</v>
      </c>
      <c r="C32" t="s">
        <v>271</v>
      </c>
      <c r="D32" s="24">
        <v>-7.0000000000000001E-3</v>
      </c>
    </row>
    <row r="33" spans="1:4" x14ac:dyDescent="0.25">
      <c r="A33" t="s">
        <v>343</v>
      </c>
      <c r="B33" t="s">
        <v>81</v>
      </c>
      <c r="C33" t="s">
        <v>272</v>
      </c>
      <c r="D33" s="24">
        <v>0.14499999999999999</v>
      </c>
    </row>
    <row r="34" spans="1:4" x14ac:dyDescent="0.25">
      <c r="A34" t="s">
        <v>83</v>
      </c>
      <c r="B34" t="s">
        <v>82</v>
      </c>
      <c r="C34" t="s">
        <v>273</v>
      </c>
      <c r="D34" s="24">
        <v>0.17499999999999999</v>
      </c>
    </row>
    <row r="35" spans="1:4" x14ac:dyDescent="0.25">
      <c r="A35" t="s">
        <v>85</v>
      </c>
      <c r="B35" t="s">
        <v>84</v>
      </c>
      <c r="C35" t="s">
        <v>274</v>
      </c>
      <c r="D35" s="24">
        <v>-0.11899999999999999</v>
      </c>
    </row>
    <row r="36" spans="1:4" x14ac:dyDescent="0.25">
      <c r="A36" t="s">
        <v>87</v>
      </c>
      <c r="B36" t="s">
        <v>86</v>
      </c>
      <c r="C36" t="s">
        <v>275</v>
      </c>
      <c r="D36" s="24">
        <v>0.14499999999999999</v>
      </c>
    </row>
    <row r="37" spans="1:4" x14ac:dyDescent="0.25">
      <c r="A37" t="s">
        <v>89</v>
      </c>
      <c r="B37" t="s">
        <v>88</v>
      </c>
      <c r="C37" t="s">
        <v>276</v>
      </c>
      <c r="D37" s="24">
        <v>0.20799999999999999</v>
      </c>
    </row>
    <row r="38" spans="1:4" x14ac:dyDescent="0.25">
      <c r="A38" t="s">
        <v>91</v>
      </c>
      <c r="B38" t="s">
        <v>90</v>
      </c>
      <c r="C38" t="s">
        <v>243</v>
      </c>
      <c r="D38" s="24">
        <v>0.27300000000000002</v>
      </c>
    </row>
    <row r="39" spans="1:4" x14ac:dyDescent="0.25">
      <c r="A39" t="s">
        <v>93</v>
      </c>
      <c r="B39" t="s">
        <v>92</v>
      </c>
      <c r="C39" t="s">
        <v>277</v>
      </c>
      <c r="D39" s="24">
        <v>-4.4999999999999998E-2</v>
      </c>
    </row>
    <row r="40" spans="1:4" x14ac:dyDescent="0.25">
      <c r="A40" t="s">
        <v>95</v>
      </c>
      <c r="B40" t="s">
        <v>94</v>
      </c>
      <c r="C40" t="s">
        <v>278</v>
      </c>
      <c r="D40" s="24">
        <v>0.253</v>
      </c>
    </row>
    <row r="41" spans="1:4" x14ac:dyDescent="0.25">
      <c r="A41" t="s">
        <v>97</v>
      </c>
      <c r="B41" t="s">
        <v>96</v>
      </c>
      <c r="C41" t="s">
        <v>279</v>
      </c>
      <c r="D41" s="24">
        <v>0.56200000000000006</v>
      </c>
    </row>
    <row r="42" spans="1:4" x14ac:dyDescent="0.25">
      <c r="A42" t="s">
        <v>99</v>
      </c>
      <c r="B42" t="s">
        <v>98</v>
      </c>
      <c r="C42" t="s">
        <v>280</v>
      </c>
      <c r="D42" s="24">
        <v>0.27300000000000002</v>
      </c>
    </row>
    <row r="43" spans="1:4" x14ac:dyDescent="0.25">
      <c r="A43" t="s">
        <v>101</v>
      </c>
      <c r="B43" t="s">
        <v>100</v>
      </c>
      <c r="C43" t="s">
        <v>281</v>
      </c>
      <c r="D43" s="24">
        <v>8.6999999999999994E-2</v>
      </c>
    </row>
    <row r="44" spans="1:4" x14ac:dyDescent="0.25">
      <c r="A44" t="s">
        <v>42</v>
      </c>
      <c r="B44" t="s">
        <v>102</v>
      </c>
      <c r="C44" t="s">
        <v>282</v>
      </c>
      <c r="D44" s="24">
        <v>-0.23599999999999999</v>
      </c>
    </row>
    <row r="45" spans="1:4" x14ac:dyDescent="0.25">
      <c r="A45" t="s">
        <v>104</v>
      </c>
      <c r="B45" t="s">
        <v>103</v>
      </c>
      <c r="C45" t="s">
        <v>244</v>
      </c>
      <c r="D45" s="24">
        <v>9.0999999999999998E-2</v>
      </c>
    </row>
    <row r="46" spans="1:4" x14ac:dyDescent="0.25">
      <c r="A46" t="s">
        <v>106</v>
      </c>
      <c r="B46" t="s">
        <v>105</v>
      </c>
      <c r="C46" t="s">
        <v>283</v>
      </c>
      <c r="D46" s="24">
        <v>5.0000000000000001E-3</v>
      </c>
    </row>
    <row r="47" spans="1:4" x14ac:dyDescent="0.25">
      <c r="A47" t="s">
        <v>108</v>
      </c>
      <c r="B47" t="s">
        <v>107</v>
      </c>
      <c r="C47" t="s">
        <v>284</v>
      </c>
      <c r="D47" s="24">
        <v>1.0999999999999999E-2</v>
      </c>
    </row>
    <row r="48" spans="1:4" x14ac:dyDescent="0.25">
      <c r="A48" t="s">
        <v>110</v>
      </c>
      <c r="B48" t="s">
        <v>109</v>
      </c>
      <c r="C48" t="s">
        <v>285</v>
      </c>
      <c r="D48" s="24">
        <v>-0.23599999999999999</v>
      </c>
    </row>
    <row r="49" spans="1:4" x14ac:dyDescent="0.25">
      <c r="A49" t="s">
        <v>112</v>
      </c>
      <c r="B49" t="s">
        <v>111</v>
      </c>
      <c r="C49" t="s">
        <v>286</v>
      </c>
      <c r="D49" s="24">
        <v>0.30599999999999999</v>
      </c>
    </row>
    <row r="50" spans="1:4" x14ac:dyDescent="0.25">
      <c r="A50" t="s">
        <v>114</v>
      </c>
      <c r="B50" t="s">
        <v>113</v>
      </c>
      <c r="C50" t="s">
        <v>287</v>
      </c>
      <c r="D50" s="24">
        <v>-9.4E-2</v>
      </c>
    </row>
    <row r="51" spans="1:4" x14ac:dyDescent="0.25">
      <c r="A51" t="s">
        <v>116</v>
      </c>
      <c r="B51" t="s">
        <v>115</v>
      </c>
      <c r="C51" t="s">
        <v>265</v>
      </c>
      <c r="D51" s="24">
        <v>0.27300000000000002</v>
      </c>
    </row>
    <row r="52" spans="1:4" x14ac:dyDescent="0.25">
      <c r="A52" t="s">
        <v>118</v>
      </c>
      <c r="B52" t="s">
        <v>117</v>
      </c>
      <c r="C52" t="s">
        <v>244</v>
      </c>
      <c r="D52" s="24">
        <v>9.0999999999999998E-2</v>
      </c>
    </row>
    <row r="53" spans="1:4" x14ac:dyDescent="0.25">
      <c r="A53" t="s">
        <v>120</v>
      </c>
      <c r="B53" t="s">
        <v>119</v>
      </c>
      <c r="C53" t="s">
        <v>288</v>
      </c>
      <c r="D53" s="24">
        <v>0.36399999999999999</v>
      </c>
    </row>
    <row r="54" spans="1:4" x14ac:dyDescent="0.25">
      <c r="A54" t="s">
        <v>122</v>
      </c>
      <c r="B54" t="s">
        <v>121</v>
      </c>
      <c r="C54" t="s">
        <v>289</v>
      </c>
      <c r="D54" s="24">
        <v>-0.113</v>
      </c>
    </row>
    <row r="55" spans="1:4" x14ac:dyDescent="0.25">
      <c r="A55" t="s">
        <v>124</v>
      </c>
      <c r="B55" t="s">
        <v>123</v>
      </c>
      <c r="C55" t="s">
        <v>290</v>
      </c>
      <c r="D55" s="24">
        <v>0.17499999999999999</v>
      </c>
    </row>
    <row r="56" spans="1:4" x14ac:dyDescent="0.25">
      <c r="A56" t="s">
        <v>126</v>
      </c>
      <c r="B56" t="s">
        <v>125</v>
      </c>
      <c r="C56" t="s">
        <v>291</v>
      </c>
      <c r="D56" s="24">
        <v>0.28299999999999997</v>
      </c>
    </row>
    <row r="57" spans="1:4" x14ac:dyDescent="0.25">
      <c r="A57" t="s">
        <v>128</v>
      </c>
      <c r="B57" t="s">
        <v>127</v>
      </c>
      <c r="C57" t="s">
        <v>292</v>
      </c>
      <c r="D57" s="24">
        <v>-0.11</v>
      </c>
    </row>
    <row r="58" spans="1:4" x14ac:dyDescent="0.25">
      <c r="A58" t="s">
        <v>130</v>
      </c>
      <c r="B58" t="s">
        <v>129</v>
      </c>
      <c r="C58" t="s">
        <v>293</v>
      </c>
      <c r="D58" s="24">
        <v>0.23499999999999999</v>
      </c>
    </row>
    <row r="59" spans="1:4" x14ac:dyDescent="0.25">
      <c r="A59" t="s">
        <v>132</v>
      </c>
      <c r="B59" t="s">
        <v>131</v>
      </c>
      <c r="C59" t="s">
        <v>294</v>
      </c>
      <c r="D59" s="24">
        <v>0.312</v>
      </c>
    </row>
    <row r="60" spans="1:4" x14ac:dyDescent="0.25">
      <c r="A60" t="s">
        <v>134</v>
      </c>
      <c r="B60" t="s">
        <v>133</v>
      </c>
      <c r="C60" t="s">
        <v>295</v>
      </c>
      <c r="D60" s="24">
        <v>0.22700000000000001</v>
      </c>
    </row>
    <row r="61" spans="1:4" x14ac:dyDescent="0.25">
      <c r="A61" t="s">
        <v>136</v>
      </c>
      <c r="B61" t="s">
        <v>135</v>
      </c>
      <c r="C61" t="s">
        <v>296</v>
      </c>
      <c r="D61" s="24">
        <v>-0.123</v>
      </c>
    </row>
    <row r="62" spans="1:4" x14ac:dyDescent="0.25">
      <c r="A62" t="s">
        <v>138</v>
      </c>
      <c r="B62" t="s">
        <v>137</v>
      </c>
      <c r="C62" t="s">
        <v>297</v>
      </c>
      <c r="D62" s="24">
        <v>2.5999999999999999E-2</v>
      </c>
    </row>
    <row r="63" spans="1:4" x14ac:dyDescent="0.25">
      <c r="A63" t="s">
        <v>140</v>
      </c>
      <c r="B63" t="s">
        <v>139</v>
      </c>
      <c r="C63" t="s">
        <v>298</v>
      </c>
      <c r="D63" s="24">
        <v>-2.1999999999999999E-2</v>
      </c>
    </row>
    <row r="64" spans="1:4" x14ac:dyDescent="0.25">
      <c r="A64" t="s">
        <v>142</v>
      </c>
      <c r="B64" t="s">
        <v>141</v>
      </c>
      <c r="C64" t="s">
        <v>299</v>
      </c>
      <c r="D64" s="24">
        <v>0.183</v>
      </c>
    </row>
    <row r="65" spans="1:4" x14ac:dyDescent="0.25">
      <c r="A65" t="s">
        <v>144</v>
      </c>
      <c r="B65" t="s">
        <v>143</v>
      </c>
      <c r="C65" t="s">
        <v>300</v>
      </c>
      <c r="D65" s="24">
        <v>7.9000000000000001E-2</v>
      </c>
    </row>
    <row r="66" spans="1:4" x14ac:dyDescent="0.25">
      <c r="A66" t="s">
        <v>20</v>
      </c>
      <c r="B66" t="s">
        <v>145</v>
      </c>
      <c r="C66" t="s">
        <v>285</v>
      </c>
      <c r="D66" s="24">
        <v>-0.23599999999999999</v>
      </c>
    </row>
    <row r="67" spans="1:4" x14ac:dyDescent="0.25">
      <c r="A67" t="s">
        <v>147</v>
      </c>
      <c r="B67" t="s">
        <v>146</v>
      </c>
      <c r="C67" t="s">
        <v>301</v>
      </c>
      <c r="D67" s="24">
        <v>0.28899999999999998</v>
      </c>
    </row>
    <row r="68" spans="1:4" x14ac:dyDescent="0.25">
      <c r="A68" t="s">
        <v>149</v>
      </c>
      <c r="B68" t="s">
        <v>148</v>
      </c>
      <c r="C68" t="s">
        <v>302</v>
      </c>
      <c r="D68" s="24">
        <v>-9.6000000000000002E-2</v>
      </c>
    </row>
    <row r="69" spans="1:4" x14ac:dyDescent="0.25">
      <c r="A69" t="s">
        <v>151</v>
      </c>
      <c r="B69" t="s">
        <v>150</v>
      </c>
      <c r="C69" t="s">
        <v>303</v>
      </c>
      <c r="D69" s="24">
        <v>0.13200000000000001</v>
      </c>
    </row>
    <row r="70" spans="1:4" x14ac:dyDescent="0.25">
      <c r="A70" t="s">
        <v>153</v>
      </c>
      <c r="B70" t="s">
        <v>152</v>
      </c>
      <c r="C70" t="s">
        <v>304</v>
      </c>
      <c r="D70" s="24">
        <v>2.4E-2</v>
      </c>
    </row>
    <row r="71" spans="1:4" x14ac:dyDescent="0.25">
      <c r="A71" t="s">
        <v>155</v>
      </c>
      <c r="B71" t="s">
        <v>154</v>
      </c>
      <c r="C71" t="s">
        <v>305</v>
      </c>
      <c r="D71" s="24">
        <v>0.121</v>
      </c>
    </row>
    <row r="72" spans="1:4" x14ac:dyDescent="0.25">
      <c r="A72" t="s">
        <v>157</v>
      </c>
      <c r="B72" t="s">
        <v>156</v>
      </c>
      <c r="C72" t="s">
        <v>306</v>
      </c>
      <c r="D72" s="24">
        <v>-9.8000000000000004E-2</v>
      </c>
    </row>
    <row r="73" spans="1:4" x14ac:dyDescent="0.25">
      <c r="A73" t="s">
        <v>159</v>
      </c>
      <c r="B73" t="s">
        <v>158</v>
      </c>
      <c r="C73" t="s">
        <v>307</v>
      </c>
      <c r="D73" s="24">
        <v>0.13400000000000001</v>
      </c>
    </row>
    <row r="74" spans="1:4" x14ac:dyDescent="0.25">
      <c r="A74" t="s">
        <v>161</v>
      </c>
      <c r="B74" t="s">
        <v>160</v>
      </c>
      <c r="C74" t="s">
        <v>308</v>
      </c>
      <c r="D74" s="24">
        <v>0.48499999999999999</v>
      </c>
    </row>
    <row r="75" spans="1:4" x14ac:dyDescent="0.25">
      <c r="A75" t="s">
        <v>163</v>
      </c>
      <c r="B75" t="s">
        <v>162</v>
      </c>
      <c r="C75" t="s">
        <v>309</v>
      </c>
      <c r="D75" s="24">
        <v>0.14000000000000001</v>
      </c>
    </row>
    <row r="76" spans="1:4" x14ac:dyDescent="0.25">
      <c r="A76" t="s">
        <v>165</v>
      </c>
      <c r="B76" t="s">
        <v>164</v>
      </c>
      <c r="C76" t="s">
        <v>310</v>
      </c>
      <c r="D76" s="24">
        <v>0.32200000000000001</v>
      </c>
    </row>
    <row r="77" spans="1:4" x14ac:dyDescent="0.25">
      <c r="A77" t="s">
        <v>167</v>
      </c>
      <c r="B77" t="s">
        <v>166</v>
      </c>
      <c r="C77" t="s">
        <v>311</v>
      </c>
      <c r="D77" s="24">
        <v>0.123</v>
      </c>
    </row>
    <row r="78" spans="1:4" x14ac:dyDescent="0.25">
      <c r="A78" t="s">
        <v>169</v>
      </c>
      <c r="B78" t="s">
        <v>168</v>
      </c>
      <c r="C78" t="s">
        <v>245</v>
      </c>
      <c r="D78" s="24">
        <v>-4.4999999999999998E-2</v>
      </c>
    </row>
    <row r="79" spans="1:4" x14ac:dyDescent="0.25">
      <c r="A79" t="s">
        <v>171</v>
      </c>
      <c r="B79" t="s">
        <v>170</v>
      </c>
      <c r="C79" t="s">
        <v>312</v>
      </c>
      <c r="D79" s="24">
        <v>-2.5999999999999999E-2</v>
      </c>
    </row>
    <row r="80" spans="1:4" x14ac:dyDescent="0.25">
      <c r="A80" t="s">
        <v>173</v>
      </c>
      <c r="B80" t="s">
        <v>172</v>
      </c>
      <c r="C80" t="s">
        <v>313</v>
      </c>
      <c r="D80" s="24">
        <v>0.13800000000000001</v>
      </c>
    </row>
    <row r="81" spans="1:4" x14ac:dyDescent="0.25">
      <c r="A81" t="s">
        <v>175</v>
      </c>
      <c r="B81" t="s">
        <v>174</v>
      </c>
      <c r="C81" t="s">
        <v>314</v>
      </c>
      <c r="D81" s="24">
        <v>-5.0000000000000001E-3</v>
      </c>
    </row>
    <row r="82" spans="1:4" x14ac:dyDescent="0.25">
      <c r="A82" t="s">
        <v>177</v>
      </c>
      <c r="B82" t="s">
        <v>176</v>
      </c>
      <c r="C82" t="s">
        <v>315</v>
      </c>
      <c r="D82" s="24">
        <v>0.38800000000000001</v>
      </c>
    </row>
    <row r="83" spans="1:4" x14ac:dyDescent="0.25">
      <c r="A83" t="s">
        <v>179</v>
      </c>
      <c r="B83" t="s">
        <v>178</v>
      </c>
      <c r="C83" t="s">
        <v>316</v>
      </c>
      <c r="D83" s="24">
        <v>-7.5999999999999998E-2</v>
      </c>
    </row>
    <row r="84" spans="1:4" x14ac:dyDescent="0.25">
      <c r="A84" t="s">
        <v>181</v>
      </c>
      <c r="B84" t="s">
        <v>180</v>
      </c>
      <c r="C84" t="s">
        <v>317</v>
      </c>
      <c r="D84" s="24">
        <v>0.14499999999999999</v>
      </c>
    </row>
    <row r="85" spans="1:4" x14ac:dyDescent="0.25">
      <c r="A85" t="s">
        <v>32</v>
      </c>
      <c r="B85" t="s">
        <v>182</v>
      </c>
      <c r="C85" t="s">
        <v>318</v>
      </c>
      <c r="D85" s="24">
        <v>-1</v>
      </c>
    </row>
    <row r="86" spans="1:4" x14ac:dyDescent="0.25">
      <c r="A86" t="s">
        <v>184</v>
      </c>
      <c r="B86" t="s">
        <v>183</v>
      </c>
      <c r="C86" t="s">
        <v>319</v>
      </c>
      <c r="D86" s="24">
        <v>0.27300000000000002</v>
      </c>
    </row>
    <row r="87" spans="1:4" x14ac:dyDescent="0.25">
      <c r="A87" t="s">
        <v>186</v>
      </c>
      <c r="B87" t="s">
        <v>185</v>
      </c>
      <c r="C87" t="s">
        <v>320</v>
      </c>
      <c r="D87" s="24">
        <v>-2.4E-2</v>
      </c>
    </row>
    <row r="88" spans="1:4" x14ac:dyDescent="0.25">
      <c r="A88" t="s">
        <v>188</v>
      </c>
      <c r="B88" t="s">
        <v>187</v>
      </c>
      <c r="C88" t="s">
        <v>321</v>
      </c>
      <c r="D88" s="24">
        <v>0.23499999999999999</v>
      </c>
    </row>
    <row r="89" spans="1:4" x14ac:dyDescent="0.25">
      <c r="A89" t="s">
        <v>190</v>
      </c>
      <c r="B89" t="s">
        <v>189</v>
      </c>
      <c r="C89" t="s">
        <v>322</v>
      </c>
      <c r="D89" s="24">
        <v>-0.32700000000000001</v>
      </c>
    </row>
    <row r="90" spans="1:4" x14ac:dyDescent="0.25">
      <c r="A90" t="s">
        <v>192</v>
      </c>
      <c r="B90" t="s">
        <v>191</v>
      </c>
      <c r="C90" t="s">
        <v>323</v>
      </c>
      <c r="D90" s="24">
        <v>-0.182</v>
      </c>
    </row>
    <row r="91" spans="1:4" x14ac:dyDescent="0.25">
      <c r="A91" t="s">
        <v>194</v>
      </c>
      <c r="B91" t="s">
        <v>193</v>
      </c>
      <c r="C91" t="s">
        <v>324</v>
      </c>
      <c r="D91" s="24">
        <v>5.7000000000000002E-2</v>
      </c>
    </row>
    <row r="92" spans="1:4" x14ac:dyDescent="0.25">
      <c r="A92" t="s">
        <v>196</v>
      </c>
      <c r="B92" t="s">
        <v>195</v>
      </c>
      <c r="C92" t="s">
        <v>325</v>
      </c>
      <c r="D92" s="24">
        <v>-4.4999999999999998E-2</v>
      </c>
    </row>
    <row r="93" spans="1:4" x14ac:dyDescent="0.25">
      <c r="A93" t="s">
        <v>198</v>
      </c>
      <c r="B93" t="s">
        <v>197</v>
      </c>
      <c r="C93" t="s">
        <v>326</v>
      </c>
      <c r="D93" s="24">
        <v>5.3999999999999999E-2</v>
      </c>
    </row>
    <row r="94" spans="1:4" x14ac:dyDescent="0.25">
      <c r="A94" t="s">
        <v>200</v>
      </c>
      <c r="B94" t="s">
        <v>199</v>
      </c>
      <c r="C94" t="s">
        <v>327</v>
      </c>
      <c r="D94" s="24">
        <v>-0.19400000000000001</v>
      </c>
    </row>
    <row r="95" spans="1:4" x14ac:dyDescent="0.25">
      <c r="A95" t="s">
        <v>202</v>
      </c>
      <c r="B95" t="s">
        <v>201</v>
      </c>
      <c r="C95" t="s">
        <v>327</v>
      </c>
      <c r="D95" s="24">
        <v>-0.19600000000000001</v>
      </c>
    </row>
    <row r="96" spans="1:4" x14ac:dyDescent="0.25">
      <c r="A96" t="s">
        <v>204</v>
      </c>
      <c r="B96" t="s">
        <v>203</v>
      </c>
      <c r="C96" t="s">
        <v>328</v>
      </c>
      <c r="D96" s="24">
        <v>-0.38</v>
      </c>
    </row>
    <row r="97" spans="1:4" x14ac:dyDescent="0.25">
      <c r="A97" t="s">
        <v>196</v>
      </c>
      <c r="B97" t="s">
        <v>205</v>
      </c>
      <c r="C97" t="s">
        <v>329</v>
      </c>
      <c r="D97" s="24">
        <v>0.34499999999999997</v>
      </c>
    </row>
    <row r="98" spans="1:4" x14ac:dyDescent="0.25">
      <c r="A98" t="s">
        <v>207</v>
      </c>
      <c r="B98" t="s">
        <v>206</v>
      </c>
      <c r="C98" t="s">
        <v>330</v>
      </c>
      <c r="D98" s="24">
        <v>-0.40300000000000002</v>
      </c>
    </row>
    <row r="99" spans="1:4" x14ac:dyDescent="0.25">
      <c r="A99" t="s">
        <v>196</v>
      </c>
      <c r="B99" t="s">
        <v>208</v>
      </c>
      <c r="C99" t="s">
        <v>252</v>
      </c>
      <c r="D99" s="24">
        <v>0.90900000000000003</v>
      </c>
    </row>
    <row r="100" spans="1:4" x14ac:dyDescent="0.25">
      <c r="A100" t="s">
        <v>210</v>
      </c>
      <c r="B100" t="s">
        <v>209</v>
      </c>
      <c r="C100" t="s">
        <v>290</v>
      </c>
      <c r="D100" s="24">
        <v>0.17499999999999999</v>
      </c>
    </row>
    <row r="101" spans="1:4" x14ac:dyDescent="0.25">
      <c r="A101" t="s">
        <v>212</v>
      </c>
      <c r="B101" t="s">
        <v>211</v>
      </c>
      <c r="C101" t="s">
        <v>331</v>
      </c>
      <c r="D101" s="24">
        <v>-0.10199999999999999</v>
      </c>
    </row>
    <row r="102" spans="1:4" x14ac:dyDescent="0.25">
      <c r="A102" t="s">
        <v>214</v>
      </c>
      <c r="B102" t="s">
        <v>213</v>
      </c>
      <c r="C102" t="s">
        <v>332</v>
      </c>
      <c r="D102" s="24">
        <v>0.14000000000000001</v>
      </c>
    </row>
    <row r="103" spans="1:4" x14ac:dyDescent="0.25">
      <c r="A103" t="s">
        <v>216</v>
      </c>
      <c r="B103" t="s">
        <v>215</v>
      </c>
      <c r="C103" t="s">
        <v>333</v>
      </c>
      <c r="D103" s="24">
        <v>0.432</v>
      </c>
    </row>
    <row r="104" spans="1:4" x14ac:dyDescent="0.25">
      <c r="A104" t="s">
        <v>218</v>
      </c>
      <c r="B104" t="s">
        <v>217</v>
      </c>
      <c r="C104" t="s">
        <v>265</v>
      </c>
      <c r="D104" s="24">
        <v>0.27300000000000002</v>
      </c>
    </row>
    <row r="105" spans="1:4" x14ac:dyDescent="0.25">
      <c r="A105" t="s">
        <v>220</v>
      </c>
      <c r="B105" t="s">
        <v>219</v>
      </c>
      <c r="C105" t="s">
        <v>284</v>
      </c>
      <c r="D105" s="24">
        <v>1.0999999999999999E-2</v>
      </c>
    </row>
    <row r="106" spans="1:4" x14ac:dyDescent="0.25">
      <c r="A106" t="s">
        <v>222</v>
      </c>
      <c r="B106" t="s">
        <v>221</v>
      </c>
      <c r="C106" t="s">
        <v>291</v>
      </c>
      <c r="D106" s="24">
        <v>0.28299999999999997</v>
      </c>
    </row>
    <row r="107" spans="1:4" x14ac:dyDescent="0.25">
      <c r="A107" t="s">
        <v>224</v>
      </c>
      <c r="B107" t="s">
        <v>223</v>
      </c>
      <c r="C107" t="s">
        <v>334</v>
      </c>
      <c r="D107" s="24">
        <v>-9.0999999999999998E-2</v>
      </c>
    </row>
    <row r="108" spans="1:4" x14ac:dyDescent="0.25">
      <c r="A108" t="s">
        <v>226</v>
      </c>
      <c r="B108" t="s">
        <v>225</v>
      </c>
      <c r="C108" t="s">
        <v>335</v>
      </c>
      <c r="D108" s="24">
        <v>2.3E-2</v>
      </c>
    </row>
    <row r="109" spans="1:4" x14ac:dyDescent="0.25">
      <c r="A109" t="s">
        <v>228</v>
      </c>
      <c r="B109" t="s">
        <v>227</v>
      </c>
      <c r="C109" t="s">
        <v>336</v>
      </c>
      <c r="D109" s="24">
        <v>0</v>
      </c>
    </row>
    <row r="110" spans="1:4" x14ac:dyDescent="0.25">
      <c r="A110" t="s">
        <v>230</v>
      </c>
      <c r="B110" t="s">
        <v>229</v>
      </c>
      <c r="C110" t="s">
        <v>337</v>
      </c>
      <c r="D110" s="24">
        <v>-0.17</v>
      </c>
    </row>
    <row r="111" spans="1:4" x14ac:dyDescent="0.25">
      <c r="A111" t="s">
        <v>173</v>
      </c>
      <c r="B111" t="s">
        <v>231</v>
      </c>
      <c r="C111" t="s">
        <v>252</v>
      </c>
      <c r="D111" s="24">
        <v>0.90900000000000003</v>
      </c>
    </row>
    <row r="112" spans="1:4" x14ac:dyDescent="0.25">
      <c r="A112" t="s">
        <v>233</v>
      </c>
      <c r="B112" t="s">
        <v>232</v>
      </c>
      <c r="C112" t="s">
        <v>338</v>
      </c>
      <c r="D112" s="24">
        <v>0.16900000000000001</v>
      </c>
    </row>
    <row r="113" spans="1:4" x14ac:dyDescent="0.25">
      <c r="A113" t="s">
        <v>196</v>
      </c>
      <c r="B113" t="s">
        <v>234</v>
      </c>
      <c r="C113" t="s">
        <v>252</v>
      </c>
      <c r="D113" s="24">
        <v>0.90900000000000003</v>
      </c>
    </row>
    <row r="114" spans="1:4" x14ac:dyDescent="0.25">
      <c r="A114" t="s">
        <v>236</v>
      </c>
      <c r="B114" t="s">
        <v>235</v>
      </c>
      <c r="C114" t="s">
        <v>339</v>
      </c>
      <c r="D114" s="24">
        <v>-0.186</v>
      </c>
    </row>
    <row r="115" spans="1:4" x14ac:dyDescent="0.25">
      <c r="A115" t="s">
        <v>340</v>
      </c>
      <c r="B115" t="s">
        <v>341</v>
      </c>
      <c r="C115" s="25" t="s">
        <v>342</v>
      </c>
      <c r="D115" s="24">
        <v>-0.214</v>
      </c>
    </row>
    <row r="116" spans="1:4" x14ac:dyDescent="0.25">
      <c r="A116" t="s">
        <v>344</v>
      </c>
      <c r="B116" t="s">
        <v>345</v>
      </c>
      <c r="C116" t="s">
        <v>346</v>
      </c>
      <c r="D116" s="24">
        <v>0.245</v>
      </c>
    </row>
    <row r="117" spans="1:4" x14ac:dyDescent="0.25">
      <c r="A117" t="s">
        <v>347</v>
      </c>
      <c r="B117" t="s">
        <v>348</v>
      </c>
      <c r="C117" t="s">
        <v>286</v>
      </c>
      <c r="D117" s="24">
        <v>0.30599999999999999</v>
      </c>
    </row>
    <row r="118" spans="1:4" x14ac:dyDescent="0.25">
      <c r="A118" t="s">
        <v>349</v>
      </c>
      <c r="B118" t="s">
        <v>350</v>
      </c>
      <c r="C118" s="25" t="s">
        <v>351</v>
      </c>
      <c r="D118" s="24">
        <v>0.193</v>
      </c>
    </row>
    <row r="119" spans="1:4" x14ac:dyDescent="0.25">
      <c r="A119" t="s">
        <v>352</v>
      </c>
      <c r="B119" t="s">
        <v>353</v>
      </c>
      <c r="C119" s="25" t="s">
        <v>354</v>
      </c>
      <c r="D119" s="24">
        <v>0.214</v>
      </c>
    </row>
    <row r="120" spans="1:4" x14ac:dyDescent="0.25">
      <c r="A120" t="s">
        <v>355</v>
      </c>
      <c r="B120" t="s">
        <v>356</v>
      </c>
      <c r="C120" s="25" t="s">
        <v>357</v>
      </c>
      <c r="D120" s="24">
        <v>0</v>
      </c>
    </row>
    <row r="121" spans="1:4" x14ac:dyDescent="0.25">
      <c r="A121" t="s">
        <v>358</v>
      </c>
      <c r="B121" t="s">
        <v>359</v>
      </c>
      <c r="C121" s="25" t="s">
        <v>357</v>
      </c>
      <c r="D121" s="24">
        <v>0</v>
      </c>
    </row>
    <row r="122" spans="1:4" x14ac:dyDescent="0.25">
      <c r="A122" t="s">
        <v>361</v>
      </c>
      <c r="B122" t="s">
        <v>360</v>
      </c>
      <c r="C122" s="25" t="s">
        <v>357</v>
      </c>
      <c r="D122" s="24">
        <v>0</v>
      </c>
    </row>
    <row r="123" spans="1:4" x14ac:dyDescent="0.25">
      <c r="A123" t="s">
        <v>362</v>
      </c>
      <c r="B123" t="s">
        <v>363</v>
      </c>
      <c r="C123" s="25" t="s">
        <v>357</v>
      </c>
      <c r="D123" s="24">
        <v>0</v>
      </c>
    </row>
    <row r="124" spans="1:4" x14ac:dyDescent="0.25">
      <c r="A124" t="s">
        <v>364</v>
      </c>
      <c r="B124" t="s">
        <v>365</v>
      </c>
      <c r="C124" s="25" t="s">
        <v>366</v>
      </c>
      <c r="D124" s="24">
        <v>0.33600000000000002</v>
      </c>
    </row>
    <row r="125" spans="1:4" x14ac:dyDescent="0.25">
      <c r="A125" t="s">
        <v>367</v>
      </c>
      <c r="B125" t="s">
        <v>368</v>
      </c>
      <c r="C125" s="25" t="s">
        <v>369</v>
      </c>
      <c r="D125" s="24">
        <v>-0.125</v>
      </c>
    </row>
    <row r="126" spans="1:4" x14ac:dyDescent="0.25">
      <c r="A126" t="s">
        <v>370</v>
      </c>
      <c r="B126" t="s">
        <v>371</v>
      </c>
      <c r="C126" s="25" t="s">
        <v>252</v>
      </c>
      <c r="D126" s="24">
        <v>0.90900000000000003</v>
      </c>
    </row>
    <row r="127" spans="1:4" x14ac:dyDescent="0.25">
      <c r="A127" t="s">
        <v>372</v>
      </c>
      <c r="B127" t="s">
        <v>373</v>
      </c>
      <c r="C127" s="25" t="s">
        <v>374</v>
      </c>
      <c r="D127" s="24">
        <v>-0.182</v>
      </c>
    </row>
    <row r="128" spans="1:4" x14ac:dyDescent="0.25">
      <c r="A128" t="s">
        <v>375</v>
      </c>
      <c r="B128" t="s">
        <v>376</v>
      </c>
      <c r="C128" s="25" t="s">
        <v>302</v>
      </c>
      <c r="D128" s="24">
        <v>-9.0999999999999998E-2</v>
      </c>
    </row>
    <row r="129" spans="1:4" x14ac:dyDescent="0.25">
      <c r="A129" t="s">
        <v>377</v>
      </c>
      <c r="B129" t="s">
        <v>378</v>
      </c>
      <c r="C129" s="25" t="s">
        <v>379</v>
      </c>
      <c r="D129" s="24">
        <v>-0.442</v>
      </c>
    </row>
    <row r="130" spans="1:4" x14ac:dyDescent="0.25">
      <c r="A130" t="s">
        <v>233</v>
      </c>
      <c r="B130" t="s">
        <v>232</v>
      </c>
      <c r="C130" s="25" t="s">
        <v>338</v>
      </c>
      <c r="D130" s="24">
        <v>0.16899999999999998</v>
      </c>
    </row>
  </sheetData>
  <conditionalFormatting sqref="D2:D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Backtesting</vt:lpstr>
      <vt:lpstr>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2024-10-20T20:40:02Z</dcterms:created>
  <dcterms:modified xsi:type="dcterms:W3CDTF">2024-10-28T15:55:49Z</dcterms:modified>
</cp:coreProperties>
</file>