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stafa.mohammed\Downloads\"/>
    </mc:Choice>
  </mc:AlternateContent>
  <xr:revisionPtr revIDLastSave="0" documentId="13_ncr:1_{5C24E5A2-D32D-47CA-8712-7BFB75FA20F9}" xr6:coauthVersionLast="47" xr6:coauthVersionMax="47" xr10:uidLastSave="{00000000-0000-0000-0000-000000000000}"/>
  <bookViews>
    <workbookView xWindow="-108" yWindow="-108" windowWidth="23256" windowHeight="12456" xr2:uid="{00000000-000D-0000-FFFF-FFFF00000000}"/>
  </bookViews>
  <sheets>
    <sheet name="May Pivot" sheetId="4" r:id="rId1"/>
    <sheet name="May-2023" sheetId="1" r:id="rId2"/>
    <sheet name="June Pivot" sheetId="3" r:id="rId3"/>
    <sheet name="June-2023" sheetId="2" r:id="rId4"/>
  </sheets>
  <definedNames>
    <definedName name="_xlnm._FilterDatabase" localSheetId="1" hidden="1">'May-2023'!$A$1:$E$12</definedName>
    <definedName name="Slicer_Category">#N/A</definedName>
  </definedNames>
  <calcPr calcId="191029"/>
  <pivotCaches>
    <pivotCache cacheId="6" r:id="rId5"/>
    <pivotCache cacheId="16"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 l="1"/>
  <c r="H6" i="2"/>
  <c r="H7" i="2"/>
  <c r="H4" i="2"/>
  <c r="G4" i="2" a="1"/>
  <c r="G4" i="2" s="1"/>
  <c r="E14" i="2"/>
  <c r="E13" i="2"/>
  <c r="D17" i="2"/>
  <c r="E3" i="2"/>
  <c r="E4" i="2"/>
  <c r="E5" i="2"/>
  <c r="E6" i="2"/>
  <c r="E7" i="2"/>
  <c r="E8" i="2"/>
  <c r="E9" i="2"/>
  <c r="E10" i="2"/>
  <c r="E11" i="2"/>
  <c r="E12" i="2"/>
  <c r="E2" i="2"/>
  <c r="E15" i="2" s="1"/>
  <c r="E3" i="1"/>
  <c r="E4" i="1"/>
  <c r="E7" i="1"/>
  <c r="E6" i="1"/>
  <c r="E5" i="1"/>
  <c r="E11" i="1"/>
  <c r="E9" i="1"/>
  <c r="E8" i="1"/>
  <c r="E10" i="1"/>
  <c r="E12" i="1"/>
  <c r="E2" i="1"/>
  <c r="H3" i="1"/>
  <c r="H4"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<sst xmlns="http://schemas.openxmlformats.org/spreadsheetml/2006/main" count="86" uniqueCount="27">
  <si>
    <t>Date</t>
  </si>
  <si>
    <t>Subway sandwich</t>
  </si>
  <si>
    <t>Amount</t>
  </si>
  <si>
    <t>Item</t>
  </si>
  <si>
    <t>Category</t>
  </si>
  <si>
    <t>Food</t>
  </si>
  <si>
    <t>Rent</t>
  </si>
  <si>
    <t>Utilities</t>
  </si>
  <si>
    <t>Gas bill</t>
  </si>
  <si>
    <t>Phone bill</t>
  </si>
  <si>
    <t>Home rent</t>
  </si>
  <si>
    <t>Groceries</t>
  </si>
  <si>
    <t>Chotumal samosa</t>
  </si>
  <si>
    <t>Tondumal pani puri</t>
  </si>
  <si>
    <t>Olive garden</t>
  </si>
  <si>
    <t>Water bill</t>
  </si>
  <si>
    <t>tea-post</t>
  </si>
  <si>
    <t>Total Expense</t>
  </si>
  <si>
    <t>Major Expense?</t>
  </si>
  <si>
    <t>Row Labels</t>
  </si>
  <si>
    <t>Grand Total</t>
  </si>
  <si>
    <t>Sum of Amount</t>
  </si>
  <si>
    <t>No</t>
  </si>
  <si>
    <t>Yes</t>
  </si>
  <si>
    <t>Total</t>
  </si>
  <si>
    <t>Jik Jik</t>
  </si>
  <si>
    <t>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</si>
</sst>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
  </numFmts>
  <fonts count="3" x14ac:knownFonts="1">
    <font>
      <sz val="11"/>
      <color theme="1"/>
      <name val="Calibri"/>
      <family val="2"/>
      <scheme val="minor"/>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16" fontId="0" fillId="0" borderId="0" xfId="0" applyNumberFormat="1"/>
    <xf numFmtId="0" fontId="0" fillId="0" borderId="0" xfId="0" applyAlignment="1">
      <alignment horizontal="right"/>
    </xf>
    <xf numFmtId="0" fontId="0" fillId="2" borderId="0" xfId="0" applyFill="1"/>
    <xf numFmtId="0" fontId="0" fillId="2" borderId="0" xfId="0" applyFill="1" applyAlignment="1">
      <alignment horizontal="right"/>
    </xf>
    <xf numFmtId="2"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xf>
    <xf numFmtId="0" fontId="2" fillId="2" borderId="0" xfId="0" applyFont="1" applyFill="1"/>
    <xf numFmtId="0" fontId="2" fillId="2" borderId="0" xfId="0" applyFont="1" applyFill="1" applyAlignment="1">
      <alignment horizontal="right"/>
    </xf>
    <xf numFmtId="0" fontId="2" fillId="0" borderId="0" xfId="0" applyFont="1"/>
    <xf numFmtId="165" fontId="0" fillId="0" borderId="0" xfId="0" applyNumberFormat="1"/>
    <xf numFmtId="0" fontId="0" fillId="3" borderId="0" xfId="0" applyFill="1"/>
  </cellXfs>
  <cellStyles count="2">
    <cellStyle name="Normal" xfId="0" builtinId="0"/>
    <cellStyle name="Percent" xfId="1" builtinId="5"/>
  </cellStyles>
  <dxfs count="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1"/>
        <color auto="1"/>
        <name val="Calibri"/>
        <family val="2"/>
        <scheme val="minor"/>
      </font>
      <fill>
        <patternFill patternType="solid">
          <fgColor indexed="64"/>
          <bgColor theme="7" tint="0.79998168889431442"/>
        </patternFill>
      </fill>
    </dxf>
    <dxf>
      <alignment horizontal="right" vertical="bottom" textRotation="0" wrapText="0" indent="0" justifyLastLine="0" shrinkToFit="0" readingOrder="0"/>
    </dxf>
    <dxf>
      <alignment horizontal="right" vertical="bottom" textRotation="0" wrapText="0" indent="0" justifyLastLine="0" shrinkToFit="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'June-2023'!$H$3</c:f>
              <c:strCache>
                <c:ptCount val="1"/>
                <c:pt idx="0">
                  <c:v>Amount</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'June-2023'!$G$4:$G$7</c:f>
              <c:numCache>
                <c:formatCode>[$-409]d\-mmm;@</c:formatCode>
                <c:ptCount val="4"/>
                <c:pt idx="0">
                  <c:v>45078</c:v>
                </c:pt>
                <c:pt idx="1">
                  <c:v>45079</c:v>
                </c:pt>
                <c:pt idx="2">
                  <c:v>45080</c:v>
                </c:pt>
                <c:pt idx="3">
                  <c:v>45081</c:v>
                </c:pt>
              </c:numCache>
            </c:numRef>
          </c:cat>
          <c:val>
            <c:numRef>
              <c:f>'June-2023'!$H$4:$H$7</c:f>
              <c:numCache>
                <c:formatCode>General</c:formatCode>
                <c:ptCount val="4"/>
                <c:pt idx="0">
                  <c:v>30</c:v>
                </c:pt>
                <c:pt idx="1">
                  <c:v>870</c:v>
                </c:pt>
                <c:pt idx="2">
                  <c:v>140</c:v>
                </c:pt>
                <c:pt idx="3">
                  <c:v>100</c:v>
                </c:pt>
              </c:numCache>
            </c:numRef>
          </c:val>
          <c:smooth val="0"/>
          <c:extLst>
            <c:ext xmlns:c16="http://schemas.microsoft.com/office/drawing/2014/chart" uri="{C3380CC4-5D6E-409C-BE32-E72D297353CC}">
              <c16:uniqueId val="{00000000-03D3-4272-9A3E-F54F5C9AD76A}"/>
            </c:ext>
          </c:extLst>
        </c:ser>
        <c:dLbls>
          <c:dLblPos val="ctr"/>
          <c:showLegendKey val="0"/>
          <c:showVal val="1"/>
          <c:showCatName val="0"/>
          <c:showSerName val="0"/>
          <c:showPercent val="0"/>
          <c:showBubbleSize val="0"/>
        </c:dLbls>
        <c:marker val="1"/>
        <c:smooth val="0"/>
        <c:axId val="1631088335"/>
        <c:axId val="1067426367"/>
      </c:lineChart>
      <c:dateAx>
        <c:axId val="1631088335"/>
        <c:scaling>
          <c:orientation val="minMax"/>
        </c:scaling>
        <c:delete val="0"/>
        <c:axPos val="b"/>
        <c:numFmt formatCode="[$-409]d\-mmm;@"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67426367"/>
        <c:crosses val="autoZero"/>
        <c:auto val="1"/>
        <c:lblOffset val="100"/>
        <c:baseTimeUnit val="days"/>
      </c:dateAx>
      <c:valAx>
        <c:axId val="10674263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31088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9</xdr:col>
      <xdr:colOff>99391</xdr:colOff>
      <xdr:row>0</xdr:row>
      <xdr:rowOff>102705</xdr:rowOff>
    </xdr:from>
    <xdr:to>
      <xdr:col>12</xdr:col>
      <xdr:colOff>99391</xdr:colOff>
      <xdr:row>8</xdr:row>
      <xdr:rowOff>49365</xdr:rowOff>
    </xdr:to>
    <mc:AlternateContent xmlns:mc="http://schemas.openxmlformats.org/markup-compatibility/2006">
      <mc:Choice xmlns:sle15="http://schemas.microsoft.com/office/drawing/2012/slicer" Requires="sle15">
        <xdr:graphicFrame macro="">
          <xdr:nvGraphicFramePr>
            <xdr:cNvPr id="2" name="Category">
              <a:extLst>
                <a:ext uri="{FF2B5EF4-FFF2-40B4-BE49-F238E27FC236}">
                  <a16:creationId xmlns:a16="http://schemas.microsoft.com/office/drawing/2014/main" id="{0D2FE0AB-FDE3-2E51-F8A2-E29E37FF90F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348330" y="102705"/>
              <a:ext cx="1828800" cy="143090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291548</xdr:colOff>
      <xdr:row>8</xdr:row>
      <xdr:rowOff>162340</xdr:rowOff>
    </xdr:from>
    <xdr:to>
      <xdr:col>12</xdr:col>
      <xdr:colOff>596348</xdr:colOff>
      <xdr:row>23</xdr:row>
      <xdr:rowOff>122583</xdr:rowOff>
    </xdr:to>
    <xdr:graphicFrame macro="">
      <xdr:nvGraphicFramePr>
        <xdr:cNvPr id="3" name="Chart 2">
          <a:extLst>
            <a:ext uri="{FF2B5EF4-FFF2-40B4-BE49-F238E27FC236}">
              <a16:creationId xmlns:a16="http://schemas.microsoft.com/office/drawing/2014/main" id="{D88A8894-62D0-3FA2-3CC1-48BAAC9CE5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stafa Mohammed" refreshedDate="45066.212953240742" createdVersion="8" refreshedVersion="8" minRefreshableVersion="3" recordCount="11" xr:uid="{425E34BD-59BA-483A-8578-BE5A83699A73}">
  <cacheSource type="worksheet">
    <worksheetSource ref="A1:E12" sheet="May-2023"/>
  </cacheSource>
  <cacheFields count="5">
    <cacheField name="Date" numFmtId="16">
      <sharedItems containsSemiMixedTypes="0" containsNonDate="0" containsDate="1" containsString="0" minDate="2023-05-01T00:00:00" maxDate="2023-05-04T00:00:00"/>
    </cacheField>
    <cacheField name="Category" numFmtId="0">
      <sharedItems count="3">
        <s v="Food"/>
        <s v="Utilities"/>
        <s v="Rent"/>
      </sharedItems>
    </cacheField>
    <cacheField name="Item" numFmtId="0">
      <sharedItems/>
    </cacheField>
    <cacheField name="Amount" numFmtId="0">
      <sharedItems containsSemiMixedTypes="0" containsString="0" containsNumber="1" containsInteger="1" minValue="10" maxValue="500"/>
    </cacheField>
    <cacheField name="Major Expens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stafa Mohammed" refreshedDate="45066.214253587961" createdVersion="8" refreshedVersion="8" minRefreshableVersion="3" recordCount="11" xr:uid="{B2042822-4A33-4FA7-8B7B-FB0D43D01852}">
  <cacheSource type="worksheet">
    <worksheetSource ref="A1:E14" sheet="June-2023"/>
  </cacheSource>
  <cacheFields count="5">
    <cacheField name="Date" numFmtId="16">
      <sharedItems containsSemiMixedTypes="0" containsNonDate="0" containsDate="1" containsString="0" minDate="2023-06-01T00:00:00" maxDate="2023-06-04T00:00:00" count="3">
        <d v="2023-06-01T00:00:00"/>
        <d v="2023-06-02T00:00:00"/>
        <d v="2023-06-03T00:00:00"/>
      </sharedItems>
    </cacheField>
    <cacheField name="Category" numFmtId="0">
      <sharedItems containsBlank="1" count="4">
        <s v="Food"/>
        <s v="Utilities"/>
        <s v="Rent"/>
        <m u="1"/>
      </sharedItems>
    </cacheField>
    <cacheField name="Item" numFmtId="0">
      <sharedItems/>
    </cacheField>
    <cacheField name="Amount" numFmtId="0">
      <sharedItems containsSemiMixedTypes="0" containsString="0" containsNumber="1" containsInteger="1" minValue="10" maxValue="500"/>
    </cacheField>
    <cacheField name="Major Expens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3-05-01T00:00:00"/>
    <x v="0"/>
    <s v="Subway sandwich"/>
    <n v="10"/>
    <s v="No"/>
  </r>
  <r>
    <d v="2023-05-01T00:00:00"/>
    <x v="0"/>
    <s v="Chotumal samosa"/>
    <n v="20"/>
    <s v="No"/>
  </r>
  <r>
    <d v="2023-05-01T00:00:00"/>
    <x v="0"/>
    <s v="Groceries"/>
    <n v="50"/>
    <s v="No"/>
  </r>
  <r>
    <d v="2023-05-01T00:00:00"/>
    <x v="1"/>
    <s v="Phone bill"/>
    <n v="100"/>
    <s v="Yes"/>
  </r>
  <r>
    <d v="2023-05-01T00:00:00"/>
    <x v="1"/>
    <s v="Gas bill"/>
    <n v="200"/>
    <s v="Yes"/>
  </r>
  <r>
    <d v="2023-05-01T00:00:00"/>
    <x v="2"/>
    <s v="Home rent"/>
    <n v="500"/>
    <s v="Yes"/>
  </r>
  <r>
    <d v="2023-05-02T00:00:00"/>
    <x v="1"/>
    <s v="Water bill"/>
    <n v="20"/>
    <s v="No"/>
  </r>
  <r>
    <d v="2023-05-02T00:00:00"/>
    <x v="0"/>
    <s v="Olive garden"/>
    <n v="30"/>
    <s v="No"/>
  </r>
  <r>
    <d v="2023-05-02T00:00:00"/>
    <x v="0"/>
    <s v="tea-post"/>
    <n v="30"/>
    <s v="No"/>
  </r>
  <r>
    <d v="2023-05-02T00:00:00"/>
    <x v="0"/>
    <s v="Tondumal pani puri"/>
    <n v="50"/>
    <s v="No"/>
  </r>
  <r>
    <d v="2023-05-03T00:00:00"/>
    <x v="0"/>
    <s v="Groceries"/>
    <n v="30"/>
    <s v="N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s v="Subway sandwich"/>
    <n v="10"/>
    <x v="0"/>
  </r>
  <r>
    <x v="0"/>
    <x v="0"/>
    <s v="Chotumal samosa"/>
    <n v="20"/>
    <x v="0"/>
  </r>
  <r>
    <x v="1"/>
    <x v="0"/>
    <s v="Groceries"/>
    <n v="50"/>
    <x v="0"/>
  </r>
  <r>
    <x v="1"/>
    <x v="1"/>
    <s v="Phone bill"/>
    <n v="100"/>
    <x v="1"/>
  </r>
  <r>
    <x v="1"/>
    <x v="1"/>
    <s v="Gas bill"/>
    <n v="200"/>
    <x v="1"/>
  </r>
  <r>
    <x v="1"/>
    <x v="2"/>
    <s v="Home rent"/>
    <n v="500"/>
    <x v="1"/>
  </r>
  <r>
    <x v="1"/>
    <x v="1"/>
    <s v="Water bill"/>
    <n v="20"/>
    <x v="0"/>
  </r>
  <r>
    <x v="2"/>
    <x v="0"/>
    <s v="Olive garden"/>
    <n v="30"/>
    <x v="0"/>
  </r>
  <r>
    <x v="2"/>
    <x v="0"/>
    <s v="tea-post"/>
    <n v="30"/>
    <x v="0"/>
  </r>
  <r>
    <x v="2"/>
    <x v="0"/>
    <s v="Tondumal pani puri"/>
    <n v="50"/>
    <x v="0"/>
  </r>
  <r>
    <x v="2"/>
    <x v="0"/>
    <s v="Groceries"/>
    <n v="3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A118C9-F1A4-4270-883B-C000F78B3F49}"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5">
    <pivotField numFmtId="16" showAll="0"/>
    <pivotField axis="axisRow" showAll="0">
      <items count="4">
        <item x="0"/>
        <item x="2"/>
        <item x="1"/>
        <item t="default"/>
      </items>
    </pivotField>
    <pivotField showAll="0"/>
    <pivotField dataField="1" showAll="0"/>
    <pivotField showAll="0"/>
  </pivotFields>
  <rowFields count="1">
    <field x="1"/>
  </rowFields>
  <rowItems count="4">
    <i>
      <x/>
    </i>
    <i>
      <x v="1"/>
    </i>
    <i>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7E78DC-786C-48E7-9C4C-1D8ED442820C}"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0" firstHeaderRow="1" firstDataRow="1" firstDataCol="1"/>
  <pivotFields count="5">
    <pivotField showAll="0">
      <items count="4">
        <item x="0"/>
        <item x="1"/>
        <item x="2"/>
        <item t="default"/>
      </items>
    </pivotField>
    <pivotField showAll="0">
      <items count="5">
        <item x="0"/>
        <item x="2"/>
        <item x="1"/>
        <item m="1" x="3"/>
        <item t="default"/>
      </items>
    </pivotField>
    <pivotField showAll="0"/>
    <pivotField dataField="1" showAll="0"/>
    <pivotField axis="axisRow" showAll="0">
      <items count="3">
        <item x="0"/>
        <item x="1"/>
        <item t="default"/>
      </items>
    </pivotField>
  </pivotFields>
  <rowFields count="1">
    <field x="4"/>
  </rowFields>
  <rowItems count="3">
    <i>
      <x/>
    </i>
    <i>
      <x v="1"/>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139FE6-7A79-46EB-BBB8-8181AC247D7C}"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B14" firstHeaderRow="1" firstDataRow="1" firstDataCol="1"/>
  <pivotFields count="5">
    <pivotField axis="axisRow" showAll="0">
      <items count="4">
        <item x="0"/>
        <item x="1"/>
        <item x="2"/>
        <item t="default"/>
      </items>
    </pivotField>
    <pivotField showAll="0">
      <items count="5">
        <item x="0"/>
        <item x="2"/>
        <item x="1"/>
        <item m="1" x="3"/>
        <item t="default"/>
      </items>
    </pivotField>
    <pivotField showAll="0"/>
    <pivotField dataField="1" showAll="0"/>
    <pivotField showAll="0"/>
  </pivotFields>
  <rowFields count="1">
    <field x="0"/>
  </rowFields>
  <rowItems count="4">
    <i>
      <x/>
    </i>
    <i>
      <x v="1"/>
    </i>
    <i>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97B7DE-4A7D-49CD-B7AF-070E5EE094BA}"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5">
    <pivotField showAll="0"/>
    <pivotField axis="axisRow" showAll="0">
      <items count="5">
        <item x="0"/>
        <item x="2"/>
        <item x="1"/>
        <item m="1" x="3"/>
        <item t="default"/>
      </items>
    </pivotField>
    <pivotField showAll="0"/>
    <pivotField dataField="1" showAll="0"/>
    <pivotField showAll="0"/>
  </pivotFields>
  <rowFields count="1">
    <field x="1"/>
  </rowFields>
  <rowItems count="4">
    <i>
      <x/>
    </i>
    <i>
      <x v="1"/>
    </i>
    <i>
      <x v="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839BFC4-EE88-4401-A235-D605D368837A}"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1320800-85A4-4810-826F-B3990C62E320}"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043211-E62C-4903-BE2C-43561CD8484E}" name="MyExpense" displayName="MyExpense" ref="A1:E15" totalsRowCount="1" headerRowDxfId="3">
  <autoFilter ref="A1:E14" xr:uid="{46043211-E62C-4903-BE2C-43561CD8484E}"/>
  <tableColumns count="5">
    <tableColumn id="1" xr3:uid="{20DCF871-2335-43E9-9169-825F8170A2C6}" name="Date" totalsRowLabel="Total" dataDxfId="6"/>
    <tableColumn id="2" xr3:uid="{C5E4FD7A-FE18-4188-8EFC-8E5CF8A4E110}" name="Category"/>
    <tableColumn id="3" xr3:uid="{8E5ABFBC-1B13-4D6C-9BC2-BBAFA3F8E2B0}" name="Item"/>
    <tableColumn id="4" xr3:uid="{874A68DD-A491-4BDA-BB44-53B70ACD2E37}" name="Amount" dataDxfId="5" totalsRowDxfId="4"/>
    <tableColumn id="5" xr3:uid="{180A0B15-1E72-4683-A38C-E227EB564E07}" name="Major Expense?" totalsRowFunction="count">
      <calculatedColumnFormula>IF(D2&gt;=100,"Yes","No")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D087-9E91-44F5-8BBA-FB67CDD1C750}">
  <dimension ref="A3:B7"/>
  <sheetViews>
    <sheetView tabSelected="1" workbookViewId="0">
      <selection activeCell="B29" sqref="B29"/>
    </sheetView>
  </sheetViews>
  <sheetFormatPr defaultRowHeight="14.4" x14ac:dyDescent="0.3"/>
  <cols>
    <col min="1" max="1" width="12.5546875" bestFit="1" customWidth="1"/>
    <col min="2" max="2" width="14.44140625" bestFit="1" customWidth="1"/>
  </cols>
  <sheetData>
    <row r="3" spans="1:2" x14ac:dyDescent="0.3">
      <c r="A3" s="6" t="s">
        <v>19</v>
      </c>
      <c r="B3" t="s">
        <v>21</v>
      </c>
    </row>
    <row r="4" spans="1:2" x14ac:dyDescent="0.3">
      <c r="A4" s="7" t="s">
        <v>5</v>
      </c>
      <c r="B4" s="8">
        <v>220</v>
      </c>
    </row>
    <row r="5" spans="1:2" x14ac:dyDescent="0.3">
      <c r="A5" s="7" t="s">
        <v>6</v>
      </c>
      <c r="B5" s="8">
        <v>500</v>
      </c>
    </row>
    <row r="6" spans="1:2" x14ac:dyDescent="0.3">
      <c r="A6" s="7" t="s">
        <v>7</v>
      </c>
      <c r="B6" s="8">
        <v>320</v>
      </c>
    </row>
    <row r="7" spans="1:2" x14ac:dyDescent="0.3">
      <c r="A7" s="7" t="s">
        <v>20</v>
      </c>
      <c r="B7" s="8">
        <v>1040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15" zoomScaleNormal="115" workbookViewId="0">
      <selection activeCell="B7" sqref="B7"/>
    </sheetView>
  </sheetViews>
  <sheetFormatPr defaultRowHeight="14.4" x14ac:dyDescent="0.3"/>
  <cols>
    <col min="1" max="1" width="10.88671875" customWidth="1"/>
    <col min="2" max="2" width="11.33203125" customWidth="1"/>
    <col min="3" max="3" width="19" customWidth="1"/>
    <col min="4" max="4" width="10.44140625" style="2" customWidth="1"/>
    <col min="5" max="5" width="14.5546875" bestFit="1" customWidth="1"/>
    <col min="7" max="7" width="13.44140625" bestFit="1" customWidth="1"/>
    <col min="8" max="8" width="16.5546875" customWidth="1"/>
  </cols>
  <sheetData>
    <row r="1" spans="1:8" x14ac:dyDescent="0.3">
      <c r="A1" s="3" t="s">
        <v>0</v>
      </c>
      <c r="B1" s="3" t="s">
        <v>4</v>
      </c>
      <c r="C1" s="3" t="s">
        <v>3</v>
      </c>
      <c r="D1" s="4" t="s">
        <v>2</v>
      </c>
      <c r="E1" s="3" t="s">
        <v>18</v>
      </c>
      <c r="G1" t="s">
        <v>4</v>
      </c>
      <c r="H1" t="s">
        <v>17</v>
      </c>
    </row>
    <row r="2" spans="1:8" x14ac:dyDescent="0.3">
      <c r="A2" s="1">
        <v>45047</v>
      </c>
      <c r="B2" t="s">
        <v>5</v>
      </c>
      <c r="C2" t="s">
        <v>1</v>
      </c>
      <c r="D2" s="2">
        <v>10</v>
      </c>
      <c r="E2" t="str">
        <f t="shared" ref="E2:E12" si="0">IF(D2&gt;=100,"Yes","No")</f>
        <v>No</v>
      </c>
      <c r="G2" t="s">
        <v>5</v>
      </c>
      <c r="H2">
        <f>SUMIF($B$2:$B$12,G2,$D$2:$D$12)</f>
        <v>220</v>
      </c>
    </row>
    <row r="3" spans="1:8" x14ac:dyDescent="0.3">
      <c r="A3" s="1">
        <v>45047</v>
      </c>
      <c r="B3" t="s">
        <v>5</v>
      </c>
      <c r="C3" t="s">
        <v>12</v>
      </c>
      <c r="D3" s="2">
        <v>20</v>
      </c>
      <c r="E3" t="str">
        <f t="shared" si="0"/>
        <v>No</v>
      </c>
      <c r="G3" t="s">
        <v>6</v>
      </c>
      <c r="H3">
        <f t="shared" ref="H3:H4" si="1">SUMIF($B$2:$B$12,G3,$D$2:$D$12)</f>
        <v>500</v>
      </c>
    </row>
    <row r="4" spans="1:8" x14ac:dyDescent="0.3">
      <c r="A4" s="1">
        <v>45047</v>
      </c>
      <c r="B4" t="s">
        <v>5</v>
      </c>
      <c r="C4" t="s">
        <v>11</v>
      </c>
      <c r="D4" s="2">
        <v>50</v>
      </c>
      <c r="E4" t="str">
        <f t="shared" si="0"/>
        <v>No</v>
      </c>
      <c r="G4" t="s">
        <v>7</v>
      </c>
      <c r="H4">
        <f t="shared" si="1"/>
        <v>320</v>
      </c>
    </row>
    <row r="5" spans="1:8" x14ac:dyDescent="0.3">
      <c r="A5" s="1">
        <v>45047</v>
      </c>
      <c r="B5" t="s">
        <v>7</v>
      </c>
      <c r="C5" t="s">
        <v>9</v>
      </c>
      <c r="D5" s="2">
        <v>100</v>
      </c>
      <c r="E5" t="str">
        <f t="shared" si="0"/>
        <v>Yes</v>
      </c>
    </row>
    <row r="6" spans="1:8" x14ac:dyDescent="0.3">
      <c r="A6" s="1">
        <v>45047</v>
      </c>
      <c r="B6" t="s">
        <v>7</v>
      </c>
      <c r="C6" t="s">
        <v>8</v>
      </c>
      <c r="D6" s="2">
        <v>200</v>
      </c>
      <c r="E6" t="str">
        <f t="shared" si="0"/>
        <v>Yes</v>
      </c>
    </row>
    <row r="7" spans="1:8" x14ac:dyDescent="0.3">
      <c r="A7" s="1">
        <v>45047</v>
      </c>
      <c r="B7" t="s">
        <v>6</v>
      </c>
      <c r="C7" t="s">
        <v>10</v>
      </c>
      <c r="D7" s="2">
        <v>500</v>
      </c>
      <c r="E7" t="str">
        <f t="shared" si="0"/>
        <v>Yes</v>
      </c>
    </row>
    <row r="8" spans="1:8" x14ac:dyDescent="0.3">
      <c r="A8" s="1">
        <v>45048</v>
      </c>
      <c r="B8" t="s">
        <v>7</v>
      </c>
      <c r="C8" t="s">
        <v>15</v>
      </c>
      <c r="D8" s="2">
        <v>20</v>
      </c>
      <c r="E8" t="str">
        <f t="shared" si="0"/>
        <v>No</v>
      </c>
    </row>
    <row r="9" spans="1:8" x14ac:dyDescent="0.3">
      <c r="A9" s="1">
        <v>45048</v>
      </c>
      <c r="B9" t="s">
        <v>5</v>
      </c>
      <c r="C9" t="s">
        <v>14</v>
      </c>
      <c r="D9" s="2">
        <v>30</v>
      </c>
      <c r="E9" t="str">
        <f t="shared" si="0"/>
        <v>No</v>
      </c>
    </row>
    <row r="10" spans="1:8" x14ac:dyDescent="0.3">
      <c r="A10" s="1">
        <v>45048</v>
      </c>
      <c r="B10" t="s">
        <v>5</v>
      </c>
      <c r="C10" t="s">
        <v>16</v>
      </c>
      <c r="D10" s="2">
        <v>30</v>
      </c>
      <c r="E10" t="str">
        <f t="shared" si="0"/>
        <v>No</v>
      </c>
    </row>
    <row r="11" spans="1:8" x14ac:dyDescent="0.3">
      <c r="A11" s="1">
        <v>45048</v>
      </c>
      <c r="B11" t="s">
        <v>5</v>
      </c>
      <c r="C11" t="s">
        <v>13</v>
      </c>
      <c r="D11" s="2">
        <v>50</v>
      </c>
      <c r="E11" t="str">
        <f t="shared" si="0"/>
        <v>No</v>
      </c>
    </row>
    <row r="12" spans="1:8" x14ac:dyDescent="0.3">
      <c r="A12" s="1">
        <v>45049</v>
      </c>
      <c r="B12" t="s">
        <v>5</v>
      </c>
      <c r="C12" t="s">
        <v>11</v>
      </c>
      <c r="D12" s="2">
        <v>30</v>
      </c>
      <c r="E12" t="str">
        <f t="shared" si="0"/>
        <v>No</v>
      </c>
    </row>
    <row r="14" spans="1:8" x14ac:dyDescent="0.3">
      <c r="E14" s="5"/>
    </row>
  </sheetData>
  <sortState xmlns:xlrd2="http://schemas.microsoft.com/office/spreadsheetml/2017/richdata2" ref="A2:E12">
    <sortCondition ref="A2:A12"/>
  </sortState>
  <conditionalFormatting sqref="E2:E14">
    <cfRule type="cellIs" dxfId="2" priority="1" operator="equal">
      <formula>"Yes"</formula>
    </cfRule>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B5DC-9F42-4D32-9CF4-7B50F5550901}">
  <dimension ref="A3:B20"/>
  <sheetViews>
    <sheetView workbookViewId="0">
      <selection activeCell="G6" sqref="G6"/>
    </sheetView>
  </sheetViews>
  <sheetFormatPr defaultRowHeight="14.4" x14ac:dyDescent="0.3"/>
  <cols>
    <col min="1" max="1" width="21.21875" customWidth="1"/>
    <col min="2" max="2" width="27.6640625" customWidth="1"/>
  </cols>
  <sheetData>
    <row r="3" spans="1:2" x14ac:dyDescent="0.3">
      <c r="A3" s="6" t="s">
        <v>19</v>
      </c>
      <c r="B3" t="s">
        <v>21</v>
      </c>
    </row>
    <row r="4" spans="1:2" x14ac:dyDescent="0.3">
      <c r="A4" s="7" t="s">
        <v>5</v>
      </c>
      <c r="B4" s="8">
        <v>220</v>
      </c>
    </row>
    <row r="5" spans="1:2" x14ac:dyDescent="0.3">
      <c r="A5" s="7" t="s">
        <v>6</v>
      </c>
      <c r="B5" s="8">
        <v>500</v>
      </c>
    </row>
    <row r="6" spans="1:2" x14ac:dyDescent="0.3">
      <c r="A6" s="7" t="s">
        <v>7</v>
      </c>
      <c r="B6" s="8">
        <v>320</v>
      </c>
    </row>
    <row r="7" spans="1:2" x14ac:dyDescent="0.3">
      <c r="A7" s="7" t="s">
        <v>20</v>
      </c>
      <c r="B7" s="8">
        <v>1040</v>
      </c>
    </row>
    <row r="10" spans="1:2" x14ac:dyDescent="0.3">
      <c r="A10" s="6" t="s">
        <v>19</v>
      </c>
      <c r="B10" t="s">
        <v>21</v>
      </c>
    </row>
    <row r="11" spans="1:2" x14ac:dyDescent="0.3">
      <c r="A11" s="9">
        <v>45078</v>
      </c>
      <c r="B11" s="8">
        <v>30</v>
      </c>
    </row>
    <row r="12" spans="1:2" x14ac:dyDescent="0.3">
      <c r="A12" s="9">
        <v>45079</v>
      </c>
      <c r="B12" s="8">
        <v>870</v>
      </c>
    </row>
    <row r="13" spans="1:2" x14ac:dyDescent="0.3">
      <c r="A13" s="9">
        <v>45080</v>
      </c>
      <c r="B13" s="8">
        <v>140</v>
      </c>
    </row>
    <row r="14" spans="1:2" x14ac:dyDescent="0.3">
      <c r="A14" s="7" t="s">
        <v>20</v>
      </c>
      <c r="B14" s="8">
        <v>1040</v>
      </c>
    </row>
    <row r="17" spans="1:2" x14ac:dyDescent="0.3">
      <c r="A17" s="6" t="s">
        <v>19</v>
      </c>
      <c r="B17" t="s">
        <v>21</v>
      </c>
    </row>
    <row r="18" spans="1:2" x14ac:dyDescent="0.3">
      <c r="A18" s="7" t="s">
        <v>22</v>
      </c>
      <c r="B18" s="8">
        <v>240</v>
      </c>
    </row>
    <row r="19" spans="1:2" x14ac:dyDescent="0.3">
      <c r="A19" s="7" t="s">
        <v>23</v>
      </c>
      <c r="B19" s="8">
        <v>800</v>
      </c>
    </row>
    <row r="20" spans="1:2" x14ac:dyDescent="0.3">
      <c r="A20" s="7" t="s">
        <v>20</v>
      </c>
      <c r="B20" s="8">
        <v>1040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9D04A-3B0A-4DB9-86D0-CD326D0C1C8B}">
  <dimension ref="A1:H17"/>
  <sheetViews>
    <sheetView zoomScale="115" zoomScaleNormal="115" workbookViewId="0">
      <selection activeCell="O5" sqref="O5"/>
    </sheetView>
  </sheetViews>
  <sheetFormatPr defaultRowHeight="14.4" x14ac:dyDescent="0.3"/>
  <cols>
    <col min="1" max="1" width="11.5546875" customWidth="1"/>
    <col min="2" max="2" width="15.44140625" customWidth="1"/>
    <col min="3" max="3" width="17.109375" customWidth="1"/>
    <col min="4" max="4" width="9.77734375" customWidth="1"/>
    <col min="5" max="5" width="16.21875" customWidth="1"/>
  </cols>
  <sheetData>
    <row r="1" spans="1:8" s="12" customFormat="1" x14ac:dyDescent="0.3">
      <c r="A1" s="10" t="s">
        <v>0</v>
      </c>
      <c r="B1" s="10" t="s">
        <v>4</v>
      </c>
      <c r="C1" s="10" t="s">
        <v>3</v>
      </c>
      <c r="D1" s="11" t="s">
        <v>2</v>
      </c>
      <c r="E1" s="10" t="s">
        <v>18</v>
      </c>
    </row>
    <row r="2" spans="1:8" x14ac:dyDescent="0.3">
      <c r="A2" s="1">
        <v>45078</v>
      </c>
      <c r="B2" t="s">
        <v>5</v>
      </c>
      <c r="C2" t="s">
        <v>1</v>
      </c>
      <c r="D2" s="2">
        <v>10</v>
      </c>
      <c r="E2" t="str">
        <f>IF(D2&gt;=100,"Yes","No")</f>
        <v>No</v>
      </c>
    </row>
    <row r="3" spans="1:8" x14ac:dyDescent="0.3">
      <c r="A3" s="1">
        <v>45078</v>
      </c>
      <c r="B3" t="s">
        <v>5</v>
      </c>
      <c r="C3" t="s">
        <v>12</v>
      </c>
      <c r="D3" s="2">
        <v>20</v>
      </c>
      <c r="E3" t="str">
        <f t="shared" ref="E3:E12" si="0">IF(D3&gt;=100,"Yes","No")</f>
        <v>No</v>
      </c>
      <c r="G3" s="14" t="s">
        <v>0</v>
      </c>
      <c r="H3" s="14" t="s">
        <v>2</v>
      </c>
    </row>
    <row r="4" spans="1:8" x14ac:dyDescent="0.3">
      <c r="A4" s="1">
        <v>45079</v>
      </c>
      <c r="B4" t="s">
        <v>5</v>
      </c>
      <c r="C4" t="s">
        <v>11</v>
      </c>
      <c r="D4" s="2">
        <v>50</v>
      </c>
      <c r="E4" t="str">
        <f t="shared" si="0"/>
        <v>No</v>
      </c>
      <c r="G4" s="13" cm="1">
        <f t="array" ref="G4:G7">_xlfn.UNIQUE(MyExpense[Date])</f>
        <v>45078</v>
      </c>
      <c r="H4">
        <f>SUMIF(MyExpense[Date],G4,MyExpense[Amount])</f>
        <v>30</v>
      </c>
    </row>
    <row r="5" spans="1:8" x14ac:dyDescent="0.3">
      <c r="A5" s="1">
        <v>45079</v>
      </c>
      <c r="B5" t="s">
        <v>7</v>
      </c>
      <c r="C5" t="s">
        <v>9</v>
      </c>
      <c r="D5" s="2">
        <v>100</v>
      </c>
      <c r="E5" t="str">
        <f t="shared" si="0"/>
        <v>Yes</v>
      </c>
      <c r="G5" s="13">
        <v>45079</v>
      </c>
      <c r="H5">
        <f>SUMIF(MyExpense[Date],G5,MyExpense[Amount])</f>
        <v>870</v>
      </c>
    </row>
    <row r="6" spans="1:8" x14ac:dyDescent="0.3">
      <c r="A6" s="1">
        <v>45079</v>
      </c>
      <c r="B6" t="s">
        <v>7</v>
      </c>
      <c r="C6" t="s">
        <v>8</v>
      </c>
      <c r="D6" s="2">
        <v>200</v>
      </c>
      <c r="E6" t="str">
        <f t="shared" si="0"/>
        <v>Yes</v>
      </c>
      <c r="G6" s="13">
        <v>45080</v>
      </c>
      <c r="H6">
        <f>SUMIF(MyExpense[Date],G6,MyExpense[Amount])</f>
        <v>140</v>
      </c>
    </row>
    <row r="7" spans="1:8" x14ac:dyDescent="0.3">
      <c r="A7" s="1">
        <v>45079</v>
      </c>
      <c r="B7" t="s">
        <v>6</v>
      </c>
      <c r="C7" t="s">
        <v>10</v>
      </c>
      <c r="D7" s="2">
        <v>500</v>
      </c>
      <c r="E7" t="str">
        <f t="shared" si="0"/>
        <v>Yes</v>
      </c>
      <c r="G7" s="13">
        <v>45081</v>
      </c>
      <c r="H7">
        <f>SUMIF(MyExpense[Date],G7,MyExpense[Amount])</f>
        <v>100</v>
      </c>
    </row>
    <row r="8" spans="1:8" x14ac:dyDescent="0.3">
      <c r="A8" s="1">
        <v>45079</v>
      </c>
      <c r="B8" t="s">
        <v>7</v>
      </c>
      <c r="C8" t="s">
        <v>15</v>
      </c>
      <c r="D8" s="2">
        <v>20</v>
      </c>
      <c r="E8" t="str">
        <f t="shared" si="0"/>
        <v>No</v>
      </c>
    </row>
    <row r="9" spans="1:8" x14ac:dyDescent="0.3">
      <c r="A9" s="1">
        <v>45080</v>
      </c>
      <c r="B9" t="s">
        <v>5</v>
      </c>
      <c r="C9" t="s">
        <v>14</v>
      </c>
      <c r="D9" s="2">
        <v>30</v>
      </c>
      <c r="E9" t="str">
        <f t="shared" si="0"/>
        <v>No</v>
      </c>
    </row>
    <row r="10" spans="1:8" x14ac:dyDescent="0.3">
      <c r="A10" s="1">
        <v>45080</v>
      </c>
      <c r="B10" t="s">
        <v>5</v>
      </c>
      <c r="C10" t="s">
        <v>16</v>
      </c>
      <c r="D10" s="2">
        <v>30</v>
      </c>
      <c r="E10" t="str">
        <f t="shared" si="0"/>
        <v>No</v>
      </c>
    </row>
    <row r="11" spans="1:8" x14ac:dyDescent="0.3">
      <c r="A11" s="1">
        <v>45080</v>
      </c>
      <c r="B11" t="s">
        <v>5</v>
      </c>
      <c r="C11" t="s">
        <v>13</v>
      </c>
      <c r="D11" s="2">
        <v>50</v>
      </c>
      <c r="E11" t="str">
        <f t="shared" si="0"/>
        <v>No</v>
      </c>
    </row>
    <row r="12" spans="1:8" x14ac:dyDescent="0.3">
      <c r="A12" s="1">
        <v>45080</v>
      </c>
      <c r="B12" t="s">
        <v>5</v>
      </c>
      <c r="C12" t="s">
        <v>11</v>
      </c>
      <c r="D12" s="2">
        <v>30</v>
      </c>
      <c r="E12" t="str">
        <f t="shared" si="0"/>
        <v>No</v>
      </c>
    </row>
    <row r="13" spans="1:8" x14ac:dyDescent="0.3">
      <c r="A13" s="1">
        <v>45081</v>
      </c>
      <c r="B13" t="s">
        <v>5</v>
      </c>
      <c r="C13" t="s">
        <v>25</v>
      </c>
      <c r="D13" s="2">
        <v>40</v>
      </c>
      <c r="E13" t="str">
        <f>IF(D13&gt;=100,"Yes","No")</f>
        <v>No</v>
      </c>
    </row>
    <row r="14" spans="1:8" x14ac:dyDescent="0.3">
      <c r="A14" s="1">
        <v>45081</v>
      </c>
      <c r="B14" t="s">
        <v>7</v>
      </c>
      <c r="C14" t="s">
        <v>26</v>
      </c>
      <c r="D14" s="2">
        <v>60</v>
      </c>
      <c r="E14" t="str">
        <f>IF(D14&gt;=100,"Yes","No")</f>
        <v>No</v>
      </c>
    </row>
    <row r="15" spans="1:8" x14ac:dyDescent="0.3">
      <c r="A15" t="s">
        <v>24</v>
      </c>
      <c r="D15" s="2"/>
      <c r="E15">
        <f>SUBTOTAL(103,MyExpense[Major Expense?])</f>
        <v>13</v>
      </c>
    </row>
    <row r="16" spans="1:8" x14ac:dyDescent="0.3">
      <c r="A16" s="1"/>
      <c r="D16" s="2"/>
    </row>
    <row r="17" spans="4:4" x14ac:dyDescent="0.3">
      <c r="D17">
        <f>SUM(MyExpense[Amount])</f>
        <v>1140</v>
      </c>
    </row>
  </sheetData>
  <conditionalFormatting sqref="E1:E14 E16:E1048576">
    <cfRule type="cellIs" dxfId="1" priority="1" operator="equal">
      <formula>"No"</formula>
    </cfRule>
    <cfRule type="cellIs" dxfId="0" priority="2" operator="equal">
      <formula>"Yes"</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4092E1-A6C9-44E4-AC0C-FE8AD14441E6}">
  <ds:schemaRefs>
    <ds:schemaRef ds:uri="http://schemas.microsoft.com/sharepoint/v3/contenttype/forms"/>
  </ds:schemaRefs>
</ds:datastoreItem>
</file>

<file path=customXml/itemProps2.xml><?xml version="1.0" encoding="utf-8"?>
<ds:datastoreItem xmlns:ds="http://schemas.openxmlformats.org/officeDocument/2006/customXml" ds:itemID="{A9276F04-B43B-44EE-AE72-4A37BCD988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May Pivot</vt:lpstr>
      <vt:lpstr>May-2023</vt:lpstr>
      <vt:lpstr>June Pivot</vt:lpstr>
      <vt:lpstr>June-2023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Dhaval Patel</dc:creator>
  <cp:lastModifiedBy>Mustafa Mohammed</cp:lastModifiedBy>
  <dcterms:created xsi:type="dcterms:W3CDTF">2015-06-05T18:17:20Z</dcterms:created>
  <dcterms:modified xsi:type="dcterms:W3CDTF">2023-05-20T00:51:05Z</dcterms:modified>
</cp:coreProperties>
</file>