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<sst xmlns="http://schemas.openxmlformats.org/spreadsheetml/2006/main" count="12" uniqueCount="12">
  <si>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Year</t>
  </si>
  <si>
    <t xml:space="preserve">GM</t>
  </si>
  <si>
    <t xml:space="preserve">S&amp;P 500</t>
  </si>
  <si>
    <t xml:space="preserve">Q5</t>
  </si>
  <si>
    <t xml:space="preserve">Arith mean</t>
  </si>
  <si>
    <t xml:space="preserve">Geo mean</t>
  </si>
  <si>
    <t xml:space="preserve">Sample var</t>
  </si>
  <si>
    <t xml:space="preserve">Sample sd</t>
  </si>
  <si>
    <t xml:space="preserve">Q6</t>
  </si>
  <si>
    <t xml:space="preserve">sample cov</t>
  </si>
  <si>
    <t xml:space="preserve">correlation</t>
  </si>
  <si>
    <t xml:space="preserve">Q7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</si>
</sst>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fals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Sheet1!$D$5:$D$10</c:f>
              <c:numCache>
                <c:formatCode>General</c:formatCode>
                <c:ptCount val="6"/>
                <c:pt idx="0">
                  <c:v>0.02</c:v>
                </c:pt>
                <c:pt idx="1">
                  <c:v>0.124</c:v>
                </c:pt>
                <c:pt idx="2">
                  <c:v>0.273</c:v>
                </c:pt>
                <c:pt idx="3">
                  <c:v>-0.066</c:v>
                </c:pt>
                <c:pt idx="4">
                  <c:v>0.263</c:v>
                </c:pt>
                <c:pt idx="5">
                  <c:v>0.066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-0.006</c:v>
                </c:pt>
                <c:pt idx="1">
                  <c:v>0.452</c:v>
                </c:pt>
                <c:pt idx="2">
                  <c:v>0.083</c:v>
                </c:pt>
                <c:pt idx="3">
                  <c:v>-0.127</c:v>
                </c:pt>
                <c:pt idx="4">
                  <c:v>-0.123</c:v>
                </c:pt>
                <c:pt idx="5">
                  <c:v>0.159</c:v>
                </c:pt>
              </c:numCache>
            </c:numRef>
          </c:yVal>
          <c:smooth val="0"/>
        </c:ser>
        <c:axId val="7519898"/>
        <c:axId val="4740463"/>
      </c:scatterChart>
      <c:valAx>
        <c:axId val="75198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ES_tradnl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S&amp;P 500 returns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740463"/>
        <c:crosses val="autoZero"/>
        <c:crossBetween val="midCat"/>
      </c:valAx>
      <c:valAx>
        <c:axId val="4740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ES_tradnl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GM returns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5198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24</xdr:row>
      <xdr:rowOff>144360</xdr:rowOff>
    </xdr:from>
    <xdr:to>
      <xdr:col>7</xdr:col>
      <xdr:colOff>53280</xdr:colOff>
      <xdr:row>46</xdr:row>
      <xdr:rowOff>91440</xdr:rowOff>
    </xdr:to>
    <xdr:graphicFrame>
      <xdr:nvGraphicFramePr>
        <xdr:cNvPr id="0" name="Gráfico 1"/>
        <xdr:cNvGraphicFramePr/>
      </xdr:nvGraphicFramePr>
      <xdr:xfrm>
        <a:off x="979200" y="4185360"/>
        <a:ext cx="4971960" cy="35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748800</xdr:colOff>
      <xdr:row>3</xdr:row>
      <xdr:rowOff>27720</xdr:rowOff>
    </xdr:from>
    <xdr:to>
      <xdr:col>16</xdr:col>
      <xdr:colOff>587880</xdr:colOff>
      <xdr:row>34</xdr:row>
      <xdr:rowOff>139680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5833800" y="515520"/>
          <a:ext cx="7967160" cy="5290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2.27"/>
  </cols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2</v>
      </c>
    </row>
    <row r="5" customFormat="false" ht="12.8" hidden="false" customHeight="false" outlineLevel="0" collapsed="false">
      <c r="B5" s="0" t="n">
        <v>1</v>
      </c>
      <c r="C5" s="0" t="n">
        <f aca="false">-0.006</f>
        <v>-0.006</v>
      </c>
      <c r="D5" s="0" t="n">
        <v>0.02</v>
      </c>
    </row>
    <row r="6" customFormat="false" ht="12.8" hidden="false" customHeight="false" outlineLevel="0" collapsed="false">
      <c r="B6" s="0" t="n">
        <v>2</v>
      </c>
      <c r="C6" s="0" t="n">
        <f aca="false">0.452</f>
        <v>0.452</v>
      </c>
      <c r="D6" s="0" t="n">
        <v>0.124</v>
      </c>
    </row>
    <row r="7" customFormat="false" ht="12.8" hidden="false" customHeight="false" outlineLevel="0" collapsed="false">
      <c r="B7" s="0" t="n">
        <v>3</v>
      </c>
      <c r="C7" s="0" t="n">
        <v>0.083</v>
      </c>
      <c r="D7" s="0" t="n">
        <v>0.273</v>
      </c>
    </row>
    <row r="8" customFormat="false" ht="12.8" hidden="false" customHeight="false" outlineLevel="0" collapsed="false">
      <c r="B8" s="0" t="n">
        <v>4</v>
      </c>
      <c r="C8" s="0" t="n">
        <f aca="false">-0.127</f>
        <v>-0.127</v>
      </c>
      <c r="D8" s="0" t="n">
        <f aca="false">-0.066</f>
        <v>-0.066</v>
      </c>
    </row>
    <row r="9" customFormat="false" ht="12.8" hidden="false" customHeight="false" outlineLevel="0" collapsed="false">
      <c r="B9" s="0" t="n">
        <v>5</v>
      </c>
      <c r="C9" s="0" t="n">
        <f aca="false">-0.123</f>
        <v>-0.123</v>
      </c>
      <c r="D9" s="0" t="n">
        <v>0.263</v>
      </c>
    </row>
    <row r="10" customFormat="false" ht="12.8" hidden="false" customHeight="false" outlineLevel="0" collapsed="false">
      <c r="B10" s="0" t="n">
        <v>6</v>
      </c>
      <c r="C10" s="0" t="n">
        <f aca="false">0.159</f>
        <v>0.159</v>
      </c>
      <c r="D10" s="0" t="n">
        <v>0.066</v>
      </c>
    </row>
    <row r="14" customFormat="false" ht="15" hidden="false" customHeight="false" outlineLevel="0" collapsed="false">
      <c r="A14" s="0" t="s">
        <v>3</v>
      </c>
      <c r="B14" s="0" t="s">
        <v>4</v>
      </c>
      <c r="C14" s="1" t="n">
        <f aca="false">SUM(C5:C10)/6</f>
        <v>0.073</v>
      </c>
      <c r="D14" s="1" t="n">
        <f aca="false">SUM(D5:D10)/6</f>
        <v>0.113333333333333</v>
      </c>
    </row>
    <row r="15" customFormat="false" ht="15" hidden="false" customHeight="false" outlineLevel="0" collapsed="false">
      <c r="B15" s="0" t="s">
        <v>5</v>
      </c>
      <c r="C15" s="1" t="n">
        <f aca="false">((1+C5)*(1+C6)*(1+C7)*(1+C8)*(1+C9)*(1+C10))^(1/6)-1</f>
        <v>0.0560385895844777</v>
      </c>
      <c r="D15" s="1" t="n">
        <f aca="false">((1+D5)*(1+D6)*(1+D7)*(1+D8)*(1+D9)*(1+D10))^(1/6)-1</f>
        <v>0.106497370894183</v>
      </c>
    </row>
    <row r="17" customFormat="false" ht="12.8" hidden="false" customHeight="false" outlineLevel="0" collapsed="false">
      <c r="B17" s="0" t="s">
        <v>6</v>
      </c>
      <c r="C17" s="2" t="n">
        <f aca="false">((C5-C14)^2+(C6-C14)^2+(C7-C14)^2+(C8-C14)^2+(C9-C14)^2+(C10-C14)^2)/5</f>
        <v>0.0471588</v>
      </c>
      <c r="D17" s="2" t="n">
        <f aca="false">((D5-D14)^2+(D6-D14)^2+(D7-D14)^2+(D8-D14)^2+(D9-D14)^2+(D10-D14)^2)/5</f>
        <v>0.0182238666666667</v>
      </c>
    </row>
    <row r="18" customFormat="false" ht="15" hidden="false" customHeight="false" outlineLevel="0" collapsed="false">
      <c r="B18" s="0" t="s">
        <v>7</v>
      </c>
      <c r="C18" s="1" t="n">
        <f aca="false">SQRT(C17)</f>
        <v>0.21716076993785</v>
      </c>
      <c r="D18" s="1" t="n">
        <f aca="false">SQRT(D17)</f>
        <v>0.134995802403877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1" t="n">
        <f aca="false">((C5-C14)*(D5-D14)+(C6-C14)*(D6-D14)+(C7-C14)*(D7-D14)+(C8-C14)*(D8-D14)+(C9-C14)*(D9-D14)+(C10-C14)*(D10-D14))/5</f>
        <v>0.0030948</v>
      </c>
    </row>
    <row r="22" customFormat="false" ht="15" hidden="false" customHeight="false" outlineLevel="0" collapsed="false">
      <c r="B22" s="0" t="s">
        <v>10</v>
      </c>
      <c r="C22" s="1" t="n">
        <f aca="false">C20/(C18*D18)</f>
        <v>0.105567673525488</v>
      </c>
    </row>
    <row r="25" customFormat="false" ht="12.8" hidden="false" customHeight="false" outlineLevel="0" collapsed="false">
      <c r="A2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2025-01-15T16:01:15Z</dcterms:created>
  <dc:creator/>
  <dc:description/>
  <dc:language>es-DO</dc:language>
  <cp:lastModifiedBy/>
  <dcterms:modified xsi:type="dcterms:W3CDTF">2025-01-15T16:01:54Z</dcterms:modified>
  <cp:revision>1</cp:revision>
  <dc:subject/>
  <dc:title/>
</cp:coreProperties>
</file>